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Y:\温暖化対策推進課\クールネット共用\Ｒ７\01_チーム間やりとり\★HP作成・修正依頼（⇒普及）\普及⇔建物\20250521_既存ページ修正_環境性能向上支援事業\添付ファイル置き場\"/>
    </mc:Choice>
  </mc:AlternateContent>
  <xr:revisionPtr revIDLastSave="0" documentId="13_ncr:1_{E084CDDB-D155-4BC1-A9F0-3ADFDD692148}" xr6:coauthVersionLast="47" xr6:coauthVersionMax="47" xr10:uidLastSave="{00000000-0000-0000-0000-000000000000}"/>
  <workbookProtection workbookAlgorithmName="SHA-512" workbookHashValue="v6dN8HYRUU2OIRS/p3Iyf1Lucy48F608e/oROC86+wWTPjI6oeqBDFOvhY6IzaE70acVqmqb2uJNipp0yVrLnQ==" workbookSaltValue="7nsFbbVhl5oe7ojAr5xsBg==" workbookSpinCount="100000" lockStructure="1"/>
  <bookViews>
    <workbookView xWindow="-28920" yWindow="-6840" windowWidth="29040" windowHeight="15720" tabRatio="754" xr2:uid="{4DC4A0D1-D7CD-421D-AD03-897CD4139C78}"/>
  </bookViews>
  <sheets>
    <sheet name="目次" sheetId="70" r:id="rId1"/>
    <sheet name="提出方法" sheetId="51" r:id="rId2"/>
    <sheet name="記載要領" sheetId="6" r:id="rId3"/>
    <sheet name="日本標準産業中分類" sheetId="19" r:id="rId4"/>
    <sheet name="プルダウンリスト" sheetId="109" state="hidden" r:id="rId5"/>
    <sheet name="集計シート（交付申請等）" sheetId="110" state="hidden" r:id="rId6"/>
    <sheet name="集計シート（内訳書）" sheetId="117" state="hidden" r:id="rId7"/>
    <sheet name="会社規模判断資料" sheetId="35" r:id="rId8"/>
    <sheet name="基本情報" sheetId="10" r:id="rId9"/>
    <sheet name="第1号様式" sheetId="86" r:id="rId10"/>
    <sheet name="事業実施計画1" sheetId="112" r:id="rId11"/>
    <sheet name="事業実施計画2" sheetId="113" r:id="rId12"/>
    <sheet name="事業実施計画3" sheetId="114" r:id="rId13"/>
    <sheet name="事業実施計画4" sheetId="115" r:id="rId14"/>
    <sheet name="内訳-（委託・外注）" sheetId="119" r:id="rId15"/>
    <sheet name="内訳-（広報・宣伝）" sheetId="120" r:id="rId16"/>
    <sheet name="内訳-（原材料・副資材）" sheetId="121" r:id="rId17"/>
    <sheet name="内訳-（機械装置・工具器具）" sheetId="122" r:id="rId18"/>
    <sheet name="内訳-（産業財産権）" sheetId="123" r:id="rId19"/>
    <sheet name="内訳-（専門家指導）" sheetId="124" r:id="rId20"/>
    <sheet name="内訳-（賃借）" sheetId="125" r:id="rId21"/>
    <sheet name="内訳-（直接人件費）" sheetId="126" r:id="rId22"/>
    <sheet name="第2号様式（交付申請者用）" sheetId="45" r:id="rId23"/>
    <sheet name="第2号様式 (共同申請者用)" sheetId="127" r:id="rId24"/>
    <sheet name="第5号様式" sheetId="53" r:id="rId25"/>
    <sheet name="第6号様式" sheetId="54" r:id="rId26"/>
    <sheet name="第8号様式" sheetId="56" r:id="rId27"/>
    <sheet name="第9号様式" sheetId="58" r:id="rId28"/>
    <sheet name="集計シート（変更申請）" sheetId="151" state="hidden" r:id="rId29"/>
    <sheet name="第10号様式" sheetId="55" r:id="rId30"/>
    <sheet name="事業実施計画1（変更）" sheetId="141" r:id="rId31"/>
    <sheet name="事業実施計画2（変更）" sheetId="142" r:id="rId32"/>
    <sheet name="内訳-（委託・外注）（変更）" sheetId="143" r:id="rId33"/>
    <sheet name="内訳-（広報・宣伝）（変更）" sheetId="144" r:id="rId34"/>
    <sheet name="内訳-（原材料・副資材）（変更）" sheetId="145" r:id="rId35"/>
    <sheet name="内訳-（機械装置・工具器具）（変更）" sheetId="146" r:id="rId36"/>
    <sheet name="内訳-（産業財産権）（変更）" sheetId="147" r:id="rId37"/>
    <sheet name="内訳-（専門家指導）（変更）" sheetId="148" r:id="rId38"/>
    <sheet name="内訳-（賃借）（変更）" sheetId="149" r:id="rId39"/>
    <sheet name="内訳-（直接人件費）（変更）" sheetId="150" r:id="rId40"/>
    <sheet name="集計シート（実績報告）" sheetId="140" state="hidden" r:id="rId41"/>
    <sheet name="第12号様式" sheetId="152" r:id="rId42"/>
    <sheet name="第13号様式" sheetId="59" r:id="rId43"/>
    <sheet name="事業実施実績1" sheetId="129" r:id="rId44"/>
    <sheet name="事業実施実績2" sheetId="130" r:id="rId45"/>
    <sheet name="事業実施実績3" sheetId="131" r:id="rId46"/>
    <sheet name="内訳-（委託・外注）（実績）" sheetId="132" r:id="rId47"/>
    <sheet name="内訳-（広報・宣伝）（実績）" sheetId="133" r:id="rId48"/>
    <sheet name="内訳-（原材料・副資材）（実績）" sheetId="134" r:id="rId49"/>
    <sheet name="内訳-（機械装置・工具器具）（実績）" sheetId="135" r:id="rId50"/>
    <sheet name="内訳-（産業財産権）（実績）" sheetId="136" r:id="rId51"/>
    <sheet name="内訳-（専門家指導）（実績）" sheetId="137" r:id="rId52"/>
    <sheet name="内訳-（賃借）（実績）" sheetId="138" r:id="rId53"/>
    <sheet name="内訳-（直接人件費）（実績）" sheetId="139" r:id="rId54"/>
    <sheet name="第13号様式（取得財産等一覧表）" sheetId="116" r:id="rId55"/>
    <sheet name="第17号様式" sheetId="111" r:id="rId56"/>
    <sheet name="第18号様式" sheetId="64" r:id="rId57"/>
  </sheets>
  <externalReferences>
    <externalReference r:id="rId58"/>
    <externalReference r:id="rId59"/>
    <externalReference r:id="rId60"/>
    <externalReference r:id="rId61"/>
    <externalReference r:id="rId62"/>
    <externalReference r:id="rId63"/>
    <externalReference r:id="rId64"/>
    <externalReference r:id="rId65"/>
  </externalReferences>
  <definedNames>
    <definedName name="_xlnm._FilterDatabase" localSheetId="4" hidden="1">プルダウンリスト!$K$2:$L$4</definedName>
    <definedName name="_xlnm._FilterDatabase" localSheetId="7" hidden="1">会社規模判断資料!$B$9:$G$2118</definedName>
    <definedName name="_xlnm._FilterDatabase" localSheetId="10" hidden="1">事業実施計画1!#REF!</definedName>
    <definedName name="_xlnm._FilterDatabase" localSheetId="30" hidden="1">'事業実施計画1（変更）'!#REF!</definedName>
    <definedName name="_xlnm._FilterDatabase" localSheetId="11" hidden="1">事業実施計画2!#REF!</definedName>
    <definedName name="_xlnm._FilterDatabase" localSheetId="31" hidden="1">'事業実施計画2（変更）'!#REF!</definedName>
    <definedName name="_xlnm._FilterDatabase" localSheetId="12" hidden="1">事業実施計画3!#REF!</definedName>
    <definedName name="_xlnm._FilterDatabase" localSheetId="13" hidden="1">事業実施計画4!#REF!</definedName>
    <definedName name="_xlnm._FilterDatabase" localSheetId="43" hidden="1">事業実施実績1!#REF!</definedName>
    <definedName name="_xlnm._FilterDatabase" localSheetId="44" hidden="1">事業実施実績2!#REF!</definedName>
    <definedName name="_xlnm._FilterDatabase" localSheetId="45" hidden="1">事業実施実績3!#REF!</definedName>
    <definedName name="_xlnm.Print_Area" localSheetId="7">会社規模判断資料!$A$1:$H$2119</definedName>
    <definedName name="_xlnm.Print_Area" localSheetId="8">基本情報!$A$1:$F$70</definedName>
    <definedName name="_xlnm.Print_Area" localSheetId="2">記載要領!$A$1:$AB$87</definedName>
    <definedName name="_xlnm.Print_Area" localSheetId="10">事業実施計画1!$A$1:$AR$48</definedName>
    <definedName name="_xlnm.Print_Area" localSheetId="30">'事業実施計画1（変更）'!$A$1:$AI$87</definedName>
    <definedName name="_xlnm.Print_Area" localSheetId="11">事業実施計画2!$A$1:$AR$52</definedName>
    <definedName name="_xlnm.Print_Area" localSheetId="31">'事業実施計画2（変更）'!$A$1:$AR$54</definedName>
    <definedName name="_xlnm.Print_Area" localSheetId="12">事業実施計画3!$A$1:$AI$87</definedName>
    <definedName name="_xlnm.Print_Area" localSheetId="13">事業実施計画4!$A$1:$AR$54</definedName>
    <definedName name="_xlnm.Print_Area" localSheetId="43">事業実施実績1!$A$1:$AR$43</definedName>
    <definedName name="_xlnm.Print_Area" localSheetId="44">事業実施実績2!$A$1:$AI$84</definedName>
    <definedName name="_xlnm.Print_Area" localSheetId="45">事業実施実績3!$A$1:$AR$54</definedName>
    <definedName name="_xlnm.Print_Area" localSheetId="29">第10号様式!$A$1:$AR$61</definedName>
    <definedName name="_xlnm.Print_Area" localSheetId="41">第12号様式!$A$1:$AR$33</definedName>
    <definedName name="_xlnm.Print_Area" localSheetId="42">第13号様式!$A$1:$AR$86</definedName>
    <definedName name="_xlnm.Print_Area" localSheetId="55">第17号様式!$A$1:$AS$37</definedName>
    <definedName name="_xlnm.Print_Area" localSheetId="56">第18号様式!$A$1:$AR$38</definedName>
    <definedName name="_xlnm.Print_Area" localSheetId="9">第1号様式!$A$1:$AR$85</definedName>
    <definedName name="_xlnm.Print_Area" localSheetId="23">'第2号様式 (共同申請者用)'!$A$1:$AR$52</definedName>
    <definedName name="_xlnm.Print_Area" localSheetId="22">'第2号様式（交付申請者用）'!$A$1:$AR$71</definedName>
    <definedName name="_xlnm.Print_Area" localSheetId="24">第5号様式!$A$1:$AR$36</definedName>
    <definedName name="_xlnm.Print_Area" localSheetId="25">第6号様式!$A$1:$AR$40</definedName>
    <definedName name="_xlnm.Print_Area" localSheetId="26">第8号様式!$A$1:$AR$44</definedName>
    <definedName name="_xlnm.Print_Area" localSheetId="27">第9号様式!$A$1:$AR$39</definedName>
    <definedName name="_xlnm.Print_Area" localSheetId="1">提出方法!$A$1:$M$13</definedName>
    <definedName name="_xlnm.Print_Area" localSheetId="17">'内訳-（機械装置・工具器具）'!$A$1:$F$39</definedName>
    <definedName name="_xlnm.Print_Area" localSheetId="49">'内訳-（機械装置・工具器具）（実績）'!$A$1:$F$39</definedName>
    <definedName name="_xlnm.Print_Area" localSheetId="35">'内訳-（機械装置・工具器具）（変更）'!$A$1:$F$39</definedName>
    <definedName name="_xlnm.Print_Area" localSheetId="16">'内訳-（原材料・副資材）'!$A$1:$F$39</definedName>
    <definedName name="_xlnm.Print_Area" localSheetId="48">'内訳-（原材料・副資材）（実績）'!$A$1:$F$39</definedName>
    <definedName name="_xlnm.Print_Area" localSheetId="34">'内訳-（原材料・副資材）（変更）'!$A$1:$F$39</definedName>
    <definedName name="_xlnm.Print_Area" localSheetId="15">'内訳-（広報・宣伝）'!$A$1:$I$43</definedName>
    <definedName name="_xlnm.Print_Area" localSheetId="47">'内訳-（広報・宣伝）（実績）'!$A$1:$I$43</definedName>
    <definedName name="_xlnm.Print_Area" localSheetId="33">'内訳-（広報・宣伝）（変更）'!$A$1:$I$43</definedName>
    <definedName name="_xlnm.Print_Area" localSheetId="18">'内訳-（産業財産権）'!$A$1:$F$39</definedName>
    <definedName name="_xlnm.Print_Area" localSheetId="50">'内訳-（産業財産権）（実績）'!$A$1:$F$39</definedName>
    <definedName name="_xlnm.Print_Area" localSheetId="36">'内訳-（産業財産権）（変更）'!$A$1:$F$39</definedName>
    <definedName name="_xlnm.Print_Area" localSheetId="21">'内訳-（直接人件費）'!$A$1:$J$39</definedName>
    <definedName name="_xlnm.Print_Area" localSheetId="53">'内訳-（直接人件費）（実績）'!$A$1:$J$39</definedName>
    <definedName name="_xlnm.Print_Area" localSheetId="39">'内訳-（直接人件費）（変更）'!$A$1:$J$39</definedName>
    <definedName name="_xlnm.Print_Area" localSheetId="20">'内訳-（賃借）'!$A$1:$F$39</definedName>
    <definedName name="_xlnm.Print_Area" localSheetId="52">'内訳-（賃借）（実績）'!$A$1:$F$39</definedName>
    <definedName name="_xlnm.Print_Area" localSheetId="38">'内訳-（賃借）（変更）'!$A$1:$F$39</definedName>
    <definedName name="_xlnm.Print_Area" localSheetId="3">日本標準産業中分類!$A$1:$C$101</definedName>
    <definedName name="_xlnm.Print_Area" localSheetId="0">目次!$A$2:$A$19</definedName>
    <definedName name="_xlnm.Print_Titles" localSheetId="14">'内訳-（委託・外注）'!$5:$6</definedName>
    <definedName name="_xlnm.Print_Titles" localSheetId="46">'内訳-（委託・外注）（実績）'!$5:$6</definedName>
    <definedName name="_xlnm.Print_Titles" localSheetId="32">'内訳-（委託・外注）（変更）'!$5:$6</definedName>
    <definedName name="_xlnm.Print_Titles" localSheetId="17">'内訳-（機械装置・工具器具）'!$5:$6</definedName>
    <definedName name="_xlnm.Print_Titles" localSheetId="49">'内訳-（機械装置・工具器具）（実績）'!$5:$6</definedName>
    <definedName name="_xlnm.Print_Titles" localSheetId="35">'内訳-（機械装置・工具器具）（変更）'!$5:$6</definedName>
    <definedName name="_xlnm.Print_Titles" localSheetId="16">'内訳-（原材料・副資材）'!$5:$6</definedName>
    <definedName name="_xlnm.Print_Titles" localSheetId="48">'内訳-（原材料・副資材）（実績）'!$5:$6</definedName>
    <definedName name="_xlnm.Print_Titles" localSheetId="34">'内訳-（原材料・副資材）（変更）'!$5:$6</definedName>
    <definedName name="_xlnm.Print_Titles" localSheetId="15">'内訳-（広報・宣伝）'!$9:$10</definedName>
    <definedName name="_xlnm.Print_Titles" localSheetId="47">'内訳-（広報・宣伝）（実績）'!$9:$10</definedName>
    <definedName name="_xlnm.Print_Titles" localSheetId="33">'内訳-（広報・宣伝）（変更）'!$9:$10</definedName>
    <definedName name="_xlnm.Print_Titles" localSheetId="18">'内訳-（産業財産権）'!$5:$6</definedName>
    <definedName name="_xlnm.Print_Titles" localSheetId="50">'内訳-（産業財産権）（実績）'!$5:$6</definedName>
    <definedName name="_xlnm.Print_Titles" localSheetId="36">'内訳-（産業財産権）（変更）'!$5:$6</definedName>
    <definedName name="_xlnm.Print_Titles" localSheetId="19">'内訳-（専門家指導）'!$5:$6</definedName>
    <definedName name="_xlnm.Print_Titles" localSheetId="51">'内訳-（専門家指導）（実績）'!$5:$6</definedName>
    <definedName name="_xlnm.Print_Titles" localSheetId="37">'内訳-（専門家指導）（変更）'!$5:$6</definedName>
    <definedName name="_xlnm.Print_Titles" localSheetId="21">'内訳-（直接人件費）'!$5:$6</definedName>
    <definedName name="_xlnm.Print_Titles" localSheetId="53">'内訳-（直接人件費）（実績）'!$5:$6</definedName>
    <definedName name="_xlnm.Print_Titles" localSheetId="39">'内訳-（直接人件費）（変更）'!$5:$6</definedName>
    <definedName name="_xlnm.Print_Titles" localSheetId="20">'内訳-（賃借）'!$5:$6</definedName>
    <definedName name="_xlnm.Print_Titles" localSheetId="52">'内訳-（賃借）（実績）'!$5:$6</definedName>
    <definedName name="_xlnm.Print_Titles" localSheetId="38">'内訳-（賃借）（変更）'!$5:$6</definedName>
    <definedName name="_xlnm.Print_Titles" localSheetId="3">日本標準産業中分類!$1:$2</definedName>
    <definedName name="該当しない">プルダウンリスト!$L$3</definedName>
    <definedName name="該当する">プルダウンリスト!$K$3:$K$4</definedName>
    <definedName name="車">[1]車両別集計!$B$4:$B$112</definedName>
    <definedName name="設備" localSheetId="29">[2]データ参照シート!$B$2</definedName>
    <definedName name="設備">[3]データ参照シート!$B$2</definedName>
    <definedName name="大分類" localSheetId="10">[4]基本情報!#REF!</definedName>
    <definedName name="大分類" localSheetId="30">[4]基本情報!#REF!</definedName>
    <definedName name="大分類" localSheetId="11">[4]基本情報!#REF!</definedName>
    <definedName name="大分類" localSheetId="31">[4]基本情報!#REF!</definedName>
    <definedName name="大分類" localSheetId="12">[4]基本情報!#REF!</definedName>
    <definedName name="大分類" localSheetId="13">[4]基本情報!#REF!</definedName>
    <definedName name="大分類" localSheetId="43">[4]基本情報!#REF!</definedName>
    <definedName name="大分類" localSheetId="44">[4]基本情報!#REF!</definedName>
    <definedName name="大分類" localSheetId="45">[4]基本情報!#REF!</definedName>
    <definedName name="大分類" localSheetId="29">[5]基本情報!#REF!</definedName>
    <definedName name="大分類" localSheetId="41">#REF!</definedName>
    <definedName name="大分類" localSheetId="55">[6]基本情報!#REF!</definedName>
    <definedName name="大分類" localSheetId="23">#REF!</definedName>
    <definedName name="大分類" localSheetId="22">#REF!</definedName>
    <definedName name="大分類" localSheetId="0">[7]基本情報入力シート!#REF!</definedName>
    <definedName name="大分類">基本情報!#REF!</definedName>
    <definedName name="別1その2">[8]対策!$K$2:$K$9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6" i="86" l="1"/>
  <c r="R19" i="64"/>
  <c r="K19" i="64"/>
  <c r="C19" i="64"/>
  <c r="R19" i="59"/>
  <c r="K19" i="59"/>
  <c r="C19" i="59"/>
  <c r="C19" i="55"/>
  <c r="C19" i="58"/>
  <c r="C19" i="56"/>
  <c r="C19" i="54"/>
  <c r="R19" i="152"/>
  <c r="K19" i="152"/>
  <c r="C19" i="152"/>
  <c r="O27" i="152"/>
  <c r="O26" i="152"/>
  <c r="O25" i="152"/>
  <c r="W5" i="152"/>
  <c r="AQ5" i="151" l="1"/>
  <c r="AP5" i="151"/>
  <c r="AO5" i="151"/>
  <c r="AN5" i="151"/>
  <c r="AM5" i="151"/>
  <c r="CR5" i="151"/>
  <c r="CQ5" i="151"/>
  <c r="CP5" i="151"/>
  <c r="CO5" i="151"/>
  <c r="CN5" i="151"/>
  <c r="CM5" i="151"/>
  <c r="CL5" i="151"/>
  <c r="CK5" i="151"/>
  <c r="CJ5" i="151"/>
  <c r="CI5" i="151"/>
  <c r="CH5" i="151"/>
  <c r="CG5" i="151"/>
  <c r="CF5" i="151"/>
  <c r="CE5" i="151"/>
  <c r="CD5" i="151"/>
  <c r="CC5" i="151"/>
  <c r="CB5" i="151"/>
  <c r="CA5" i="151"/>
  <c r="BZ5" i="151"/>
  <c r="BY5" i="151"/>
  <c r="BX5" i="151"/>
  <c r="BW5" i="151"/>
  <c r="BV5" i="151"/>
  <c r="BU5" i="151"/>
  <c r="BT5" i="151"/>
  <c r="BR5" i="151"/>
  <c r="BQ5" i="151"/>
  <c r="BP5" i="151"/>
  <c r="BO5" i="151"/>
  <c r="BN5" i="151"/>
  <c r="BM5" i="151"/>
  <c r="BL5" i="151"/>
  <c r="BK5" i="151"/>
  <c r="BI5" i="151"/>
  <c r="BH5" i="151"/>
  <c r="BG5" i="151"/>
  <c r="BF5" i="151"/>
  <c r="BE5" i="151"/>
  <c r="AL5" i="151"/>
  <c r="AJ5" i="151"/>
  <c r="AI5" i="151"/>
  <c r="AH5" i="151"/>
  <c r="AG5" i="151"/>
  <c r="AF5" i="151"/>
  <c r="AE5" i="151"/>
  <c r="AD5" i="151"/>
  <c r="AC5" i="151"/>
  <c r="AB5" i="151"/>
  <c r="AA5" i="151"/>
  <c r="Y5" i="151"/>
  <c r="X5" i="151"/>
  <c r="V5" i="151"/>
  <c r="U5" i="151"/>
  <c r="T5" i="151"/>
  <c r="S5" i="151"/>
  <c r="Q5" i="151"/>
  <c r="P5" i="151"/>
  <c r="O5" i="151"/>
  <c r="N5" i="151"/>
  <c r="M5" i="151"/>
  <c r="L5" i="151"/>
  <c r="K5" i="151"/>
  <c r="I5" i="151"/>
  <c r="H5" i="151"/>
  <c r="F5" i="151"/>
  <c r="E5" i="151"/>
  <c r="D5" i="151"/>
  <c r="C5" i="151"/>
  <c r="A5" i="151"/>
  <c r="BM5" i="110"/>
  <c r="BL5" i="110"/>
  <c r="BK5" i="110"/>
  <c r="H8" i="130"/>
  <c r="BY5" i="140" s="1"/>
  <c r="J37" i="150"/>
  <c r="J36" i="150"/>
  <c r="J35" i="150"/>
  <c r="J34" i="150"/>
  <c r="J33" i="150"/>
  <c r="J32" i="150"/>
  <c r="J31" i="150"/>
  <c r="J30" i="150"/>
  <c r="J29" i="150"/>
  <c r="J28" i="150"/>
  <c r="J27" i="150"/>
  <c r="J26" i="150"/>
  <c r="J25" i="150"/>
  <c r="J24" i="150"/>
  <c r="J23" i="150"/>
  <c r="J21" i="150"/>
  <c r="J20" i="150"/>
  <c r="J19" i="150"/>
  <c r="J18" i="150"/>
  <c r="J17" i="150"/>
  <c r="J16" i="150"/>
  <c r="J15" i="150"/>
  <c r="J14" i="150"/>
  <c r="J13" i="150"/>
  <c r="J12" i="150"/>
  <c r="J11" i="150"/>
  <c r="J10" i="150"/>
  <c r="J9" i="150"/>
  <c r="J8" i="150"/>
  <c r="J7" i="150"/>
  <c r="F38" i="149"/>
  <c r="F22" i="149"/>
  <c r="F38" i="148"/>
  <c r="F22" i="148"/>
  <c r="F38" i="147"/>
  <c r="F22" i="147"/>
  <c r="F38" i="146"/>
  <c r="F22" i="146"/>
  <c r="F38" i="145"/>
  <c r="F22" i="145"/>
  <c r="G42" i="144"/>
  <c r="G26" i="144"/>
  <c r="D7" i="144"/>
  <c r="B7" i="144"/>
  <c r="D6" i="144"/>
  <c r="B6" i="144"/>
  <c r="D5" i="144"/>
  <c r="B5" i="144"/>
  <c r="D4" i="144"/>
  <c r="B4" i="144"/>
  <c r="D3" i="144"/>
  <c r="B3" i="144"/>
  <c r="F38" i="143"/>
  <c r="F39" i="143" s="1"/>
  <c r="AS40" i="55" s="1"/>
  <c r="F22" i="143"/>
  <c r="H8" i="141"/>
  <c r="A5" i="140"/>
  <c r="CX5" i="140"/>
  <c r="CW5" i="140"/>
  <c r="CV5" i="140"/>
  <c r="CT5" i="140"/>
  <c r="CS5" i="140"/>
  <c r="CR5" i="140"/>
  <c r="CP5" i="140"/>
  <c r="CO5" i="140"/>
  <c r="CN5" i="140"/>
  <c r="CL5" i="140"/>
  <c r="CK5" i="140"/>
  <c r="CJ5" i="140"/>
  <c r="CH5" i="140"/>
  <c r="CG5" i="140"/>
  <c r="CF5" i="140"/>
  <c r="CD5" i="140"/>
  <c r="CC5" i="140"/>
  <c r="CB5" i="140"/>
  <c r="CU5" i="140"/>
  <c r="CQ5" i="140"/>
  <c r="CM5" i="140"/>
  <c r="CI5" i="140"/>
  <c r="CE5" i="140"/>
  <c r="CA5" i="140"/>
  <c r="BX5" i="140"/>
  <c r="BW5" i="140"/>
  <c r="BV5" i="140"/>
  <c r="BU5" i="140"/>
  <c r="BT5" i="140"/>
  <c r="BS5" i="140"/>
  <c r="BR5" i="140"/>
  <c r="BQ5" i="140"/>
  <c r="BP5" i="140"/>
  <c r="BO11" i="140"/>
  <c r="BO10" i="140"/>
  <c r="BO9" i="140"/>
  <c r="BO8" i="140"/>
  <c r="BO7" i="140"/>
  <c r="BO6" i="140"/>
  <c r="BN5" i="140"/>
  <c r="BM5" i="140"/>
  <c r="BL5" i="140"/>
  <c r="BK5" i="140"/>
  <c r="BJ5" i="140"/>
  <c r="AM5" i="140"/>
  <c r="AL5" i="140"/>
  <c r="AN5" i="140"/>
  <c r="Q55" i="59"/>
  <c r="AY5" i="140" s="1"/>
  <c r="BI5" i="140"/>
  <c r="BH5" i="140"/>
  <c r="BG5" i="140"/>
  <c r="BF5" i="140"/>
  <c r="BE5" i="140"/>
  <c r="BD5" i="140"/>
  <c r="BC5" i="140"/>
  <c r="AK5" i="140"/>
  <c r="AJ5" i="140"/>
  <c r="AI5" i="140"/>
  <c r="AH5" i="140"/>
  <c r="AG5" i="140"/>
  <c r="AF5" i="140"/>
  <c r="AE5" i="140"/>
  <c r="AD5" i="140"/>
  <c r="AC5" i="140"/>
  <c r="AB5" i="140"/>
  <c r="AA5" i="140"/>
  <c r="Y5" i="140"/>
  <c r="X5" i="140"/>
  <c r="V5" i="140"/>
  <c r="U5" i="140"/>
  <c r="T5" i="140"/>
  <c r="S5" i="140"/>
  <c r="Q5" i="140"/>
  <c r="P5" i="140"/>
  <c r="O5" i="140"/>
  <c r="N5" i="140"/>
  <c r="M5" i="140"/>
  <c r="L5" i="140"/>
  <c r="K5" i="140"/>
  <c r="I5" i="140"/>
  <c r="H5" i="140"/>
  <c r="F5" i="140"/>
  <c r="E5" i="140"/>
  <c r="D5" i="140"/>
  <c r="C5" i="140"/>
  <c r="H10" i="130"/>
  <c r="BZ5" i="140" s="1"/>
  <c r="W7" i="129"/>
  <c r="BO5" i="140" s="1"/>
  <c r="J37" i="139"/>
  <c r="J36" i="139"/>
  <c r="J35" i="139"/>
  <c r="J34" i="139"/>
  <c r="J33" i="139"/>
  <c r="J32" i="139"/>
  <c r="J31" i="139"/>
  <c r="J30" i="139"/>
  <c r="J29" i="139"/>
  <c r="J28" i="139"/>
  <c r="J27" i="139"/>
  <c r="J26" i="139"/>
  <c r="J25" i="139"/>
  <c r="J24" i="139"/>
  <c r="J23" i="139"/>
  <c r="J21" i="139"/>
  <c r="J20" i="139"/>
  <c r="J19" i="139"/>
  <c r="J18" i="139"/>
  <c r="J17" i="139"/>
  <c r="J16" i="139"/>
  <c r="J15" i="139"/>
  <c r="J14" i="139"/>
  <c r="J13" i="139"/>
  <c r="J12" i="139"/>
  <c r="J11" i="139"/>
  <c r="J10" i="139"/>
  <c r="J9" i="139"/>
  <c r="J8" i="139"/>
  <c r="J7" i="139"/>
  <c r="F38" i="138"/>
  <c r="F22" i="138"/>
  <c r="F38" i="137"/>
  <c r="F22" i="137"/>
  <c r="F38" i="136"/>
  <c r="F22" i="136"/>
  <c r="F38" i="135"/>
  <c r="F22" i="135"/>
  <c r="F38" i="134"/>
  <c r="F22" i="134"/>
  <c r="G42" i="133"/>
  <c r="G26" i="133"/>
  <c r="D7" i="133"/>
  <c r="B7" i="133"/>
  <c r="D6" i="133"/>
  <c r="B6" i="133"/>
  <c r="D5" i="133"/>
  <c r="B5" i="133"/>
  <c r="D4" i="133"/>
  <c r="B4" i="133"/>
  <c r="D3" i="133"/>
  <c r="B3" i="133"/>
  <c r="F38" i="132"/>
  <c r="F22" i="132"/>
  <c r="AI5" i="110"/>
  <c r="F39" i="136" l="1"/>
  <c r="AS48" i="59" s="1"/>
  <c r="AS5" i="140" s="1"/>
  <c r="F39" i="138"/>
  <c r="AS50" i="59" s="1"/>
  <c r="AU5" i="140" s="1"/>
  <c r="F39" i="147"/>
  <c r="AS44" i="55" s="1"/>
  <c r="G43" i="133"/>
  <c r="AS45" i="59" s="1"/>
  <c r="AP5" i="140" s="1"/>
  <c r="F39" i="149"/>
  <c r="AS46" i="55" s="1"/>
  <c r="F39" i="146"/>
  <c r="AS43" i="55" s="1"/>
  <c r="J22" i="150"/>
  <c r="F39" i="132"/>
  <c r="AS44" i="59" s="1"/>
  <c r="AO5" i="140" s="1"/>
  <c r="J38" i="139"/>
  <c r="F39" i="135"/>
  <c r="AS47" i="59" s="1"/>
  <c r="J22" i="139"/>
  <c r="G43" i="144"/>
  <c r="F39" i="145"/>
  <c r="AS42" i="55" s="1"/>
  <c r="F39" i="148"/>
  <c r="AS45" i="55" s="1"/>
  <c r="F39" i="137"/>
  <c r="AS49" i="59" s="1"/>
  <c r="F39" i="134"/>
  <c r="AS46" i="59" s="1"/>
  <c r="J38" i="150"/>
  <c r="AH5" i="110"/>
  <c r="AG5" i="110"/>
  <c r="AF5" i="110"/>
  <c r="AE5" i="110"/>
  <c r="AD5" i="110"/>
  <c r="AC5" i="110"/>
  <c r="AB5" i="110"/>
  <c r="AA5" i="110"/>
  <c r="Y5" i="110"/>
  <c r="X5" i="110"/>
  <c r="V5" i="110"/>
  <c r="U5" i="110"/>
  <c r="T5" i="110"/>
  <c r="S5" i="110"/>
  <c r="J7" i="126"/>
  <c r="O32" i="86"/>
  <c r="O31" i="86"/>
  <c r="O30" i="86"/>
  <c r="O29" i="86"/>
  <c r="AQ5" i="140" l="1"/>
  <c r="J39" i="150"/>
  <c r="AS47" i="55" s="1"/>
  <c r="J39" i="139"/>
  <c r="AS51" i="59" s="1"/>
  <c r="AV5" i="140" s="1"/>
  <c r="AR5" i="140"/>
  <c r="AS41" i="55"/>
  <c r="AT5" i="140"/>
  <c r="AH13" i="86"/>
  <c r="AA13" i="86"/>
  <c r="AA12" i="86"/>
  <c r="AA11" i="86"/>
  <c r="AA46" i="127"/>
  <c r="K46" i="127"/>
  <c r="F44" i="127"/>
  <c r="F42" i="127"/>
  <c r="E24" i="10"/>
  <c r="BE24" i="10"/>
  <c r="E27" i="10"/>
  <c r="BE19" i="10"/>
  <c r="BE27" i="10"/>
  <c r="E19" i="10"/>
  <c r="AA10" i="58" l="1"/>
  <c r="AA10" i="152"/>
  <c r="AA12" i="64"/>
  <c r="AA12" i="152"/>
  <c r="AA11" i="59"/>
  <c r="AA11" i="152"/>
  <c r="AH12" i="111"/>
  <c r="AH12" i="152"/>
  <c r="Z5" i="151"/>
  <c r="Z5" i="140"/>
  <c r="W5" i="151"/>
  <c r="W5" i="140"/>
  <c r="R5" i="151"/>
  <c r="R5" i="140"/>
  <c r="R5" i="110"/>
  <c r="Z5" i="110"/>
  <c r="W5" i="110"/>
  <c r="AH12" i="64"/>
  <c r="AH12" i="55"/>
  <c r="AH12" i="53"/>
  <c r="AH12" i="54"/>
  <c r="AH12" i="56"/>
  <c r="AH12" i="58"/>
  <c r="AH12" i="59"/>
  <c r="AA12" i="59"/>
  <c r="AA12" i="54"/>
  <c r="AA12" i="53"/>
  <c r="AA12" i="55"/>
  <c r="AA12" i="111"/>
  <c r="AA12" i="56"/>
  <c r="AA12" i="58"/>
  <c r="AA11" i="58"/>
  <c r="AA11" i="111"/>
  <c r="AA11" i="55"/>
  <c r="AA11" i="54"/>
  <c r="AA11" i="56"/>
  <c r="AA11" i="64"/>
  <c r="AA11" i="53"/>
  <c r="AA10" i="53"/>
  <c r="AA10" i="56"/>
  <c r="AA10" i="59"/>
  <c r="AA10" i="111"/>
  <c r="AA10" i="64"/>
  <c r="AA10" i="55"/>
  <c r="AA10" i="54"/>
  <c r="Q54" i="59"/>
  <c r="AT46" i="59" s="1"/>
  <c r="Q46" i="59" s="1"/>
  <c r="Q61" i="86"/>
  <c r="AI33" i="86"/>
  <c r="BA45" i="59" l="1"/>
  <c r="AT50" i="59"/>
  <c r="Q50" i="59" s="1"/>
  <c r="AT44" i="59"/>
  <c r="Q44" i="59" s="1"/>
  <c r="AT48" i="59"/>
  <c r="Q48" i="59" s="1"/>
  <c r="BA51" i="59"/>
  <c r="AT49" i="59"/>
  <c r="Q49" i="59" s="1"/>
  <c r="AT47" i="59"/>
  <c r="Q47" i="59" s="1"/>
  <c r="AX5" i="140"/>
  <c r="AI34" i="86"/>
  <c r="AI35" i="86"/>
  <c r="Q51" i="55"/>
  <c r="AT42" i="55" s="1"/>
  <c r="Q42" i="55" s="1"/>
  <c r="G26" i="116"/>
  <c r="Q52" i="55"/>
  <c r="J23" i="126"/>
  <c r="Q60" i="86"/>
  <c r="AN3" i="86"/>
  <c r="K41" i="127" s="1"/>
  <c r="AJ3" i="86"/>
  <c r="H41" i="127" s="1"/>
  <c r="AE3" i="86"/>
  <c r="C41" i="127" s="1"/>
  <c r="WY5" i="117"/>
  <c r="WZ5" i="117"/>
  <c r="XA5" i="117"/>
  <c r="XB5" i="117"/>
  <c r="XC5" i="117"/>
  <c r="XE5" i="117"/>
  <c r="XF5" i="117"/>
  <c r="XG5" i="117"/>
  <c r="XH5" i="117"/>
  <c r="XI5" i="117"/>
  <c r="XK5" i="117"/>
  <c r="XL5" i="117"/>
  <c r="XM5" i="117"/>
  <c r="XN5" i="117"/>
  <c r="XO5" i="117"/>
  <c r="XQ5" i="117"/>
  <c r="XR5" i="117"/>
  <c r="XS5" i="117"/>
  <c r="XT5" i="117"/>
  <c r="XU5" i="117"/>
  <c r="XW5" i="117"/>
  <c r="XX5" i="117"/>
  <c r="XY5" i="117"/>
  <c r="XZ5" i="117"/>
  <c r="YA5" i="117"/>
  <c r="VU5" i="117"/>
  <c r="VV5" i="117"/>
  <c r="VW5" i="117"/>
  <c r="VX5" i="117"/>
  <c r="VY5" i="117"/>
  <c r="WA5" i="117"/>
  <c r="WB5" i="117"/>
  <c r="WC5" i="117"/>
  <c r="WD5" i="117"/>
  <c r="WE5" i="117"/>
  <c r="WG5" i="117"/>
  <c r="WH5" i="117"/>
  <c r="WI5" i="117"/>
  <c r="WJ5" i="117"/>
  <c r="WK5" i="117"/>
  <c r="WM5" i="117"/>
  <c r="WN5" i="117"/>
  <c r="WO5" i="117"/>
  <c r="WP5" i="117"/>
  <c r="WQ5" i="117"/>
  <c r="WS5" i="117"/>
  <c r="WT5" i="117"/>
  <c r="WU5" i="117"/>
  <c r="WV5" i="117"/>
  <c r="WW5" i="117"/>
  <c r="UW5" i="117"/>
  <c r="UX5" i="117"/>
  <c r="UY5" i="117"/>
  <c r="UZ5" i="117"/>
  <c r="VA5" i="117"/>
  <c r="VC5" i="117"/>
  <c r="VD5" i="117"/>
  <c r="VE5" i="117"/>
  <c r="VF5" i="117"/>
  <c r="VG5" i="117"/>
  <c r="VI5" i="117"/>
  <c r="VJ5" i="117"/>
  <c r="VK5" i="117"/>
  <c r="VL5" i="117"/>
  <c r="VM5" i="117"/>
  <c r="VO5" i="117"/>
  <c r="VP5" i="117"/>
  <c r="VQ5" i="117"/>
  <c r="VR5" i="117"/>
  <c r="VS5" i="117"/>
  <c r="UQ5" i="117"/>
  <c r="UR5" i="117"/>
  <c r="US5" i="117"/>
  <c r="UT5" i="117"/>
  <c r="UU5" i="117"/>
  <c r="TL5" i="117"/>
  <c r="TM5" i="117"/>
  <c r="TN5" i="117"/>
  <c r="TO5" i="117"/>
  <c r="TP5" i="117"/>
  <c r="TR5" i="117"/>
  <c r="TS5" i="117"/>
  <c r="TT5" i="117"/>
  <c r="TU5" i="117"/>
  <c r="TV5" i="117"/>
  <c r="TX5" i="117"/>
  <c r="TY5" i="117"/>
  <c r="TZ5" i="117"/>
  <c r="UA5" i="117"/>
  <c r="UB5" i="117"/>
  <c r="UD5" i="117"/>
  <c r="UE5" i="117"/>
  <c r="UF5" i="117"/>
  <c r="UG5" i="117"/>
  <c r="UH5" i="117"/>
  <c r="UJ5" i="117"/>
  <c r="UK5" i="117"/>
  <c r="UL5" i="117"/>
  <c r="UM5" i="117"/>
  <c r="UN5" i="117"/>
  <c r="SH5" i="117"/>
  <c r="SI5" i="117"/>
  <c r="SJ5" i="117"/>
  <c r="SK5" i="117"/>
  <c r="SL5" i="117"/>
  <c r="SN5" i="117"/>
  <c r="SO5" i="117"/>
  <c r="SP5" i="117"/>
  <c r="SQ5" i="117"/>
  <c r="SR5" i="117"/>
  <c r="ST5" i="117"/>
  <c r="SU5" i="117"/>
  <c r="SV5" i="117"/>
  <c r="SW5" i="117"/>
  <c r="SX5" i="117"/>
  <c r="SZ5" i="117"/>
  <c r="TA5" i="117"/>
  <c r="TB5" i="117"/>
  <c r="TC5" i="117"/>
  <c r="TD5" i="117"/>
  <c r="TF5" i="117"/>
  <c r="TG5" i="117"/>
  <c r="TH5" i="117"/>
  <c r="TI5" i="117"/>
  <c r="TJ5" i="117"/>
  <c r="RK5" i="117"/>
  <c r="RL5" i="117"/>
  <c r="RM5" i="117"/>
  <c r="RN5" i="117"/>
  <c r="RQ5" i="117"/>
  <c r="RR5" i="117"/>
  <c r="RS5" i="117"/>
  <c r="RT5" i="117"/>
  <c r="RW5" i="117"/>
  <c r="RX5" i="117"/>
  <c r="RY5" i="117"/>
  <c r="RZ5" i="117"/>
  <c r="SC5" i="117"/>
  <c r="SD5" i="117"/>
  <c r="SE5" i="117"/>
  <c r="SF5" i="117"/>
  <c r="RJ5" i="117"/>
  <c r="RP5" i="117"/>
  <c r="RV5" i="117"/>
  <c r="SB5" i="117"/>
  <c r="RE5" i="117"/>
  <c r="RF5" i="117"/>
  <c r="RG5" i="117"/>
  <c r="RH5" i="117"/>
  <c r="RD5" i="117"/>
  <c r="PZ5" i="117"/>
  <c r="QA5" i="117"/>
  <c r="QB5" i="117"/>
  <c r="QC5" i="117"/>
  <c r="QD5" i="117"/>
  <c r="QE5" i="117"/>
  <c r="QF5" i="117"/>
  <c r="QG5" i="117"/>
  <c r="QH5" i="117"/>
  <c r="QI5" i="117"/>
  <c r="QJ5" i="117"/>
  <c r="QK5" i="117"/>
  <c r="QL5" i="117"/>
  <c r="QM5" i="117"/>
  <c r="QN5" i="117"/>
  <c r="QO5" i="117"/>
  <c r="QP5" i="117"/>
  <c r="QQ5" i="117"/>
  <c r="QR5" i="117"/>
  <c r="QS5" i="117"/>
  <c r="QT5" i="117"/>
  <c r="QU5" i="117"/>
  <c r="QV5" i="117"/>
  <c r="QW5" i="117"/>
  <c r="QX5" i="117"/>
  <c r="QY5" i="117"/>
  <c r="QZ5" i="117"/>
  <c r="RA5" i="117"/>
  <c r="OU5" i="117"/>
  <c r="OV5" i="117"/>
  <c r="OW5" i="117"/>
  <c r="OX5" i="117"/>
  <c r="OY5" i="117"/>
  <c r="OZ5" i="117"/>
  <c r="PA5" i="117"/>
  <c r="PB5" i="117"/>
  <c r="PC5" i="117"/>
  <c r="PD5" i="117"/>
  <c r="PE5" i="117"/>
  <c r="PF5" i="117"/>
  <c r="PG5" i="117"/>
  <c r="PH5" i="117"/>
  <c r="PI5" i="117"/>
  <c r="PJ5" i="117"/>
  <c r="PK5" i="117"/>
  <c r="PL5" i="117"/>
  <c r="PM5" i="117"/>
  <c r="PN5" i="117"/>
  <c r="PO5" i="117"/>
  <c r="PP5" i="117"/>
  <c r="PQ5" i="117"/>
  <c r="PR5" i="117"/>
  <c r="PS5" i="117"/>
  <c r="PT5" i="117"/>
  <c r="PU5" i="117"/>
  <c r="PV5" i="117"/>
  <c r="PY5" i="117"/>
  <c r="PX5" i="117"/>
  <c r="OT5" i="117"/>
  <c r="OS5" i="117"/>
  <c r="NO5" i="117"/>
  <c r="NP5" i="117"/>
  <c r="NQ5" i="117"/>
  <c r="NR5" i="117"/>
  <c r="NS5" i="117"/>
  <c r="NT5" i="117"/>
  <c r="NU5" i="117"/>
  <c r="NV5" i="117"/>
  <c r="NW5" i="117"/>
  <c r="NX5" i="117"/>
  <c r="NY5" i="117"/>
  <c r="NZ5" i="117"/>
  <c r="OA5" i="117"/>
  <c r="OB5" i="117"/>
  <c r="OC5" i="117"/>
  <c r="OD5" i="117"/>
  <c r="OE5" i="117"/>
  <c r="OF5" i="117"/>
  <c r="OG5" i="117"/>
  <c r="OH5" i="117"/>
  <c r="OI5" i="117"/>
  <c r="OJ5" i="117"/>
  <c r="OK5" i="117"/>
  <c r="OL5" i="117"/>
  <c r="OM5" i="117"/>
  <c r="ON5" i="117"/>
  <c r="OO5" i="117"/>
  <c r="OP5" i="117"/>
  <c r="NN5" i="117"/>
  <c r="NM5" i="117"/>
  <c r="MJ5" i="117"/>
  <c r="MK5" i="117"/>
  <c r="ML5" i="117"/>
  <c r="MM5" i="117"/>
  <c r="MN5" i="117"/>
  <c r="MO5" i="117"/>
  <c r="MP5" i="117"/>
  <c r="MQ5" i="117"/>
  <c r="MR5" i="117"/>
  <c r="MS5" i="117"/>
  <c r="MT5" i="117"/>
  <c r="MU5" i="117"/>
  <c r="MV5" i="117"/>
  <c r="MW5" i="117"/>
  <c r="MX5" i="117"/>
  <c r="MY5" i="117"/>
  <c r="MZ5" i="117"/>
  <c r="NA5" i="117"/>
  <c r="NB5" i="117"/>
  <c r="NC5" i="117"/>
  <c r="ND5" i="117"/>
  <c r="NE5" i="117"/>
  <c r="NF5" i="117"/>
  <c r="NG5" i="117"/>
  <c r="NH5" i="117"/>
  <c r="NI5" i="117"/>
  <c r="NJ5" i="117"/>
  <c r="NK5" i="117"/>
  <c r="MI5" i="117"/>
  <c r="MH5" i="117"/>
  <c r="LD5" i="117"/>
  <c r="LE5" i="117"/>
  <c r="LF5" i="117"/>
  <c r="LG5" i="117"/>
  <c r="LH5" i="117"/>
  <c r="LI5" i="117"/>
  <c r="LJ5" i="117"/>
  <c r="LK5" i="117"/>
  <c r="LL5" i="117"/>
  <c r="LM5" i="117"/>
  <c r="LN5" i="117"/>
  <c r="LO5" i="117"/>
  <c r="LP5" i="117"/>
  <c r="LQ5" i="117"/>
  <c r="LR5" i="117"/>
  <c r="LS5" i="117"/>
  <c r="LT5" i="117"/>
  <c r="LU5" i="117"/>
  <c r="LV5" i="117"/>
  <c r="LW5" i="117"/>
  <c r="LX5" i="117"/>
  <c r="LY5" i="117"/>
  <c r="LZ5" i="117"/>
  <c r="MA5" i="117"/>
  <c r="MB5" i="117"/>
  <c r="MC5" i="117"/>
  <c r="MD5" i="117"/>
  <c r="ME5" i="117"/>
  <c r="LC5" i="117"/>
  <c r="LB5" i="117"/>
  <c r="JY5" i="117"/>
  <c r="JZ5" i="117"/>
  <c r="KA5" i="117"/>
  <c r="KB5" i="117"/>
  <c r="KC5" i="117"/>
  <c r="KD5" i="117"/>
  <c r="KE5" i="117"/>
  <c r="KF5" i="117"/>
  <c r="KG5" i="117"/>
  <c r="KH5" i="117"/>
  <c r="KI5" i="117"/>
  <c r="KJ5" i="117"/>
  <c r="KK5" i="117"/>
  <c r="KL5" i="117"/>
  <c r="KM5" i="117"/>
  <c r="KN5" i="117"/>
  <c r="KO5" i="117"/>
  <c r="KP5" i="117"/>
  <c r="KQ5" i="117"/>
  <c r="KR5" i="117"/>
  <c r="KS5" i="117"/>
  <c r="KT5" i="117"/>
  <c r="KU5" i="117"/>
  <c r="KV5" i="117"/>
  <c r="KW5" i="117"/>
  <c r="KX5" i="117"/>
  <c r="KY5" i="117"/>
  <c r="KZ5" i="117"/>
  <c r="JX5" i="117"/>
  <c r="JW5" i="117"/>
  <c r="IS5" i="117"/>
  <c r="IT5" i="117"/>
  <c r="IU5" i="117"/>
  <c r="IV5" i="117"/>
  <c r="IW5" i="117"/>
  <c r="IX5" i="117"/>
  <c r="IY5" i="117"/>
  <c r="IZ5" i="117"/>
  <c r="JA5" i="117"/>
  <c r="JB5" i="117"/>
  <c r="JC5" i="117"/>
  <c r="JD5" i="117"/>
  <c r="JE5" i="117"/>
  <c r="JF5" i="117"/>
  <c r="JG5" i="117"/>
  <c r="JH5" i="117"/>
  <c r="JI5" i="117"/>
  <c r="JJ5" i="117"/>
  <c r="JK5" i="117"/>
  <c r="JL5" i="117"/>
  <c r="JM5" i="117"/>
  <c r="JN5" i="117"/>
  <c r="JO5" i="117"/>
  <c r="JP5" i="117"/>
  <c r="JQ5" i="117"/>
  <c r="JR5" i="117"/>
  <c r="JS5" i="117"/>
  <c r="JT5" i="117"/>
  <c r="IR5" i="117"/>
  <c r="IQ5" i="117"/>
  <c r="HN5" i="117"/>
  <c r="HO5" i="117"/>
  <c r="HP5" i="117"/>
  <c r="HQ5" i="117"/>
  <c r="HR5" i="117"/>
  <c r="HS5" i="117"/>
  <c r="HT5" i="117"/>
  <c r="HU5" i="117"/>
  <c r="HV5" i="117"/>
  <c r="HW5" i="117"/>
  <c r="HX5" i="117"/>
  <c r="HY5" i="117"/>
  <c r="HZ5" i="117"/>
  <c r="IA5" i="117"/>
  <c r="IB5" i="117"/>
  <c r="IC5" i="117"/>
  <c r="ID5" i="117"/>
  <c r="IE5" i="117"/>
  <c r="IF5" i="117"/>
  <c r="IG5" i="117"/>
  <c r="IH5" i="117"/>
  <c r="II5" i="117"/>
  <c r="IJ5" i="117"/>
  <c r="IK5" i="117"/>
  <c r="IL5" i="117"/>
  <c r="IM5" i="117"/>
  <c r="IN5" i="117"/>
  <c r="IO5" i="117"/>
  <c r="HM5" i="117"/>
  <c r="HL5" i="117"/>
  <c r="GH5" i="117"/>
  <c r="GI5" i="117"/>
  <c r="GJ5" i="117"/>
  <c r="GK5" i="117"/>
  <c r="GL5" i="117"/>
  <c r="GM5" i="117"/>
  <c r="GN5" i="117"/>
  <c r="GO5" i="117"/>
  <c r="GP5" i="117"/>
  <c r="GQ5" i="117"/>
  <c r="GR5" i="117"/>
  <c r="GS5" i="117"/>
  <c r="GT5" i="117"/>
  <c r="GU5" i="117"/>
  <c r="GV5" i="117"/>
  <c r="GW5" i="117"/>
  <c r="GX5" i="117"/>
  <c r="GY5" i="117"/>
  <c r="GZ5" i="117"/>
  <c r="HA5" i="117"/>
  <c r="HB5" i="117"/>
  <c r="HC5" i="117"/>
  <c r="HD5" i="117"/>
  <c r="HE5" i="117"/>
  <c r="HF5" i="117"/>
  <c r="HG5" i="117"/>
  <c r="HH5" i="117"/>
  <c r="HI5" i="117"/>
  <c r="GG5" i="117"/>
  <c r="GF5" i="117"/>
  <c r="FC5" i="117"/>
  <c r="FD5" i="117"/>
  <c r="FE5" i="117"/>
  <c r="FF5" i="117"/>
  <c r="FG5" i="117"/>
  <c r="FH5" i="117"/>
  <c r="FI5" i="117"/>
  <c r="FJ5" i="117"/>
  <c r="FK5" i="117"/>
  <c r="FL5" i="117"/>
  <c r="FM5" i="117"/>
  <c r="FN5" i="117"/>
  <c r="FO5" i="117"/>
  <c r="FP5" i="117"/>
  <c r="FQ5" i="117"/>
  <c r="FR5" i="117"/>
  <c r="FS5" i="117"/>
  <c r="FT5" i="117"/>
  <c r="FU5" i="117"/>
  <c r="FV5" i="117"/>
  <c r="FW5" i="117"/>
  <c r="FX5" i="117"/>
  <c r="FY5" i="117"/>
  <c r="FZ5" i="117"/>
  <c r="GA5" i="117"/>
  <c r="GB5" i="117"/>
  <c r="GC5" i="117"/>
  <c r="GD5" i="117"/>
  <c r="FB5" i="117"/>
  <c r="FA5" i="117"/>
  <c r="DI5" i="117"/>
  <c r="DJ5" i="117"/>
  <c r="DK5" i="117"/>
  <c r="DL5" i="117"/>
  <c r="DM5" i="117"/>
  <c r="DN5" i="117"/>
  <c r="DO5" i="117"/>
  <c r="DP5" i="117"/>
  <c r="DQ5" i="117"/>
  <c r="DR5" i="117"/>
  <c r="DS5" i="117"/>
  <c r="DT5" i="117"/>
  <c r="DU5" i="117"/>
  <c r="DV5" i="117"/>
  <c r="DW5" i="117"/>
  <c r="DX5" i="117"/>
  <c r="DY5" i="117"/>
  <c r="DZ5" i="117"/>
  <c r="EA5" i="117"/>
  <c r="EB5" i="117"/>
  <c r="EC5" i="117"/>
  <c r="ED5" i="117"/>
  <c r="EE5" i="117"/>
  <c r="EF5" i="117"/>
  <c r="EG5" i="117"/>
  <c r="EH5" i="117"/>
  <c r="EI5" i="117"/>
  <c r="EJ5" i="117"/>
  <c r="EK5" i="117"/>
  <c r="EL5" i="117"/>
  <c r="EM5" i="117"/>
  <c r="EN5" i="117"/>
  <c r="EO5" i="117"/>
  <c r="EP5" i="117"/>
  <c r="EQ5" i="117"/>
  <c r="ER5" i="117"/>
  <c r="ES5" i="117"/>
  <c r="ET5" i="117"/>
  <c r="EU5" i="117"/>
  <c r="EV5" i="117"/>
  <c r="EW5" i="117"/>
  <c r="EX5" i="117"/>
  <c r="DF5" i="117"/>
  <c r="DG5" i="117"/>
  <c r="DH5" i="117"/>
  <c r="CY5" i="117"/>
  <c r="CZ5" i="117"/>
  <c r="DA5" i="117"/>
  <c r="DB5" i="117"/>
  <c r="DC5" i="117"/>
  <c r="DD5" i="117"/>
  <c r="CP5" i="117"/>
  <c r="CQ5" i="117"/>
  <c r="CR5" i="117"/>
  <c r="CS5" i="117"/>
  <c r="CT5" i="117"/>
  <c r="CU5" i="117"/>
  <c r="CV5" i="117"/>
  <c r="CW5" i="117"/>
  <c r="CX5" i="117"/>
  <c r="BO5" i="117"/>
  <c r="BP5" i="117"/>
  <c r="BQ5" i="117"/>
  <c r="BR5" i="117"/>
  <c r="BS5" i="117"/>
  <c r="BT5" i="117"/>
  <c r="BU5" i="117"/>
  <c r="BV5" i="117"/>
  <c r="BW5" i="117"/>
  <c r="BX5" i="117"/>
  <c r="BY5" i="117"/>
  <c r="BZ5" i="117"/>
  <c r="CA5" i="117"/>
  <c r="CB5" i="117"/>
  <c r="CC5" i="117"/>
  <c r="CD5" i="117"/>
  <c r="CE5" i="117"/>
  <c r="CF5" i="117"/>
  <c r="CG5" i="117"/>
  <c r="CH5" i="117"/>
  <c r="CI5" i="117"/>
  <c r="CJ5" i="117"/>
  <c r="CK5" i="117"/>
  <c r="CL5" i="117"/>
  <c r="CM5" i="117"/>
  <c r="CN5" i="117"/>
  <c r="CO5" i="117"/>
  <c r="BN5" i="117"/>
  <c r="BM5" i="117"/>
  <c r="BL5" i="117"/>
  <c r="B5" i="117"/>
  <c r="AT46" i="55" l="1"/>
  <c r="Q46" i="55" s="1"/>
  <c r="AT43" i="55"/>
  <c r="Q43" i="55" s="1"/>
  <c r="AT44" i="55"/>
  <c r="Q44" i="55" s="1"/>
  <c r="AT40" i="55"/>
  <c r="Q40" i="55" s="1"/>
  <c r="BA47" i="55"/>
  <c r="AT45" i="55"/>
  <c r="Q45" i="55" s="1"/>
  <c r="BA41" i="55"/>
  <c r="AZ45" i="59"/>
  <c r="AY45" i="59"/>
  <c r="AY51" i="59"/>
  <c r="AZ51" i="59"/>
  <c r="AZ5" i="140"/>
  <c r="BB45" i="59"/>
  <c r="BB51" i="59"/>
  <c r="G42" i="120"/>
  <c r="G26" i="120"/>
  <c r="J37" i="126"/>
  <c r="YB5" i="117" s="1"/>
  <c r="J36" i="126"/>
  <c r="XV5" i="117" s="1"/>
  <c r="J35" i="126"/>
  <c r="XP5" i="117" s="1"/>
  <c r="J34" i="126"/>
  <c r="XJ5" i="117" s="1"/>
  <c r="J33" i="126"/>
  <c r="XD5" i="117" s="1"/>
  <c r="J32" i="126"/>
  <c r="WX5" i="117" s="1"/>
  <c r="J31" i="126"/>
  <c r="WR5" i="117" s="1"/>
  <c r="J30" i="126"/>
  <c r="WL5" i="117" s="1"/>
  <c r="J29" i="126"/>
  <c r="WF5" i="117" s="1"/>
  <c r="J28" i="126"/>
  <c r="VZ5" i="117" s="1"/>
  <c r="J27" i="126"/>
  <c r="VT5" i="117" s="1"/>
  <c r="J26" i="126"/>
  <c r="J25" i="126"/>
  <c r="VH5" i="117" s="1"/>
  <c r="J24" i="126"/>
  <c r="UV5" i="117"/>
  <c r="J21" i="126"/>
  <c r="UO5" i="117" s="1"/>
  <c r="J20" i="126"/>
  <c r="UI5" i="117" s="1"/>
  <c r="J19" i="126"/>
  <c r="UC5" i="117" s="1"/>
  <c r="J18" i="126"/>
  <c r="TW5" i="117" s="1"/>
  <c r="J17" i="126"/>
  <c r="TQ5" i="117" s="1"/>
  <c r="J16" i="126"/>
  <c r="TK5" i="117" s="1"/>
  <c r="J15" i="126"/>
  <c r="TE5" i="117" s="1"/>
  <c r="J14" i="126"/>
  <c r="SY5" i="117" s="1"/>
  <c r="J13" i="126"/>
  <c r="SS5" i="117" s="1"/>
  <c r="J12" i="126"/>
  <c r="SM5" i="117" s="1"/>
  <c r="J11" i="126"/>
  <c r="SG5" i="117" s="1"/>
  <c r="J10" i="126"/>
  <c r="SA5" i="117" s="1"/>
  <c r="J9" i="126"/>
  <c r="RU5" i="117" s="1"/>
  <c r="J8" i="126"/>
  <c r="RO5" i="117" s="1"/>
  <c r="F38" i="125"/>
  <c r="RB5" i="117" s="1"/>
  <c r="F22" i="125"/>
  <c r="F38" i="124"/>
  <c r="F22" i="124"/>
  <c r="F38" i="123"/>
  <c r="F22" i="123"/>
  <c r="F38" i="122"/>
  <c r="JU5" i="117" s="1"/>
  <c r="F22" i="122"/>
  <c r="F38" i="121"/>
  <c r="HJ5" i="117" s="1"/>
  <c r="F22" i="121"/>
  <c r="GE5" i="117" s="1"/>
  <c r="D7" i="120"/>
  <c r="B7" i="120"/>
  <c r="D6" i="120"/>
  <c r="B6" i="120"/>
  <c r="D5" i="120"/>
  <c r="B5" i="120"/>
  <c r="D4" i="120"/>
  <c r="B4" i="120"/>
  <c r="D3" i="120"/>
  <c r="B3" i="120"/>
  <c r="F38" i="119"/>
  <c r="F22" i="119"/>
  <c r="BI5" i="117"/>
  <c r="BH5" i="117"/>
  <c r="BG5" i="117"/>
  <c r="BF5" i="117"/>
  <c r="BE5" i="117"/>
  <c r="BD5" i="117"/>
  <c r="BC5" i="117"/>
  <c r="BB5" i="117"/>
  <c r="BA5" i="117"/>
  <c r="AZ5" i="117"/>
  <c r="AY5" i="117"/>
  <c r="AX5" i="117"/>
  <c r="AW5" i="117"/>
  <c r="AV5" i="117"/>
  <c r="AU5" i="117"/>
  <c r="AT5" i="117"/>
  <c r="AS5" i="117"/>
  <c r="AR5" i="117"/>
  <c r="AQ5" i="117"/>
  <c r="AP5" i="117"/>
  <c r="AO5" i="117"/>
  <c r="AN5" i="117"/>
  <c r="AM5" i="117"/>
  <c r="AL5" i="117"/>
  <c r="AK5" i="117"/>
  <c r="AJ5" i="117"/>
  <c r="AI5" i="117"/>
  <c r="AH5" i="117"/>
  <c r="AG5" i="117"/>
  <c r="AF5" i="117"/>
  <c r="AD5" i="117"/>
  <c r="AC5" i="117"/>
  <c r="AB5" i="117"/>
  <c r="AA5" i="117"/>
  <c r="Z5" i="117"/>
  <c r="Y5" i="117"/>
  <c r="X5" i="117"/>
  <c r="W5" i="117"/>
  <c r="V5" i="117"/>
  <c r="U5" i="117"/>
  <c r="T5" i="117"/>
  <c r="S5" i="117"/>
  <c r="R5" i="117"/>
  <c r="Q5" i="117"/>
  <c r="P5" i="117"/>
  <c r="O5" i="117"/>
  <c r="N5" i="117"/>
  <c r="M5" i="117"/>
  <c r="L5" i="117"/>
  <c r="K5" i="117"/>
  <c r="J5" i="117"/>
  <c r="I5" i="117"/>
  <c r="H5" i="117"/>
  <c r="G5" i="117"/>
  <c r="F5" i="117"/>
  <c r="E5" i="117"/>
  <c r="D5" i="117"/>
  <c r="C5" i="117"/>
  <c r="A5" i="117"/>
  <c r="AT51" i="59" l="1"/>
  <c r="Q51" i="59" s="1"/>
  <c r="AT45" i="59"/>
  <c r="AZ41" i="55"/>
  <c r="AY41" i="55"/>
  <c r="AT41" i="55" s="1"/>
  <c r="Q41" i="55" s="1"/>
  <c r="AZ47" i="55"/>
  <c r="AY47" i="55"/>
  <c r="BB47" i="55"/>
  <c r="BB41" i="55"/>
  <c r="G43" i="120"/>
  <c r="AS50" i="86" s="1"/>
  <c r="AT50" i="86" s="1"/>
  <c r="PW5" i="117"/>
  <c r="F39" i="125"/>
  <c r="AS55" i="86" s="1"/>
  <c r="AT55" i="86" s="1"/>
  <c r="Q55" i="86" s="1"/>
  <c r="VB5" i="117"/>
  <c r="J38" i="126"/>
  <c r="NL5" i="117"/>
  <c r="F39" i="124"/>
  <c r="RI5" i="117"/>
  <c r="J22" i="126"/>
  <c r="F39" i="119"/>
  <c r="F39" i="121"/>
  <c r="F39" i="122"/>
  <c r="IP5" i="117"/>
  <c r="MF5" i="117"/>
  <c r="LA5" i="117"/>
  <c r="OQ5" i="117"/>
  <c r="AE5" i="117"/>
  <c r="EY5" i="117"/>
  <c r="VN5" i="117"/>
  <c r="DE5" i="117"/>
  <c r="BJ5" i="117"/>
  <c r="F39" i="123"/>
  <c r="AT52" i="59" l="1"/>
  <c r="AV51" i="59" s="1"/>
  <c r="AW51" i="59" s="1"/>
  <c r="Q45" i="59"/>
  <c r="Q53" i="59" s="1"/>
  <c r="AW5" i="140" s="1"/>
  <c r="AT47" i="55"/>
  <c r="Q47" i="55" s="1"/>
  <c r="BA50" i="86"/>
  <c r="BB5" i="140"/>
  <c r="EZ5" i="117"/>
  <c r="HK5" i="117"/>
  <c r="AS51" i="86"/>
  <c r="AT51" i="86" s="1"/>
  <c r="Q51" i="86" s="1"/>
  <c r="MG5" i="117"/>
  <c r="AS53" i="86"/>
  <c r="AT53" i="86" s="1"/>
  <c r="Q53" i="86" s="1"/>
  <c r="OR5" i="117"/>
  <c r="AS54" i="86"/>
  <c r="AT54" i="86" s="1"/>
  <c r="Q54" i="86" s="1"/>
  <c r="J39" i="126"/>
  <c r="JV5" i="117"/>
  <c r="AS52" i="86"/>
  <c r="AT52" i="86" s="1"/>
  <c r="Q52" i="86" s="1"/>
  <c r="RC5" i="117"/>
  <c r="BK5" i="117"/>
  <c r="AS49" i="86"/>
  <c r="AT49" i="86" s="1"/>
  <c r="Q49" i="86" s="1"/>
  <c r="UP5" i="117"/>
  <c r="YC5" i="117"/>
  <c r="AV45" i="59" l="1"/>
  <c r="AW45" i="59" s="1"/>
  <c r="AW52" i="59" s="1"/>
  <c r="AT56" i="59" s="1"/>
  <c r="Q58" i="59"/>
  <c r="BA5" i="140" s="1"/>
  <c r="AT48" i="55"/>
  <c r="AV47" i="55" s="1"/>
  <c r="AW47" i="55" s="1"/>
  <c r="AY50" i="86"/>
  <c r="AY56" i="86"/>
  <c r="YD5" i="117"/>
  <c r="AS56" i="86"/>
  <c r="O29" i="59" l="1"/>
  <c r="AV41" i="55"/>
  <c r="AW41" i="55" s="1"/>
  <c r="AW48" i="55" s="1"/>
  <c r="AT55" i="55" s="1"/>
  <c r="Q55" i="55"/>
  <c r="BA56" i="86"/>
  <c r="AZ50" i="86"/>
  <c r="AZ56" i="86"/>
  <c r="E15" i="116"/>
  <c r="E16" i="116"/>
  <c r="E17" i="116"/>
  <c r="E18" i="116"/>
  <c r="E19" i="116"/>
  <c r="E20" i="116"/>
  <c r="E21" i="116"/>
  <c r="E22" i="116"/>
  <c r="E23" i="116"/>
  <c r="E24" i="116"/>
  <c r="E25" i="116"/>
  <c r="E8" i="116"/>
  <c r="E9" i="116"/>
  <c r="E10" i="116"/>
  <c r="E11" i="116"/>
  <c r="E12" i="116"/>
  <c r="E13" i="116"/>
  <c r="E14" i="116"/>
  <c r="E7" i="116"/>
  <c r="E26" i="116" l="1"/>
  <c r="E56" i="10" l="1"/>
  <c r="E47" i="10"/>
  <c r="E48" i="10"/>
  <c r="E49" i="10"/>
  <c r="E50" i="10"/>
  <c r="E51" i="10"/>
  <c r="E52" i="10"/>
  <c r="E53" i="10"/>
  <c r="E45" i="10"/>
  <c r="AQ5" i="110" s="1"/>
  <c r="E42" i="10"/>
  <c r="AN5" i="110" s="1"/>
  <c r="E41" i="10"/>
  <c r="AM5" i="110" s="1"/>
  <c r="E40" i="10"/>
  <c r="AL5" i="110" s="1"/>
  <c r="S19" i="111"/>
  <c r="K19" i="111"/>
  <c r="C19" i="111"/>
  <c r="AY5" i="110" l="1"/>
  <c r="AY5" i="151"/>
  <c r="AX5" i="110"/>
  <c r="AX5" i="151"/>
  <c r="AW5" i="110"/>
  <c r="AW5" i="151"/>
  <c r="BB5" i="110"/>
  <c r="BB5" i="151"/>
  <c r="AV5" i="110"/>
  <c r="AV5" i="151"/>
  <c r="AU5" i="110"/>
  <c r="AU5" i="151"/>
  <c r="AT5" i="110"/>
  <c r="AT5" i="151"/>
  <c r="AS5" i="110"/>
  <c r="AS5" i="151"/>
  <c r="CR5" i="110"/>
  <c r="CP5" i="110"/>
  <c r="CQ5" i="110"/>
  <c r="CO5" i="110"/>
  <c r="CL5" i="110"/>
  <c r="CM5" i="110"/>
  <c r="CN5" i="110"/>
  <c r="CK5" i="110"/>
  <c r="CH5" i="110"/>
  <c r="CI5" i="110"/>
  <c r="CJ5" i="110"/>
  <c r="CG5" i="110"/>
  <c r="CD5" i="110"/>
  <c r="CE5" i="110"/>
  <c r="CF5" i="110"/>
  <c r="CC5" i="110"/>
  <c r="CB5" i="110"/>
  <c r="CA5" i="110"/>
  <c r="BZ5" i="110"/>
  <c r="BY5" i="110"/>
  <c r="BX5" i="110"/>
  <c r="BW5" i="110"/>
  <c r="BV5" i="110"/>
  <c r="BU5" i="110"/>
  <c r="BT5" i="110"/>
  <c r="BR5" i="110"/>
  <c r="BQ5" i="110"/>
  <c r="BP5" i="110"/>
  <c r="BO5" i="110"/>
  <c r="BN5" i="110"/>
  <c r="BI5" i="110"/>
  <c r="BH5" i="110"/>
  <c r="BG5" i="110"/>
  <c r="BF5" i="110"/>
  <c r="BE5" i="110"/>
  <c r="W7" i="113" l="1"/>
  <c r="H8" i="114"/>
  <c r="BJ5" i="151" l="1"/>
  <c r="BJ5" i="110"/>
  <c r="BS5" i="110"/>
  <c r="BS5" i="151"/>
  <c r="W5" i="111"/>
  <c r="O26" i="111"/>
  <c r="O27" i="59"/>
  <c r="AB55" i="59" l="1"/>
  <c r="T55" i="59"/>
  <c r="Z55" i="59"/>
  <c r="R55" i="59"/>
  <c r="X55" i="59"/>
  <c r="AE55" i="59"/>
  <c r="W55" i="59"/>
  <c r="AC55" i="59"/>
  <c r="U55" i="59"/>
  <c r="AA55" i="59"/>
  <c r="S55" i="59"/>
  <c r="Y55" i="59"/>
  <c r="AD55" i="59"/>
  <c r="V55" i="59"/>
  <c r="Q50" i="55"/>
  <c r="O25" i="86" l="1"/>
  <c r="O26" i="86"/>
  <c r="O25" i="111" l="1"/>
  <c r="O26" i="53"/>
  <c r="O26" i="56"/>
  <c r="O26" i="64"/>
  <c r="O26" i="54"/>
  <c r="O26" i="58"/>
  <c r="O26" i="59"/>
  <c r="O24" i="111"/>
  <c r="O25" i="53"/>
  <c r="O25" i="56"/>
  <c r="O25" i="64"/>
  <c r="O25" i="55"/>
  <c r="O25" i="54"/>
  <c r="O25" i="58"/>
  <c r="O25" i="59"/>
  <c r="P5" i="110"/>
  <c r="C5" i="110"/>
  <c r="D5" i="110"/>
  <c r="E5" i="110"/>
  <c r="F5" i="110"/>
  <c r="H5" i="110"/>
  <c r="I5" i="110"/>
  <c r="K5" i="110"/>
  <c r="L5" i="110"/>
  <c r="M5" i="110"/>
  <c r="N5" i="110"/>
  <c r="O5" i="110"/>
  <c r="Q5" i="110"/>
  <c r="AJ5" i="110"/>
  <c r="AK5" i="110"/>
  <c r="A5" i="110"/>
  <c r="G42" i="10"/>
  <c r="D20" i="109"/>
  <c r="E20" i="109" s="1"/>
  <c r="D19" i="109"/>
  <c r="E19" i="109" s="1"/>
  <c r="D18" i="109"/>
  <c r="E18" i="109" s="1"/>
  <c r="D17" i="109"/>
  <c r="E17" i="109" s="1"/>
  <c r="D16" i="109"/>
  <c r="E16" i="109" s="1"/>
  <c r="D15" i="109"/>
  <c r="E15" i="109" s="1"/>
  <c r="D14" i="109"/>
  <c r="E14" i="109" s="1"/>
  <c r="D13" i="109"/>
  <c r="E13" i="109" s="1"/>
  <c r="D12" i="109"/>
  <c r="E12" i="109" s="1"/>
  <c r="D11" i="109"/>
  <c r="E11" i="109" s="1"/>
  <c r="D10" i="109"/>
  <c r="E10" i="109" s="1"/>
  <c r="D9" i="109"/>
  <c r="E9" i="109" s="1"/>
  <c r="D8" i="109"/>
  <c r="E8" i="109" s="1"/>
  <c r="D7" i="109"/>
  <c r="E7" i="109" s="1"/>
  <c r="D6" i="109"/>
  <c r="E6" i="109" s="1"/>
  <c r="D5" i="109"/>
  <c r="E5" i="109" s="1"/>
  <c r="D4" i="109"/>
  <c r="E4" i="109" s="1"/>
  <c r="D3" i="109"/>
  <c r="E3" i="109" s="1"/>
  <c r="W5" i="64"/>
  <c r="W5" i="59"/>
  <c r="W5" i="55"/>
  <c r="W5" i="58"/>
  <c r="W5" i="56"/>
  <c r="O27" i="53"/>
  <c r="BB50" i="86" l="1"/>
  <c r="BB56" i="86"/>
  <c r="AT56" i="86" s="1"/>
  <c r="Q56" i="86" s="1"/>
  <c r="E55" i="10"/>
  <c r="AE61" i="86"/>
  <c r="AD61" i="86"/>
  <c r="AC61" i="86"/>
  <c r="AB61" i="86"/>
  <c r="AA61" i="86"/>
  <c r="Z61" i="86"/>
  <c r="Y61" i="86"/>
  <c r="X61" i="86"/>
  <c r="W61" i="86"/>
  <c r="V61" i="86"/>
  <c r="U61" i="86"/>
  <c r="T61" i="86"/>
  <c r="S61" i="86"/>
  <c r="R61" i="86"/>
  <c r="BE3" i="10"/>
  <c r="BE11" i="10"/>
  <c r="BE8" i="10"/>
  <c r="AT57" i="86" l="1"/>
  <c r="AV50" i="86" s="1"/>
  <c r="AW50" i="86" s="1"/>
  <c r="Q50" i="86"/>
  <c r="Q59" i="86" s="1"/>
  <c r="BA5" i="110"/>
  <c r="BA5" i="151"/>
  <c r="E57" i="10"/>
  <c r="AA65" i="45"/>
  <c r="K65" i="45"/>
  <c r="F63" i="45"/>
  <c r="F61" i="45"/>
  <c r="AV56" i="86" l="1"/>
  <c r="AW56" i="86" s="1"/>
  <c r="AW57" i="86" s="1"/>
  <c r="AT64" i="86" s="1"/>
  <c r="BC5" i="110"/>
  <c r="BC5" i="151"/>
  <c r="Q64" i="86"/>
  <c r="O30" i="59" s="1"/>
  <c r="O27" i="64" l="1"/>
  <c r="O27" i="55"/>
  <c r="AK5" i="151" s="1"/>
  <c r="R19" i="55"/>
  <c r="K19" i="55"/>
  <c r="S19" i="58"/>
  <c r="K19" i="58"/>
  <c r="R19" i="56"/>
  <c r="K19" i="56"/>
  <c r="S19" i="54"/>
  <c r="K19" i="54"/>
  <c r="O27" i="58"/>
  <c r="O27" i="56"/>
  <c r="O27" i="54"/>
  <c r="W28" i="53"/>
  <c r="AA28" i="53"/>
  <c r="AE52" i="55" l="1"/>
  <c r="AA52" i="55"/>
  <c r="W52" i="55"/>
  <c r="S52" i="55"/>
  <c r="AD52" i="55"/>
  <c r="Z52" i="55"/>
  <c r="V52" i="55"/>
  <c r="R52" i="55"/>
  <c r="AC52" i="55"/>
  <c r="Y52" i="55"/>
  <c r="U52" i="55"/>
  <c r="AB52" i="55"/>
  <c r="X52" i="55"/>
  <c r="T52" i="55"/>
  <c r="AH9" i="86" l="1"/>
  <c r="AH8" i="152" s="1"/>
  <c r="AA9" i="86"/>
  <c r="AA8" i="152" s="1"/>
  <c r="AA8" i="86"/>
  <c r="AA7" i="152" s="1"/>
  <c r="AA7" i="86"/>
  <c r="AA6" i="152" s="1"/>
  <c r="K60" i="45"/>
  <c r="C60" i="45"/>
  <c r="H60" i="45"/>
  <c r="C19" i="53"/>
  <c r="AA6" i="64" l="1"/>
  <c r="AA6" i="111"/>
  <c r="AA6" i="59"/>
  <c r="AA6" i="55"/>
  <c r="AA6" i="58"/>
  <c r="AA6" i="56"/>
  <c r="AA6" i="54"/>
  <c r="AA7" i="64"/>
  <c r="AA7" i="111"/>
  <c r="AA7" i="59"/>
  <c r="AA7" i="55"/>
  <c r="AA7" i="58"/>
  <c r="AA7" i="56"/>
  <c r="AA7" i="54"/>
  <c r="AA8" i="64"/>
  <c r="AA8" i="111"/>
  <c r="AA8" i="59"/>
  <c r="AA8" i="55"/>
  <c r="AA8" i="58"/>
  <c r="AA8" i="56"/>
  <c r="AA8" i="54"/>
  <c r="AH8" i="64"/>
  <c r="AH8" i="111"/>
  <c r="AH8" i="59"/>
  <c r="AH8" i="55"/>
  <c r="AH8" i="58"/>
  <c r="AH8" i="56"/>
  <c r="AH8" i="54"/>
  <c r="AA6" i="53"/>
  <c r="P28" i="53" l="1"/>
  <c r="R19" i="53"/>
  <c r="K19" i="53"/>
  <c r="AA7" i="53" l="1"/>
  <c r="AA8" i="53"/>
  <c r="O26" i="55"/>
  <c r="AH8" i="53"/>
  <c r="E43" i="10" l="1"/>
  <c r="E44" i="10"/>
  <c r="G45" i="10"/>
  <c r="E11" i="10"/>
  <c r="E8" i="10"/>
  <c r="E3" i="10"/>
  <c r="J5" i="151" l="1"/>
  <c r="J5" i="140"/>
  <c r="G5" i="151"/>
  <c r="G5" i="140"/>
  <c r="B5" i="151"/>
  <c r="B5" i="140"/>
  <c r="J5" i="110"/>
  <c r="B5" i="110"/>
  <c r="G5" i="110"/>
  <c r="G44" i="10"/>
  <c r="AP5" i="110"/>
  <c r="G43" i="10"/>
  <c r="AO5" i="110"/>
  <c r="AL43" i="86"/>
  <c r="E46" i="10"/>
  <c r="AR5" i="110" l="1"/>
  <c r="AR5" i="151"/>
  <c r="E54" i="10"/>
  <c r="AZ5" i="110" l="1"/>
  <c r="AZ5" i="151"/>
  <c r="E58" i="10"/>
  <c r="BD5" i="151" s="1"/>
  <c r="J53" i="10" l="1"/>
  <c r="BD5" i="110"/>
  <c r="J4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AV50" authorId="0" shapeId="0" xr:uid="{93FE20B0-3293-49A6-BCB8-EB243EF1C1EB}">
      <text>
        <r>
          <rPr>
            <b/>
            <sz val="9"/>
            <color indexed="81"/>
            <rFont val="MS P ゴシック"/>
            <family val="3"/>
            <charset val="128"/>
          </rPr>
          <t>記載された金額が広報・宣伝費の上限です。</t>
        </r>
      </text>
    </comment>
    <comment ref="AV56" authorId="0" shapeId="0" xr:uid="{6F5D06FD-A48E-477B-9C72-28DE0B0805A9}">
      <text>
        <r>
          <rPr>
            <b/>
            <sz val="9"/>
            <color indexed="81"/>
            <rFont val="MS P ゴシック"/>
            <family val="3"/>
            <charset val="128"/>
          </rPr>
          <t>記載された金額が直接人件費の上限です。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AV41" authorId="0" shapeId="0" xr:uid="{BE09AA3F-E07C-4B87-B197-3D7EFDE94281}">
      <text>
        <r>
          <rPr>
            <b/>
            <sz val="9"/>
            <color indexed="81"/>
            <rFont val="MS P ゴシック"/>
            <family val="3"/>
            <charset val="128"/>
          </rPr>
          <t>記載された金額が広報・宣伝費の上限です。</t>
        </r>
      </text>
    </comment>
    <comment ref="AV47" authorId="0" shapeId="0" xr:uid="{F471F176-F0D6-40EC-BC19-833C44067D1B}">
      <text>
        <r>
          <rPr>
            <b/>
            <sz val="9"/>
            <color indexed="81"/>
            <rFont val="MS P ゴシック"/>
            <family val="3"/>
            <charset val="128"/>
          </rPr>
          <t>記載された金額が直接人件費の上限です。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AV45" authorId="0" shapeId="0" xr:uid="{9E99C6D1-4465-4620-9C27-3B94B08475E7}">
      <text>
        <r>
          <rPr>
            <b/>
            <sz val="9"/>
            <color indexed="81"/>
            <rFont val="MS P ゴシック"/>
            <family val="3"/>
            <charset val="128"/>
          </rPr>
          <t>記載された金額が広報・宣伝費の上限です。</t>
        </r>
      </text>
    </comment>
    <comment ref="AV51" authorId="0" shapeId="0" xr:uid="{1B054BED-4C0A-4649-9CFC-4C84989B87EA}">
      <text>
        <r>
          <rPr>
            <b/>
            <sz val="9"/>
            <color indexed="81"/>
            <rFont val="MS P ゴシック"/>
            <family val="3"/>
            <charset val="128"/>
          </rPr>
          <t>記載された金額が直接人件費の上限です。</t>
        </r>
      </text>
    </comment>
  </commentList>
</comments>
</file>

<file path=xl/sharedStrings.xml><?xml version="1.0" encoding="utf-8"?>
<sst xmlns="http://schemas.openxmlformats.org/spreadsheetml/2006/main" count="10922" uniqueCount="2700">
  <si>
    <t>年</t>
    <rPh sb="0" eb="1">
      <t>ネン</t>
    </rPh>
    <phoneticPr fontId="17"/>
  </si>
  <si>
    <r>
      <rPr>
        <sz val="11"/>
        <color indexed="8"/>
        <rFont val="ＭＳ Ｐ明朝"/>
        <family val="1"/>
        <charset val="128"/>
      </rPr>
      <t>月</t>
    </r>
    <rPh sb="0" eb="1">
      <t>ツキ</t>
    </rPh>
    <phoneticPr fontId="17"/>
  </si>
  <si>
    <r>
      <rPr>
        <sz val="11"/>
        <color indexed="8"/>
        <rFont val="ＭＳ Ｐ明朝"/>
        <family val="1"/>
        <charset val="128"/>
      </rPr>
      <t>日</t>
    </r>
    <rPh sb="0" eb="1">
      <t>ヒ</t>
    </rPh>
    <phoneticPr fontId="17"/>
  </si>
  <si>
    <t>←手入力</t>
    <rPh sb="1" eb="2">
      <t>テ</t>
    </rPh>
    <rPh sb="2" eb="4">
      <t>ニュウリョク</t>
    </rPh>
    <phoneticPr fontId="17"/>
  </si>
  <si>
    <t>公益財団法人　東京都環境公社</t>
    <rPh sb="0" eb="2">
      <t>コウエキ</t>
    </rPh>
    <phoneticPr fontId="17"/>
  </si>
  <si>
    <t>　理事長　殿</t>
    <phoneticPr fontId="17"/>
  </si>
  <si>
    <r>
      <rPr>
        <sz val="11"/>
        <color indexed="8"/>
        <rFont val="ＭＳ Ｐ明朝"/>
        <family val="1"/>
        <charset val="128"/>
      </rPr>
      <t>住　所</t>
    </r>
  </si>
  <si>
    <t>名　称</t>
    <rPh sb="0" eb="1">
      <t>メイ</t>
    </rPh>
    <rPh sb="2" eb="3">
      <t>ショウ</t>
    </rPh>
    <phoneticPr fontId="17"/>
  </si>
  <si>
    <t>代表者の職・氏名</t>
    <rPh sb="0" eb="3">
      <t>ダイヒョウシャ</t>
    </rPh>
    <rPh sb="4" eb="5">
      <t>ショク</t>
    </rPh>
    <rPh sb="6" eb="8">
      <t>シメイ</t>
    </rPh>
    <phoneticPr fontId="17"/>
  </si>
  <si>
    <t>記</t>
    <rPh sb="0" eb="1">
      <t>キ</t>
    </rPh>
    <phoneticPr fontId="17"/>
  </si>
  <si>
    <r>
      <rPr>
        <sz val="11"/>
        <color indexed="8"/>
        <rFont val="ＭＳ Ｐ明朝"/>
        <family val="1"/>
        <charset val="128"/>
      </rPr>
      <t xml:space="preserve">会社名 </t>
    </r>
    <rPh sb="0" eb="2">
      <t>カイシャ</t>
    </rPh>
    <rPh sb="2" eb="3">
      <t>ナ</t>
    </rPh>
    <phoneticPr fontId="17"/>
  </si>
  <si>
    <r>
      <rPr>
        <sz val="11"/>
        <color indexed="8"/>
        <rFont val="ＭＳ Ｐ明朝"/>
        <family val="1"/>
        <charset val="128"/>
      </rPr>
      <t>部課名</t>
    </r>
    <rPh sb="0" eb="2">
      <t>ブカ</t>
    </rPh>
    <rPh sb="2" eb="3">
      <t>ナ</t>
    </rPh>
    <phoneticPr fontId="17"/>
  </si>
  <si>
    <r>
      <rPr>
        <sz val="11"/>
        <color indexed="8"/>
        <rFont val="ＭＳ Ｐ明朝"/>
        <family val="1"/>
        <charset val="128"/>
      </rPr>
      <t>担当者氏名</t>
    </r>
    <rPh sb="0" eb="3">
      <t>タントウシャ</t>
    </rPh>
    <rPh sb="3" eb="5">
      <t>シメイ</t>
    </rPh>
    <phoneticPr fontId="17"/>
  </si>
  <si>
    <t>代表者</t>
    <rPh sb="0" eb="3">
      <t>ダイヒョウシャ</t>
    </rPh>
    <phoneticPr fontId="22"/>
  </si>
  <si>
    <t>役職名</t>
    <rPh sb="0" eb="2">
      <t>ヤクショク</t>
    </rPh>
    <rPh sb="2" eb="3">
      <t>メイ</t>
    </rPh>
    <phoneticPr fontId="22"/>
  </si>
  <si>
    <t>氏名</t>
    <rPh sb="0" eb="2">
      <t>シメイ</t>
    </rPh>
    <phoneticPr fontId="22"/>
  </si>
  <si>
    <t>〒</t>
    <phoneticPr fontId="22"/>
  </si>
  <si>
    <t>住所</t>
    <rPh sb="0" eb="2">
      <t>ジュウショ</t>
    </rPh>
    <phoneticPr fontId="22"/>
  </si>
  <si>
    <t>電話番号</t>
    <rPh sb="0" eb="2">
      <t>デンワ</t>
    </rPh>
    <rPh sb="2" eb="4">
      <t>バンゴウ</t>
    </rPh>
    <phoneticPr fontId="22"/>
  </si>
  <si>
    <t>E-mail</t>
    <phoneticPr fontId="22"/>
  </si>
  <si>
    <t>部課名</t>
    <rPh sb="0" eb="1">
      <t>ブ</t>
    </rPh>
    <rPh sb="1" eb="2">
      <t>カ</t>
    </rPh>
    <rPh sb="2" eb="3">
      <t>メイ</t>
    </rPh>
    <phoneticPr fontId="22"/>
  </si>
  <si>
    <t>携帯電話</t>
    <rPh sb="0" eb="2">
      <t>ケイタイ</t>
    </rPh>
    <rPh sb="2" eb="4">
      <t>デンワ</t>
    </rPh>
    <phoneticPr fontId="22"/>
  </si>
  <si>
    <t>フリガナ</t>
    <phoneticPr fontId="22"/>
  </si>
  <si>
    <t>名称</t>
    <rPh sb="0" eb="2">
      <t>メイショウ</t>
    </rPh>
    <phoneticPr fontId="22"/>
  </si>
  <si>
    <t>会社名</t>
    <rPh sb="0" eb="3">
      <t>カイシャメイ</t>
    </rPh>
    <phoneticPr fontId="22"/>
  </si>
  <si>
    <t>大分類</t>
    <rPh sb="0" eb="3">
      <t>ダイブンルイ</t>
    </rPh>
    <phoneticPr fontId="16"/>
  </si>
  <si>
    <t>中分類</t>
    <rPh sb="0" eb="3">
      <t>チュウブンルイ</t>
    </rPh>
    <phoneticPr fontId="16"/>
  </si>
  <si>
    <t>資本金（出資金）</t>
    <rPh sb="0" eb="3">
      <t>シホンキン</t>
    </rPh>
    <rPh sb="4" eb="7">
      <t>シュッシキン</t>
    </rPh>
    <phoneticPr fontId="15"/>
  </si>
  <si>
    <t>従業員数（役員を除く）</t>
    <rPh sb="0" eb="3">
      <t>ジュウギョウイン</t>
    </rPh>
    <rPh sb="3" eb="4">
      <t>スウ</t>
    </rPh>
    <rPh sb="5" eb="7">
      <t>ヤクイン</t>
    </rPh>
    <rPh sb="8" eb="9">
      <t>ノゾ</t>
    </rPh>
    <phoneticPr fontId="15"/>
  </si>
  <si>
    <t>登記された
本社住所</t>
    <rPh sb="0" eb="2">
      <t>トウキ</t>
    </rPh>
    <rPh sb="6" eb="8">
      <t>ホンシャ</t>
    </rPh>
    <rPh sb="8" eb="10">
      <t>ジュウショ</t>
    </rPh>
    <phoneticPr fontId="22"/>
  </si>
  <si>
    <r>
      <t>（１）</t>
    </r>
    <r>
      <rPr>
        <b/>
        <sz val="11"/>
        <color indexed="8"/>
        <rFont val="ＭＳ Ｐ明朝"/>
        <family val="1"/>
        <charset val="128"/>
      </rPr>
      <t>「基本情報」入力シートへの入力</t>
    </r>
    <rPh sb="9" eb="11">
      <t>ニュウリョク</t>
    </rPh>
    <rPh sb="16" eb="18">
      <t>ニュウリョク</t>
    </rPh>
    <phoneticPr fontId="17"/>
  </si>
  <si>
    <t>（２）個別様式への入力</t>
    <rPh sb="3" eb="5">
      <t>コベツ</t>
    </rPh>
    <rPh sb="5" eb="7">
      <t>ヨウシキ</t>
    </rPh>
    <rPh sb="9" eb="11">
      <t>ニュウリョク</t>
    </rPh>
    <phoneticPr fontId="17"/>
  </si>
  <si>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7"/>
  </si>
  <si>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7"/>
  </si>
  <si>
    <t>←プルダウンリストから選択してください</t>
    <rPh sb="11" eb="13">
      <t>センタク</t>
    </rPh>
    <phoneticPr fontId="22"/>
  </si>
  <si>
    <t>セルの色が黄色い部分に入力してください。　</t>
    <rPh sb="3" eb="4">
      <t>イロ</t>
    </rPh>
    <rPh sb="5" eb="7">
      <t>キイロ</t>
    </rPh>
    <rPh sb="11" eb="13">
      <t>ニュウリョク</t>
    </rPh>
    <phoneticPr fontId="17"/>
  </si>
  <si>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7"/>
  </si>
  <si>
    <t>セルの色がピンク色の部分は、プルダウンリストから選択してください。</t>
    <rPh sb="3" eb="4">
      <t>イロ</t>
    </rPh>
    <rPh sb="8" eb="9">
      <t>イロ</t>
    </rPh>
    <rPh sb="10" eb="12">
      <t>ブブン</t>
    </rPh>
    <rPh sb="24" eb="26">
      <t>センタク</t>
    </rPh>
    <phoneticPr fontId="16"/>
  </si>
  <si>
    <t>　「基本情報」入力シートに、入力可能な情報を入力してください。</t>
    <phoneticPr fontId="17"/>
  </si>
  <si>
    <t>　（重複する入力等の省力化ができます。）</t>
    <rPh sb="2" eb="4">
      <t>チョウフク</t>
    </rPh>
    <rPh sb="6" eb="8">
      <t>ニュウリョク</t>
    </rPh>
    <rPh sb="8" eb="9">
      <t>ナド</t>
    </rPh>
    <rPh sb="10" eb="12">
      <t>ショウリョク</t>
    </rPh>
    <rPh sb="12" eb="13">
      <t>カ</t>
    </rPh>
    <phoneticPr fontId="17"/>
  </si>
  <si>
    <t>日本標準産業分類による業種</t>
    <rPh sb="0" eb="2">
      <t>ニホン</t>
    </rPh>
    <rPh sb="2" eb="4">
      <t>ヒョウジュン</t>
    </rPh>
    <rPh sb="4" eb="6">
      <t>サンギョウ</t>
    </rPh>
    <rPh sb="6" eb="8">
      <t>ブンルイ</t>
    </rPh>
    <rPh sb="11" eb="13">
      <t>ギョウシュ</t>
    </rPh>
    <phoneticPr fontId="15"/>
  </si>
  <si>
    <t xml:space="preserve">中分類 </t>
    <phoneticPr fontId="30"/>
  </si>
  <si>
    <t xml:space="preserve">大分類 </t>
  </si>
  <si>
    <t xml:space="preserve">Ａ 農業、林業 </t>
  </si>
  <si>
    <t xml:space="preserve">Ｂ 漁業 </t>
  </si>
  <si>
    <t xml:space="preserve">Ｃ 鉱業、採石業、砂利採取業 </t>
    <phoneticPr fontId="30"/>
  </si>
  <si>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</si>
  <si>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</si>
  <si>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</si>
  <si>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</si>
  <si>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</si>
  <si>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</si>
  <si>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</si>
  <si>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</si>
  <si>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</si>
  <si>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</si>
  <si>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</si>
  <si>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</si>
  <si>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</si>
  <si>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</si>
  <si>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phoneticPr fontId="30"/>
  </si>
  <si>
    <t xml:space="preserve">Ｓ 公務（他に分類されるものを 除く） </t>
    <phoneticPr fontId="30"/>
  </si>
  <si>
    <t xml:space="preserve">Ｔ 分類不能の産業 </t>
  </si>
  <si>
    <t xml:space="preserve">1 農業 </t>
    <phoneticPr fontId="30"/>
  </si>
  <si>
    <t xml:space="preserve">2 林業 </t>
    <phoneticPr fontId="30"/>
  </si>
  <si>
    <t xml:space="preserve">3 漁業 </t>
    <phoneticPr fontId="30"/>
  </si>
  <si>
    <t xml:space="preserve">4 水産養殖業 </t>
    <phoneticPr fontId="30"/>
  </si>
  <si>
    <t xml:space="preserve">5 鉱業、採石業、砂利採取業 </t>
    <phoneticPr fontId="30"/>
  </si>
  <si>
    <t xml:space="preserve">6 総合工事業 </t>
    <phoneticPr fontId="30"/>
  </si>
  <si>
    <t xml:space="preserve">7 職別工事業（設備工事業を除く） </t>
    <phoneticPr fontId="30"/>
  </si>
  <si>
    <t xml:space="preserve">8 設備工事業 </t>
    <phoneticPr fontId="30"/>
  </si>
  <si>
    <t xml:space="preserve">9 食料品製造業 </t>
    <phoneticPr fontId="30"/>
  </si>
  <si>
    <t xml:space="preserve">10 飲料・たばこ・飼料製造業 </t>
    <phoneticPr fontId="30"/>
  </si>
  <si>
    <t xml:space="preserve">11 繊維工業 </t>
    <phoneticPr fontId="30"/>
  </si>
  <si>
    <t xml:space="preserve">12 木材・木製品製造業（家具を除く） </t>
    <phoneticPr fontId="30"/>
  </si>
  <si>
    <t xml:space="preserve">13 家具・装備品製造業 </t>
    <phoneticPr fontId="30"/>
  </si>
  <si>
    <t xml:space="preserve">14 パルプ・紙・紙加工品製造業 </t>
    <phoneticPr fontId="30"/>
  </si>
  <si>
    <t xml:space="preserve">15 印刷・同関連業 </t>
    <phoneticPr fontId="30"/>
  </si>
  <si>
    <t xml:space="preserve">16 化学工業 </t>
    <phoneticPr fontId="30"/>
  </si>
  <si>
    <t xml:space="preserve">17 石油製品・石炭製品製造業 </t>
    <phoneticPr fontId="30"/>
  </si>
  <si>
    <t xml:space="preserve">18 プラスチック製品製造業（別掲を除く） </t>
    <phoneticPr fontId="30"/>
  </si>
  <si>
    <t xml:space="preserve">19ゴム製品製造業 </t>
    <phoneticPr fontId="30"/>
  </si>
  <si>
    <t xml:space="preserve">20なめし革・同製品・毛皮製造業 </t>
    <phoneticPr fontId="30"/>
  </si>
  <si>
    <t xml:space="preserve">21 窯業・土石製品製造業 </t>
    <phoneticPr fontId="30"/>
  </si>
  <si>
    <t xml:space="preserve">22 鉄鋼業 </t>
    <phoneticPr fontId="30"/>
  </si>
  <si>
    <t xml:space="preserve">23 非鉄金属製造業 </t>
    <phoneticPr fontId="30"/>
  </si>
  <si>
    <t xml:space="preserve">24 金属製品製造業 </t>
    <phoneticPr fontId="30"/>
  </si>
  <si>
    <t xml:space="preserve">25 はん用機械器具製造業 </t>
    <phoneticPr fontId="30"/>
  </si>
  <si>
    <t xml:space="preserve">26 生産用機械器具製造業 </t>
    <phoneticPr fontId="30"/>
  </si>
  <si>
    <t xml:space="preserve">27 業務用機械器具製造業 </t>
    <phoneticPr fontId="30"/>
  </si>
  <si>
    <t xml:space="preserve">28 電子部品・デバイス・電子回路製造業 </t>
    <phoneticPr fontId="30"/>
  </si>
  <si>
    <t xml:space="preserve">29 電気機械器具製造業 </t>
    <phoneticPr fontId="30"/>
  </si>
  <si>
    <t xml:space="preserve">30 情報通信機械器具製造業 </t>
    <phoneticPr fontId="30"/>
  </si>
  <si>
    <t xml:space="preserve">31 輸送用機械器具製造業 </t>
    <phoneticPr fontId="30"/>
  </si>
  <si>
    <t xml:space="preserve">32 その他の製造業 </t>
    <phoneticPr fontId="30"/>
  </si>
  <si>
    <t xml:space="preserve">33 電気業 </t>
    <phoneticPr fontId="30"/>
  </si>
  <si>
    <t xml:space="preserve">34 ガス業 </t>
    <phoneticPr fontId="30"/>
  </si>
  <si>
    <t xml:space="preserve">35 熱供給業 </t>
    <phoneticPr fontId="30"/>
  </si>
  <si>
    <t xml:space="preserve">36 水道業 </t>
    <phoneticPr fontId="30"/>
  </si>
  <si>
    <t xml:space="preserve">37 通信業 </t>
    <phoneticPr fontId="30"/>
  </si>
  <si>
    <t xml:space="preserve">38 放送業 </t>
    <phoneticPr fontId="30"/>
  </si>
  <si>
    <t xml:space="preserve">39 情報サービス業 </t>
    <phoneticPr fontId="30"/>
  </si>
  <si>
    <t xml:space="preserve">40 インターネット付随サービス業 </t>
    <phoneticPr fontId="30"/>
  </si>
  <si>
    <t xml:space="preserve">41 映像・音声・文字情報制作業 </t>
    <phoneticPr fontId="30"/>
  </si>
  <si>
    <t xml:space="preserve">42 鉄道業 </t>
    <phoneticPr fontId="30"/>
  </si>
  <si>
    <t xml:space="preserve">43 道路旅客運送業 </t>
    <phoneticPr fontId="30"/>
  </si>
  <si>
    <t xml:space="preserve">44 道路貨物運送業 </t>
    <phoneticPr fontId="30"/>
  </si>
  <si>
    <t xml:space="preserve">45 水運業 </t>
    <phoneticPr fontId="30"/>
  </si>
  <si>
    <t xml:space="preserve">46 航空運輸業 </t>
    <phoneticPr fontId="30"/>
  </si>
  <si>
    <t xml:space="preserve">47 倉庫業 </t>
    <phoneticPr fontId="30"/>
  </si>
  <si>
    <t xml:space="preserve">48 運輸に附帯するサービス業 </t>
    <phoneticPr fontId="30"/>
  </si>
  <si>
    <t xml:space="preserve">49 郵便業（信書便事業を含む） </t>
    <phoneticPr fontId="30"/>
  </si>
  <si>
    <t xml:space="preserve">50 各種商品卸売業 </t>
    <phoneticPr fontId="30"/>
  </si>
  <si>
    <t xml:space="preserve">51 繊維・衣服等卸売業 </t>
    <phoneticPr fontId="30"/>
  </si>
  <si>
    <t xml:space="preserve">52 飲食料品卸売業 </t>
    <phoneticPr fontId="30"/>
  </si>
  <si>
    <t xml:space="preserve">53 建築材料、鉱物・金属材料等卸売業 </t>
    <phoneticPr fontId="30"/>
  </si>
  <si>
    <t xml:space="preserve">54 機械器具卸売業 </t>
    <phoneticPr fontId="30"/>
  </si>
  <si>
    <t xml:space="preserve">55 その他の卸売業 </t>
    <phoneticPr fontId="30"/>
  </si>
  <si>
    <t xml:space="preserve">56 各種商品小売業 </t>
    <phoneticPr fontId="30"/>
  </si>
  <si>
    <t xml:space="preserve">57 織物・衣服・身の回り品小売業 </t>
    <phoneticPr fontId="30"/>
  </si>
  <si>
    <t xml:space="preserve">58 飲食料品小売業 </t>
    <phoneticPr fontId="30"/>
  </si>
  <si>
    <t xml:space="preserve">59 機械器具小売業 </t>
    <phoneticPr fontId="30"/>
  </si>
  <si>
    <t xml:space="preserve">60 その他の小売業 </t>
    <phoneticPr fontId="30"/>
  </si>
  <si>
    <t xml:space="preserve">61 無店舗小売業 </t>
    <phoneticPr fontId="30"/>
  </si>
  <si>
    <t xml:space="preserve">62 銀行業 </t>
    <phoneticPr fontId="30"/>
  </si>
  <si>
    <t xml:space="preserve">63 協同組織金融業 </t>
    <phoneticPr fontId="30"/>
  </si>
  <si>
    <t xml:space="preserve">64 貸金業、クレジットカード業等非預金信用機関 </t>
    <phoneticPr fontId="30"/>
  </si>
  <si>
    <t xml:space="preserve">65 金融商品取引業、商品先物取引業 </t>
    <phoneticPr fontId="30"/>
  </si>
  <si>
    <t xml:space="preserve">66 補助的金融業等 </t>
    <phoneticPr fontId="30"/>
  </si>
  <si>
    <t xml:space="preserve">67 保険業（保険媒介代理業、保険サービス業を含む） </t>
    <phoneticPr fontId="30"/>
  </si>
  <si>
    <t xml:space="preserve">68 不動産取引業 </t>
    <phoneticPr fontId="30"/>
  </si>
  <si>
    <t xml:space="preserve">69 不動産賃貸業・管理業 </t>
    <phoneticPr fontId="30"/>
  </si>
  <si>
    <t xml:space="preserve">70 物品賃貸業 </t>
    <phoneticPr fontId="30"/>
  </si>
  <si>
    <t xml:space="preserve">71 学術・開発研究機関 </t>
    <phoneticPr fontId="30"/>
  </si>
  <si>
    <t xml:space="preserve">72 専門サービス業（他に分類されないもの） </t>
    <phoneticPr fontId="30"/>
  </si>
  <si>
    <t xml:space="preserve">73 広告業 </t>
    <phoneticPr fontId="30"/>
  </si>
  <si>
    <t xml:space="preserve">74 技術サービス業（他に分類されないもの） </t>
    <phoneticPr fontId="30"/>
  </si>
  <si>
    <t xml:space="preserve">75 宿泊業 </t>
    <phoneticPr fontId="30"/>
  </si>
  <si>
    <t xml:space="preserve">76 飲食店 </t>
    <phoneticPr fontId="30"/>
  </si>
  <si>
    <t xml:space="preserve">77 持ち帰り・配達飲食サービス業 </t>
    <phoneticPr fontId="30"/>
  </si>
  <si>
    <t xml:space="preserve">78 選択・利用・美容・浴場業 </t>
    <phoneticPr fontId="30"/>
  </si>
  <si>
    <t xml:space="preserve">79 その他の生活関連サービス業 </t>
    <phoneticPr fontId="30"/>
  </si>
  <si>
    <t xml:space="preserve">80 娯楽業 </t>
    <phoneticPr fontId="30"/>
  </si>
  <si>
    <t xml:space="preserve">81 学校教育 </t>
    <phoneticPr fontId="30"/>
  </si>
  <si>
    <t xml:space="preserve">82 その他の教育、学習支援業 </t>
    <phoneticPr fontId="30"/>
  </si>
  <si>
    <t xml:space="preserve">83 医療業 </t>
    <phoneticPr fontId="30"/>
  </si>
  <si>
    <t xml:space="preserve">84 保健衛生 </t>
    <phoneticPr fontId="30"/>
  </si>
  <si>
    <t xml:space="preserve">85 社会保険・社会福祉・介護事業 </t>
    <phoneticPr fontId="30"/>
  </si>
  <si>
    <t xml:space="preserve">86 郵便局 </t>
    <phoneticPr fontId="30"/>
  </si>
  <si>
    <t xml:space="preserve">87 協同組合（他に分類されないもの） </t>
    <phoneticPr fontId="30"/>
  </si>
  <si>
    <t xml:space="preserve">88 廃棄物処理業 </t>
    <phoneticPr fontId="30"/>
  </si>
  <si>
    <t xml:space="preserve">89 自動車整備業 </t>
    <phoneticPr fontId="30"/>
  </si>
  <si>
    <t xml:space="preserve">90 機械等修理業（別掲を除く） </t>
    <phoneticPr fontId="30"/>
  </si>
  <si>
    <t xml:space="preserve">91 職業紹介・労働者派遣業 </t>
    <phoneticPr fontId="30"/>
  </si>
  <si>
    <t xml:space="preserve">92 その他の事業サービス業 </t>
    <phoneticPr fontId="30"/>
  </si>
  <si>
    <t xml:space="preserve">93 政治・経済・文化団体 </t>
    <phoneticPr fontId="30"/>
  </si>
  <si>
    <t xml:space="preserve">94 宗教 </t>
    <phoneticPr fontId="30"/>
  </si>
  <si>
    <t xml:space="preserve">95 その他のサービス業 </t>
    <phoneticPr fontId="30"/>
  </si>
  <si>
    <t xml:space="preserve">96 外国公務 </t>
    <phoneticPr fontId="30"/>
  </si>
  <si>
    <t xml:space="preserve">97 国家公務 </t>
    <phoneticPr fontId="30"/>
  </si>
  <si>
    <t xml:space="preserve">98 地方公務 </t>
    <phoneticPr fontId="30"/>
  </si>
  <si>
    <t xml:space="preserve">99 分類不能の産業 </t>
    <phoneticPr fontId="30"/>
  </si>
  <si>
    <t>日本標準産業中分類</t>
    <rPh sb="0" eb="2">
      <t>ニホン</t>
    </rPh>
    <rPh sb="2" eb="4">
      <t>ヒョウジュン</t>
    </rPh>
    <rPh sb="4" eb="6">
      <t>サンギョウ</t>
    </rPh>
    <rPh sb="6" eb="9">
      <t>チュウブンルイ</t>
    </rPh>
    <phoneticPr fontId="29"/>
  </si>
  <si>
    <t xml:space="preserve">Ｃ 鉱業、採石業、砂利採取業 </t>
  </si>
  <si>
    <t xml:space="preserve">Ｒ サービス業（他に分類されな いもの） </t>
  </si>
  <si>
    <t xml:space="preserve">Ｓ 公務（他に分類されるものを 除く） </t>
  </si>
  <si>
    <t>←公社から照会や指示等の連絡をする際に、窓口となる担当者を記入してください。</t>
    <rPh sb="1" eb="3">
      <t>コウシャ</t>
    </rPh>
    <rPh sb="5" eb="7">
      <t>ショウカイ</t>
    </rPh>
    <rPh sb="8" eb="10">
      <t>シジ</t>
    </rPh>
    <rPh sb="10" eb="11">
      <t>トウ</t>
    </rPh>
    <rPh sb="12" eb="14">
      <t>レンラク</t>
    </rPh>
    <rPh sb="17" eb="18">
      <t>サイ</t>
    </rPh>
    <rPh sb="20" eb="22">
      <t>マドグチ</t>
    </rPh>
    <rPh sb="25" eb="28">
      <t>タントウシャ</t>
    </rPh>
    <rPh sb="29" eb="31">
      <t>キニュウ</t>
    </rPh>
    <phoneticPr fontId="22"/>
  </si>
  <si>
    <t>円</t>
    <rPh sb="0" eb="1">
      <t>エン</t>
    </rPh>
    <phoneticPr fontId="22"/>
  </si>
  <si>
    <t>人</t>
    <rPh sb="0" eb="1">
      <t>ニン</t>
    </rPh>
    <phoneticPr fontId="22"/>
  </si>
  <si>
    <t>※ 業種は、売上高が最も大きな業種を記載すること。</t>
  </si>
  <si>
    <t>助成対象事業者</t>
    <rPh sb="2" eb="4">
      <t>タイショウ</t>
    </rPh>
    <rPh sb="4" eb="6">
      <t>ジギョウ</t>
    </rPh>
    <rPh sb="6" eb="7">
      <t>シャ</t>
    </rPh>
    <phoneticPr fontId="22"/>
  </si>
  <si>
    <t>助成金交付申請書</t>
    <rPh sb="0" eb="3">
      <t>ジョセイキン</t>
    </rPh>
    <rPh sb="2" eb="3">
      <t>キン</t>
    </rPh>
    <phoneticPr fontId="16"/>
  </si>
  <si>
    <t>申請担当者連絡先＊</t>
    <rPh sb="0" eb="2">
      <t>シンセイ</t>
    </rPh>
    <rPh sb="2" eb="5">
      <t>タントウシャ</t>
    </rPh>
    <rPh sb="5" eb="8">
      <t>レンラクサキ</t>
    </rPh>
    <phoneticPr fontId="17"/>
  </si>
  <si>
    <t>電話番号</t>
    <phoneticPr fontId="17"/>
  </si>
  <si>
    <t>住所</t>
    <rPh sb="0" eb="2">
      <t>ジュウショ</t>
    </rPh>
    <phoneticPr fontId="16"/>
  </si>
  <si>
    <t>中分類コード</t>
  </si>
  <si>
    <t>小分類コード</t>
  </si>
  <si>
    <t>細分類コード</t>
  </si>
  <si>
    <t>項目名</t>
  </si>
  <si>
    <t>A</t>
  </si>
  <si>
    <t>農業，林業</t>
  </si>
  <si>
    <t>農業</t>
  </si>
  <si>
    <t>管理，補助的経済活動を行う事業所（01農業）</t>
  </si>
  <si>
    <t>主として管理事務を行う本社等</t>
  </si>
  <si>
    <t>その他の管理，補助的経済活動を行う事業所</t>
  </si>
  <si>
    <t>耕種農業</t>
  </si>
  <si>
    <t>米作農業</t>
  </si>
  <si>
    <t>米作以外の穀作農業</t>
  </si>
  <si>
    <t>野菜作農業（きのこ類の栽培を含む）</t>
  </si>
  <si>
    <t>果樹作農業</t>
  </si>
  <si>
    <t>花き作農業</t>
  </si>
  <si>
    <t>工芸農作物農業</t>
  </si>
  <si>
    <t>ばれいしょ・かんしょ作農業</t>
  </si>
  <si>
    <t>その他の耕種農業</t>
  </si>
  <si>
    <t>畜産農業</t>
  </si>
  <si>
    <t>酪農業</t>
  </si>
  <si>
    <t>肉用牛生産業</t>
  </si>
  <si>
    <t>養豚業</t>
  </si>
  <si>
    <t>養鶏業</t>
  </si>
  <si>
    <t>畜産類似業</t>
  </si>
  <si>
    <t>養蚕農業</t>
  </si>
  <si>
    <t>その他の畜産農業</t>
  </si>
  <si>
    <t>農業サービス業（園芸サービス業を除く）</t>
  </si>
  <si>
    <t>穀作サービス業</t>
  </si>
  <si>
    <t>野菜作・果樹作サービス業</t>
  </si>
  <si>
    <t>穀作，野菜作・果樹作以外の耕種サービス業</t>
  </si>
  <si>
    <t>畜産サービス業（獣医業を除く）</t>
  </si>
  <si>
    <t>園芸サービス業</t>
  </si>
  <si>
    <t>林業</t>
  </si>
  <si>
    <t>管理，補助的経済活動を行う事業所（02林業）</t>
  </si>
  <si>
    <t>育林業</t>
  </si>
  <si>
    <t>素材生産業</t>
  </si>
  <si>
    <t>特用林産物生産業（きのこ類の栽培を除く）</t>
  </si>
  <si>
    <t>製薪炭業</t>
  </si>
  <si>
    <t>その他の特用林産物生産業（きのこ類の栽培を除く）</t>
  </si>
  <si>
    <t>林業サービス業</t>
  </si>
  <si>
    <t>育林サービス業</t>
  </si>
  <si>
    <t>素材生産サービス業</t>
  </si>
  <si>
    <t>山林種苗生産サービス業</t>
  </si>
  <si>
    <t>その他の林業サービス業</t>
  </si>
  <si>
    <t>その他の林業</t>
  </si>
  <si>
    <t>B</t>
  </si>
  <si>
    <t>漁業</t>
  </si>
  <si>
    <t>漁業（水産養殖業を除く）</t>
  </si>
  <si>
    <t>管理，補助的経済活動を行う事業所（03漁業）</t>
  </si>
  <si>
    <t>海面漁業</t>
  </si>
  <si>
    <t>底びき網漁業</t>
  </si>
  <si>
    <t>まき網漁業</t>
  </si>
  <si>
    <t>刺網漁業</t>
  </si>
  <si>
    <t>釣・はえ縄漁業</t>
  </si>
  <si>
    <t>定置網漁業</t>
  </si>
  <si>
    <t>地びき網・船びき網漁業</t>
  </si>
  <si>
    <t>採貝・採藻業</t>
  </si>
  <si>
    <t>捕鯨業</t>
  </si>
  <si>
    <t>その他の海面漁業</t>
  </si>
  <si>
    <t>内水面漁業</t>
  </si>
  <si>
    <t>水産養殖業</t>
  </si>
  <si>
    <t>管理，補助的経済活動を行う事業所（04水産養殖業）</t>
  </si>
  <si>
    <t>海面養殖業</t>
  </si>
  <si>
    <t>魚類養殖業</t>
  </si>
  <si>
    <t>貝類養殖業</t>
  </si>
  <si>
    <t>藻類養殖業</t>
  </si>
  <si>
    <t>真珠養殖業</t>
  </si>
  <si>
    <t>種苗養殖業</t>
  </si>
  <si>
    <t>その他の海面養殖業</t>
  </si>
  <si>
    <t>内水面養殖業</t>
  </si>
  <si>
    <t>C</t>
  </si>
  <si>
    <t>鉱業，採石業，砂利採取業</t>
  </si>
  <si>
    <t>管理，補助的経済活動を行う事業所（05鉱業，採石業，砂利採取業）</t>
  </si>
  <si>
    <t>金属鉱業</t>
  </si>
  <si>
    <t>金・銀鉱業</t>
  </si>
  <si>
    <t>鉛・亜鉛鉱業</t>
  </si>
  <si>
    <t>鉄鉱業</t>
  </si>
  <si>
    <t>その他の金属鉱業</t>
  </si>
  <si>
    <t>石炭・亜炭鉱業</t>
  </si>
  <si>
    <t>石炭鉱業（石炭選別業を含む）</t>
  </si>
  <si>
    <t>亜炭鉱業</t>
  </si>
  <si>
    <t>原油・天然ガス鉱業</t>
  </si>
  <si>
    <t>原油鉱業</t>
  </si>
  <si>
    <t>天然ガス鉱業</t>
  </si>
  <si>
    <t>採石業，砂・砂利・玉石採取業</t>
  </si>
  <si>
    <t>花こう岩・同類似岩石採石業</t>
  </si>
  <si>
    <t>石英粗面岩・同類似岩石採石業</t>
  </si>
  <si>
    <t>安山岩・同類似岩石採石業</t>
  </si>
  <si>
    <t>大理石採石業</t>
  </si>
  <si>
    <t>ぎょう灰岩採石業</t>
  </si>
  <si>
    <t>砂岩採石業</t>
  </si>
  <si>
    <t>粘板岩採石業</t>
  </si>
  <si>
    <t>砂・砂利・玉石採取業</t>
  </si>
  <si>
    <t>その他の採石業，砂・砂利・玉石採取業</t>
  </si>
  <si>
    <t>窯業原料用鉱物鉱業（耐火物・陶磁器・ガラス・セメント原料用に限る）</t>
  </si>
  <si>
    <t>耐火粘土鉱業</t>
  </si>
  <si>
    <t>ろう石鉱業</t>
  </si>
  <si>
    <t>ドロマイト鉱業</t>
  </si>
  <si>
    <t>長石鉱業</t>
  </si>
  <si>
    <t>けい石鉱業</t>
  </si>
  <si>
    <t>天然けい砂鉱業</t>
  </si>
  <si>
    <t>石灰石鉱業</t>
  </si>
  <si>
    <t>その他の窯業原料用鉱物鉱業</t>
  </si>
  <si>
    <t>その他の鉱業</t>
  </si>
  <si>
    <t>酸性白土鉱業</t>
  </si>
  <si>
    <t>ベントナイト鉱業</t>
  </si>
  <si>
    <t>けいそう土鉱業</t>
  </si>
  <si>
    <t>滑石鉱業</t>
  </si>
  <si>
    <t>他に分類されない鉱業</t>
  </si>
  <si>
    <t>D</t>
  </si>
  <si>
    <t>建設業</t>
  </si>
  <si>
    <t>総合工事業</t>
  </si>
  <si>
    <t>管理，補助的経済活動を行う事業所（06総合工事業）</t>
  </si>
  <si>
    <t>一般土木建築工事業</t>
  </si>
  <si>
    <t>土木工事業（舗装工事業を除く）</t>
  </si>
  <si>
    <t>土木工事業(別掲を除く)</t>
  </si>
  <si>
    <t>造園工事業</t>
  </si>
  <si>
    <t>しゅんせつ工事業</t>
  </si>
  <si>
    <t>舗装工事業</t>
  </si>
  <si>
    <t>建築工事業(木造建築工事業を除く)</t>
  </si>
  <si>
    <t>木造建築工事業</t>
  </si>
  <si>
    <t>建築リフォーム工事業</t>
  </si>
  <si>
    <t>職別工事業(設備工事業を除く)</t>
  </si>
  <si>
    <t>管理，補助的経済活動を行う事業所（07職別工事業）</t>
  </si>
  <si>
    <t>大工工事業</t>
  </si>
  <si>
    <t>大工工事業(型枠大工工事業を除く)</t>
  </si>
  <si>
    <t>型枠大工工事業</t>
  </si>
  <si>
    <t>とび・土工・コンクリート工事業</t>
  </si>
  <si>
    <t>とび工事業</t>
  </si>
  <si>
    <t>土工・コンクリート工事業</t>
  </si>
  <si>
    <t>特殊コンクリート工事業</t>
  </si>
  <si>
    <t>鉄骨・鉄筋工事業</t>
  </si>
  <si>
    <t>鉄骨工事業</t>
  </si>
  <si>
    <t>鉄筋工事業</t>
  </si>
  <si>
    <t>石工・れんが・タイル・ブロック工事業</t>
  </si>
  <si>
    <t>石工工事業</t>
  </si>
  <si>
    <t>れんが工事業</t>
  </si>
  <si>
    <t>タイル工事業</t>
  </si>
  <si>
    <t>コンクリートブロック工事業</t>
  </si>
  <si>
    <t>左官工事業</t>
  </si>
  <si>
    <t>板金・金物工事業</t>
  </si>
  <si>
    <t>金属製屋根工事業</t>
  </si>
  <si>
    <t>板金工事業</t>
  </si>
  <si>
    <t>建築金物工事業</t>
  </si>
  <si>
    <t>塗装工事業</t>
  </si>
  <si>
    <t>塗装工事業（道路標示・区画線工事業を除く）</t>
  </si>
  <si>
    <t>道路標示・区画線工事業</t>
  </si>
  <si>
    <t>床・内装工事業</t>
  </si>
  <si>
    <t>床工事業</t>
  </si>
  <si>
    <t>内装工事業</t>
  </si>
  <si>
    <t>その他の職別工事業</t>
  </si>
  <si>
    <t>ガラス工事業</t>
  </si>
  <si>
    <t>金属製建具工事業</t>
  </si>
  <si>
    <t>木製建具工事業</t>
  </si>
  <si>
    <t>屋根工事業（金属製屋根工事業を除く）</t>
  </si>
  <si>
    <t>防水工事業</t>
  </si>
  <si>
    <t>はつり・解体工事業</t>
  </si>
  <si>
    <t>他に分類されない職別工事業</t>
  </si>
  <si>
    <t>設備工事業</t>
  </si>
  <si>
    <t>管理，補助的経済活動を行う事業所（08設備工事業）</t>
  </si>
  <si>
    <t>電気工事業</t>
  </si>
  <si>
    <t>一般電気工事業</t>
  </si>
  <si>
    <t>電気配線工事業</t>
  </si>
  <si>
    <t>電気通信・信号装置工事業</t>
  </si>
  <si>
    <t>電気通信工事業（有線テレビジョン放送設備設置工事業を除く）</t>
  </si>
  <si>
    <t>有線テレビジョン放送設備設置工事業</t>
  </si>
  <si>
    <t>信号装置工事業</t>
  </si>
  <si>
    <t>管工事業（さく井工事業を除く）</t>
  </si>
  <si>
    <t>一般管工事業</t>
  </si>
  <si>
    <t>冷暖房設備工事業</t>
  </si>
  <si>
    <t>給排水・衛生設備工事業</t>
  </si>
  <si>
    <t>その他の管工事業</t>
  </si>
  <si>
    <t>機械器具設置工事業</t>
  </si>
  <si>
    <t>機械器具設置工事業（昇降設備工事業を除く）</t>
  </si>
  <si>
    <t>昇降設備工事業</t>
  </si>
  <si>
    <t>その他の設備工事業</t>
  </si>
  <si>
    <t>築炉工事業</t>
  </si>
  <si>
    <t>熱絶縁工事業</t>
  </si>
  <si>
    <t>道路標識設置工事業</t>
  </si>
  <si>
    <t>さく井工事業</t>
  </si>
  <si>
    <t>E</t>
  </si>
  <si>
    <t>製造業</t>
  </si>
  <si>
    <t>食料品製造業</t>
  </si>
  <si>
    <t>管理，補助的経済活動を行う事業所（09食料品製造業）</t>
  </si>
  <si>
    <t>畜産食料品製造業</t>
  </si>
  <si>
    <t>部分肉・冷凍肉製造業</t>
  </si>
  <si>
    <t>肉加工品製造業</t>
  </si>
  <si>
    <t>処理牛乳・乳飲料製造業</t>
  </si>
  <si>
    <t>乳製品製造業（処理牛乳，乳飲料を除く）</t>
  </si>
  <si>
    <t>その他の畜産食料品製造業</t>
  </si>
  <si>
    <t>水産食料品製造業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</si>
  <si>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</si>
  <si>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</si>
  <si>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</si>
  <si>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</si>
  <si>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</si>
  <si>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</si>
  <si>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</si>
  <si>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t>
  </si>
  <si>
    <t>野菜缶詰・果実缶詰・農産保存食料品製造業（野菜漬物を除く）</t>
  </si>
  <si>
    <t>野菜漬物製造業（缶詰，瓶詰，つぼ詰を除く）</t>
  </si>
  <si>
    <t>調味料製造業</t>
  </si>
  <si>
    <t>味そ製造業</t>
  </si>
  <si>
    <t>しょう油・食用アミノ酸製造業</t>
  </si>
  <si>
    <t>ソース製造業</t>
  </si>
  <si>
    <t>食酢製造業</t>
  </si>
  <si>
    <t>その他の調味料製造業</t>
  </si>
  <si>
    <t>糖類製造業</t>
  </si>
  <si>
    <t>砂糖製造業（砂糖精製業を除く）</t>
  </si>
  <si>
    <t>砂糖精製業</t>
  </si>
  <si>
    <t>ぶどう糖・水あめ・異性化糖製造業</t>
  </si>
  <si>
    <t>精穀・製粉業</t>
  </si>
  <si>
    <t>精米・精麦業</t>
  </si>
  <si>
    <t>小麦粉製造業</t>
  </si>
  <si>
    <t>その他の精穀・製粉業</t>
  </si>
  <si>
    <t>パン・菓子製造業</t>
  </si>
  <si>
    <t>パン製造業</t>
  </si>
  <si>
    <t>生菓子製造業</t>
  </si>
  <si>
    <t>ビスケット類・干菓子製造業</t>
  </si>
  <si>
    <t>米菓製造業</t>
  </si>
  <si>
    <t>その他のパン・菓子製造業</t>
  </si>
  <si>
    <t>動植物油脂製造業</t>
  </si>
  <si>
    <t>動植物油脂製造業（食用油脂加工業を除く）</t>
  </si>
  <si>
    <t>食用油脂加工業</t>
  </si>
  <si>
    <t>その他の食料品製造業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</si>
  <si>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</si>
  <si>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</si>
  <si>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</si>
  <si>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</si>
  <si>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</si>
  <si>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</si>
  <si>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</si>
  <si>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</si>
  <si>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</si>
  <si>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飲料・たばこ・飼料製造業</t>
  </si>
  <si>
    <t>管理，補助的経済活動を行う事業所（10飲料・たばこ・飼料製造業）</t>
  </si>
  <si>
    <t>清涼飲料製造業</t>
  </si>
  <si>
    <t>酒類製造業</t>
  </si>
  <si>
    <t>果実酒製造業</t>
  </si>
  <si>
    <t>ビール類製造業</t>
  </si>
  <si>
    <t>清酒製造業</t>
  </si>
  <si>
    <t>蒸留酒・混成酒製造業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</si>
  <si>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</si>
  <si>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</si>
  <si>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</si>
  <si>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</si>
  <si>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</si>
  <si>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</si>
  <si>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</si>
  <si>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</si>
  <si>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</si>
  <si>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</si>
  <si>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</si>
  <si>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</si>
  <si>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</si>
  <si>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</si>
  <si>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</si>
  <si>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</si>
  <si>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</si>
  <si>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</si>
  <si>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</si>
  <si>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</si>
  <si>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</si>
  <si>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</si>
  <si>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</si>
  <si>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</si>
  <si>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</si>
  <si>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</si>
  <si>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</si>
  <si>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</si>
  <si>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</si>
  <si>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</si>
  <si>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</si>
  <si>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</si>
  <si>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</si>
  <si>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</si>
  <si>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</si>
  <si>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</si>
  <si>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</si>
  <si>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</si>
  <si>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</si>
  <si>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</si>
  <si>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</si>
  <si>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</si>
  <si>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</si>
  <si>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</si>
  <si>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</si>
  <si>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</si>
  <si>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</si>
  <si>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</si>
  <si>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</si>
  <si>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</si>
  <si>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</si>
  <si>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</si>
  <si>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</si>
  <si>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</si>
  <si>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</si>
  <si>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</si>
  <si>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</si>
  <si>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</si>
  <si>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</si>
  <si>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</si>
  <si>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</si>
  <si>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</si>
  <si>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</si>
  <si>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</si>
  <si>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</si>
  <si>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</si>
  <si>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</si>
  <si>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</si>
  <si>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</si>
  <si>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</si>
  <si>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</si>
  <si>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</si>
  <si>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</si>
  <si>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</si>
  <si>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</si>
  <si>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</si>
  <si>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</si>
  <si>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</si>
  <si>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</si>
  <si>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</si>
  <si>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</si>
  <si>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</si>
  <si>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</si>
  <si>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</si>
  <si>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</si>
  <si>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</si>
  <si>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</si>
  <si>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</si>
  <si>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</si>
  <si>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</si>
  <si>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</si>
  <si>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</si>
  <si>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</si>
  <si>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</si>
  <si>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</si>
  <si>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</si>
  <si>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</si>
  <si>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</si>
  <si>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</si>
  <si>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</si>
  <si>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</si>
  <si>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</si>
  <si>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</si>
  <si>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</si>
  <si>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</si>
  <si>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</si>
  <si>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</si>
  <si>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</si>
  <si>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</si>
  <si>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</si>
  <si>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</si>
  <si>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</si>
  <si>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</si>
  <si>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</si>
  <si>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</si>
  <si>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</si>
  <si>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</si>
  <si>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</si>
  <si>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</si>
  <si>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</si>
  <si>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</si>
  <si>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</si>
  <si>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</si>
  <si>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</si>
  <si>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</si>
  <si>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</si>
  <si>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</si>
  <si>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</si>
  <si>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</si>
  <si>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</si>
  <si>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</si>
  <si>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</si>
  <si>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</si>
  <si>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</si>
  <si>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</si>
  <si>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</si>
  <si>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</si>
  <si>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</si>
  <si>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</si>
  <si>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</si>
  <si>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</si>
  <si>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</si>
  <si>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</si>
  <si>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</si>
  <si>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</si>
  <si>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</si>
  <si>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</si>
  <si>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</si>
  <si>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</si>
  <si>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</si>
  <si>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</si>
  <si>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</si>
  <si>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</si>
  <si>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</si>
  <si>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</si>
  <si>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</si>
  <si>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</si>
  <si>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</si>
  <si>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</si>
  <si>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</si>
  <si>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</si>
  <si>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</si>
  <si>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</si>
  <si>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</si>
  <si>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</si>
  <si>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</si>
  <si>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</si>
  <si>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</si>
  <si>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</si>
  <si>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</si>
  <si>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</si>
  <si>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</si>
  <si>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</si>
  <si>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</si>
  <si>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</si>
  <si>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</si>
  <si>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</si>
  <si>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</si>
  <si>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</si>
  <si>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</si>
  <si>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</si>
  <si>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</si>
  <si>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</si>
  <si>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</si>
  <si>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</si>
  <si>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</si>
  <si>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</si>
  <si>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</si>
  <si>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</si>
  <si>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</si>
  <si>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</si>
  <si>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</si>
  <si>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</si>
  <si>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</si>
  <si>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</si>
  <si>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</si>
  <si>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</si>
  <si>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</si>
  <si>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</si>
  <si>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</si>
  <si>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</si>
  <si>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</si>
  <si>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</si>
  <si>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</si>
  <si>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</si>
  <si>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</si>
  <si>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</si>
  <si>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</si>
  <si>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</si>
  <si>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</si>
  <si>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</si>
  <si>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</si>
  <si>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</si>
  <si>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</si>
  <si>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</si>
  <si>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</si>
  <si>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</si>
  <si>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</si>
  <si>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</si>
  <si>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</si>
  <si>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</si>
  <si>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</si>
  <si>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</si>
  <si>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</si>
  <si>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</si>
  <si>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</si>
  <si>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</si>
  <si>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</si>
  <si>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</si>
  <si>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</si>
  <si>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</si>
  <si>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</si>
  <si>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</si>
  <si>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</si>
  <si>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</si>
  <si>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</si>
  <si>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</si>
  <si>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</si>
  <si>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</si>
  <si>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</si>
  <si>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</si>
  <si>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</si>
  <si>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</si>
  <si>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</si>
  <si>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</si>
  <si>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</si>
  <si>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</si>
  <si>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</si>
  <si>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</si>
  <si>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</si>
  <si>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</si>
  <si>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</si>
  <si>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</si>
  <si>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</si>
  <si>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</si>
  <si>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</si>
  <si>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</si>
  <si>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</si>
  <si>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</si>
  <si>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</si>
  <si>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</si>
  <si>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</si>
  <si>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</si>
  <si>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</si>
  <si>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</si>
  <si>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</si>
  <si>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</si>
  <si>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</si>
  <si>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</si>
  <si>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</si>
  <si>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</si>
  <si>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</si>
  <si>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</si>
  <si>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</si>
  <si>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</si>
  <si>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</si>
  <si>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</si>
  <si>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</si>
  <si>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</si>
  <si>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</si>
  <si>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</si>
  <si>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</si>
  <si>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</si>
  <si>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</si>
  <si>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</si>
  <si>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</si>
  <si>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</si>
  <si>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</si>
  <si>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</si>
  <si>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</si>
  <si>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</si>
  <si>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</si>
  <si>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粘土かわら製造業</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</si>
  <si>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</si>
  <si>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</si>
  <si>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</si>
  <si>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</si>
  <si>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</si>
  <si>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</si>
  <si>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</si>
  <si>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</si>
  <si>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</si>
  <si>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</si>
  <si>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</si>
  <si>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</si>
  <si>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</si>
  <si>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</si>
  <si>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</si>
  <si>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</si>
  <si>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</si>
  <si>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</si>
  <si>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</si>
  <si>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</si>
  <si>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</si>
  <si>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</si>
  <si>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</si>
  <si>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</si>
  <si>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</si>
  <si>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</si>
  <si>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</si>
  <si>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</si>
  <si>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</si>
  <si>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</si>
  <si>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</si>
  <si>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</si>
  <si>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</si>
  <si>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</si>
  <si>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</si>
  <si>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</si>
  <si>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</si>
  <si>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</si>
  <si>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</si>
  <si>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</si>
  <si>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</si>
  <si>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</si>
  <si>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</si>
  <si>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</si>
  <si>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</si>
  <si>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</si>
  <si>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</si>
  <si>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</si>
  <si>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</si>
  <si>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</si>
  <si>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</si>
  <si>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</si>
  <si>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</si>
  <si>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</si>
  <si>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</si>
  <si>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</si>
  <si>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</si>
  <si>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</si>
  <si>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</si>
  <si>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</si>
  <si>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</si>
  <si>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</si>
  <si>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</si>
  <si>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</si>
  <si>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</si>
  <si>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</si>
  <si>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</si>
  <si>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</si>
  <si>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</si>
  <si>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</si>
  <si>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</si>
  <si>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</si>
  <si>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</si>
  <si>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</si>
  <si>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</si>
  <si>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</si>
  <si>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</si>
  <si>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</si>
  <si>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</si>
  <si>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</si>
  <si>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</si>
  <si>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</si>
  <si>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</si>
  <si>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</si>
  <si>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</si>
  <si>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</si>
  <si>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</si>
  <si>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</si>
  <si>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</si>
  <si>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</si>
  <si>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</si>
  <si>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</si>
  <si>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</si>
  <si>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</si>
  <si>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</si>
  <si>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</si>
  <si>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</si>
  <si>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</si>
  <si>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</si>
  <si>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</si>
  <si>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</si>
  <si>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</si>
  <si>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</si>
  <si>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</si>
  <si>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</si>
  <si>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</si>
  <si>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</si>
  <si>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</si>
  <si>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</si>
  <si>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</si>
  <si>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</si>
  <si>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</si>
  <si>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</si>
  <si>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</si>
  <si>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</si>
  <si>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</si>
  <si>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</si>
  <si>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</si>
  <si>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</si>
  <si>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</si>
  <si>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</si>
  <si>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</si>
  <si>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</si>
  <si>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</si>
  <si>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</si>
  <si>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</si>
  <si>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</si>
  <si>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</si>
  <si>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</si>
  <si>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</si>
  <si>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</si>
  <si>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</si>
  <si>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</si>
  <si>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</si>
  <si>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</si>
  <si>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</si>
  <si>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</si>
  <si>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</si>
  <si>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</si>
  <si>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</si>
  <si>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</si>
  <si>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</si>
  <si>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</si>
  <si>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</si>
  <si>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</si>
  <si>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</si>
  <si>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</si>
  <si>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</si>
  <si>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</si>
  <si>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</si>
  <si>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</si>
  <si>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工業窯炉製造業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</si>
  <si>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</si>
  <si>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</si>
  <si>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</si>
  <si>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</si>
  <si>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</si>
  <si>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</si>
  <si>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</si>
  <si>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</si>
  <si>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</si>
  <si>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</si>
  <si>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</si>
  <si>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</si>
  <si>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</si>
  <si>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</si>
  <si>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</si>
  <si>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</si>
  <si>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</si>
  <si>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</si>
  <si>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</si>
  <si>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</si>
  <si>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</si>
  <si>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</si>
  <si>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</si>
  <si>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</si>
  <si>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</si>
  <si>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</si>
  <si>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</si>
  <si>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</si>
  <si>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</si>
  <si>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</si>
  <si>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</si>
  <si>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</si>
  <si>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</si>
  <si>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</si>
  <si>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</si>
  <si>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</si>
  <si>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</si>
  <si>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</si>
  <si>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</si>
  <si>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</si>
  <si>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</si>
  <si>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</si>
  <si>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</si>
  <si>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</si>
  <si>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</si>
  <si>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</si>
  <si>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</si>
  <si>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</si>
  <si>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</si>
  <si>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</si>
  <si>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</si>
  <si>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</si>
  <si>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</si>
  <si>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</si>
  <si>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</si>
  <si>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</si>
  <si>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</si>
  <si>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</si>
  <si>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</si>
  <si>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</si>
  <si>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</si>
  <si>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</si>
  <si>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</si>
  <si>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</si>
  <si>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</si>
  <si>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</si>
  <si>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</si>
  <si>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</si>
  <si>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</si>
  <si>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</si>
  <si>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</si>
  <si>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</si>
  <si>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</si>
  <si>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</si>
  <si>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</si>
  <si>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</si>
  <si>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</si>
  <si>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</si>
  <si>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</si>
  <si>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</si>
  <si>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</si>
  <si>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</si>
  <si>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</si>
  <si>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音響部品・磁気ヘッド・小形モータ製造業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</si>
  <si>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</si>
  <si>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</si>
  <si>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</si>
  <si>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</si>
  <si>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</si>
  <si>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</si>
  <si>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</si>
  <si>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</si>
  <si>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</si>
  <si>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</si>
  <si>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</si>
  <si>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</si>
  <si>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</si>
  <si>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</si>
  <si>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</si>
  <si>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</si>
  <si>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</si>
  <si>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</si>
  <si>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</si>
  <si>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</si>
  <si>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</si>
  <si>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</si>
  <si>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</si>
  <si>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</si>
  <si>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</si>
  <si>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</si>
  <si>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</si>
  <si>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</si>
  <si>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</si>
  <si>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</si>
  <si>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</si>
  <si>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</si>
  <si>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</si>
  <si>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</si>
  <si>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</si>
  <si>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</si>
  <si>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</si>
  <si>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</si>
  <si>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</si>
  <si>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</si>
  <si>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</si>
  <si>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</si>
  <si>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</si>
  <si>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</si>
  <si>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</si>
  <si>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</si>
  <si>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</si>
  <si>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携帯電話機・PHS電話機製造業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</si>
  <si>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</si>
  <si>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</si>
  <si>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</si>
  <si>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</si>
  <si>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</si>
  <si>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</si>
  <si>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</si>
  <si>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</si>
  <si>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</si>
  <si>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</si>
  <si>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</si>
  <si>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</si>
  <si>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</si>
  <si>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</si>
  <si>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</si>
  <si>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</si>
  <si>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</si>
  <si>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</si>
  <si>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</si>
  <si>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</si>
  <si>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</si>
  <si>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</si>
  <si>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</si>
  <si>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</si>
  <si>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</si>
  <si>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</si>
  <si>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</si>
  <si>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</si>
  <si>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</si>
  <si>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</si>
  <si>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</si>
  <si>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</si>
  <si>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</si>
  <si>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</si>
  <si>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</si>
  <si>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</si>
  <si>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</si>
  <si>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</si>
  <si>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</si>
  <si>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</si>
  <si>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</si>
  <si>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</si>
  <si>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</si>
  <si>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</si>
  <si>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</si>
  <si>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</si>
  <si>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</si>
  <si>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</si>
  <si>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</si>
  <si>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</si>
  <si>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</si>
  <si>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</si>
  <si>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</si>
  <si>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</si>
  <si>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</si>
  <si>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</si>
  <si>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</si>
  <si>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</si>
  <si>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</si>
  <si>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</si>
  <si>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</si>
  <si>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</si>
  <si>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</si>
  <si>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</si>
  <si>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</si>
  <si>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</si>
  <si>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</si>
  <si>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</si>
  <si>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</si>
  <si>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</si>
  <si>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</si>
  <si>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</si>
  <si>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</si>
  <si>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</si>
  <si>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</si>
  <si>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</si>
  <si>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</si>
  <si>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</si>
  <si>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</si>
  <si>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</si>
  <si>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F</t>
  </si>
  <si>
    <t>電気・ガス・熱供給・水道業</t>
  </si>
  <si>
    <t>電気業</t>
  </si>
  <si>
    <t>管理，補助的経済活動を行う事業所（33電気業）</t>
  </si>
  <si>
    <t>発電所</t>
  </si>
  <si>
    <t>変電所</t>
  </si>
  <si>
    <t>ガス業</t>
  </si>
  <si>
    <t>管理，補助的経済活動を行う事業所（34ガス業）</t>
  </si>
  <si>
    <t>ガス製造工場</t>
  </si>
  <si>
    <t>ガス供給所</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</si>
  <si>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</si>
  <si>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</si>
  <si>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</si>
  <si>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</si>
  <si>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</si>
  <si>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</si>
  <si>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</si>
  <si>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</si>
  <si>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</si>
  <si>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G</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</si>
  <si>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</si>
  <si>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</si>
  <si>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</si>
  <si>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</si>
  <si>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</si>
  <si>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</si>
  <si>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</si>
  <si>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</si>
  <si>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</si>
  <si>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</si>
  <si>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</si>
  <si>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</si>
  <si>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</si>
  <si>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</si>
  <si>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</si>
  <si>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</si>
  <si>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</si>
  <si>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</si>
  <si>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</si>
  <si>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</si>
  <si>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</si>
  <si>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</si>
  <si>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</si>
  <si>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</si>
  <si>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</si>
  <si>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</si>
  <si>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</si>
  <si>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</si>
  <si>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</si>
  <si>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</si>
  <si>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</si>
  <si>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</si>
  <si>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</si>
  <si>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</si>
  <si>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</si>
  <si>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</si>
  <si>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</si>
  <si>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</si>
  <si>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</si>
  <si>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</si>
  <si>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</si>
  <si>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</si>
  <si>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</si>
  <si>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</si>
  <si>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</si>
  <si>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</si>
  <si>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</si>
  <si>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</si>
  <si>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</si>
  <si>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</si>
  <si>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</si>
  <si>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</si>
  <si>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</si>
  <si>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</si>
  <si>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H</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</si>
  <si>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</si>
  <si>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</si>
  <si>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</si>
  <si>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</si>
  <si>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</si>
  <si>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</si>
  <si>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</si>
  <si>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</si>
  <si>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</si>
  <si>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</si>
  <si>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</si>
  <si>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</si>
  <si>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</si>
  <si>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</si>
  <si>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</si>
  <si>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</si>
  <si>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</si>
  <si>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</si>
  <si>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</si>
  <si>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</si>
  <si>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</si>
  <si>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</si>
  <si>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</si>
  <si>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</si>
  <si>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</si>
  <si>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</si>
  <si>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</si>
  <si>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</si>
  <si>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</si>
  <si>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</si>
  <si>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</si>
  <si>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</si>
  <si>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</si>
  <si>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</si>
  <si>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</si>
  <si>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</si>
  <si>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</si>
  <si>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</si>
  <si>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</si>
  <si>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</si>
  <si>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</si>
  <si>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</si>
  <si>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</si>
  <si>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</si>
  <si>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</si>
  <si>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</si>
  <si>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</si>
  <si>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</si>
  <si>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</si>
  <si>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</si>
  <si>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</si>
  <si>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</si>
  <si>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</si>
  <si>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</si>
  <si>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</si>
  <si>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</si>
  <si>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</si>
  <si>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</si>
  <si>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</si>
  <si>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</si>
  <si>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</si>
  <si>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</si>
  <si>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</si>
  <si>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</si>
  <si>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</si>
  <si>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</si>
  <si>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</si>
  <si>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</si>
  <si>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</si>
  <si>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</si>
  <si>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</si>
  <si>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</si>
  <si>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</si>
  <si>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</si>
  <si>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</si>
  <si>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</si>
  <si>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</si>
  <si>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</si>
  <si>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</si>
  <si>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</si>
  <si>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</si>
  <si>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</si>
  <si>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</si>
  <si>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</si>
  <si>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</si>
  <si>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</si>
  <si>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</si>
  <si>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</si>
  <si>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</si>
  <si>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</si>
  <si>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</si>
  <si>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</si>
  <si>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</si>
  <si>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</si>
  <si>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</si>
  <si>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</si>
  <si>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</si>
  <si>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</si>
  <si>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</si>
  <si>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</si>
  <si>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</si>
  <si>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</si>
  <si>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</si>
  <si>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</si>
  <si>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</si>
  <si>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</si>
  <si>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</si>
  <si>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</si>
  <si>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</si>
  <si>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</si>
  <si>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</si>
  <si>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</si>
  <si>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</si>
  <si>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</si>
  <si>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</si>
  <si>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</si>
  <si>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</si>
  <si>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</si>
  <si>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</si>
  <si>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</si>
  <si>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</si>
  <si>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</si>
  <si>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</si>
  <si>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</si>
  <si>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</si>
  <si>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</si>
  <si>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</si>
  <si>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</si>
  <si>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</si>
  <si>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</si>
  <si>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</si>
  <si>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</si>
  <si>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</si>
  <si>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</si>
  <si>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</si>
  <si>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</si>
  <si>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</si>
  <si>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</si>
  <si>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</si>
  <si>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</si>
  <si>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</si>
  <si>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</si>
  <si>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</si>
  <si>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</si>
  <si>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</si>
  <si>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</si>
  <si>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</si>
  <si>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</si>
  <si>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</si>
  <si>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</si>
  <si>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</si>
  <si>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</si>
  <si>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</si>
  <si>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</si>
  <si>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</si>
  <si>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</si>
  <si>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</si>
  <si>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</si>
  <si>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</si>
  <si>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</si>
  <si>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</si>
  <si>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</si>
  <si>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</si>
  <si>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</si>
  <si>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</si>
  <si>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</si>
  <si>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</si>
  <si>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</si>
  <si>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</si>
  <si>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</si>
  <si>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</si>
  <si>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</si>
  <si>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</si>
  <si>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</si>
  <si>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</si>
  <si>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</si>
  <si>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</si>
  <si>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</si>
  <si>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K</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</si>
  <si>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</si>
  <si>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</si>
  <si>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</si>
  <si>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</si>
  <si>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</si>
  <si>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</si>
  <si>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</si>
  <si>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</si>
  <si>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</si>
  <si>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</si>
  <si>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</si>
  <si>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</si>
  <si>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</si>
  <si>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</si>
  <si>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</si>
  <si>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</si>
  <si>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</si>
  <si>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</si>
  <si>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</si>
  <si>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</si>
  <si>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</si>
  <si>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</si>
  <si>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</si>
  <si>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</si>
  <si>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</si>
  <si>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</si>
  <si>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</si>
  <si>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</si>
  <si>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</si>
  <si>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</si>
  <si>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</si>
  <si>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</si>
  <si>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</si>
  <si>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</si>
  <si>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</si>
  <si>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</si>
  <si>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L</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</si>
  <si>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</si>
  <si>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</si>
  <si>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</si>
  <si>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</si>
  <si>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</si>
  <si>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</si>
  <si>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</si>
  <si>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</si>
  <si>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</si>
  <si>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</si>
  <si>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</si>
  <si>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</si>
  <si>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</si>
  <si>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</si>
  <si>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</si>
  <si>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</si>
  <si>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</si>
  <si>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</si>
  <si>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</si>
  <si>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</si>
  <si>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</si>
  <si>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</si>
  <si>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</si>
  <si>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</si>
  <si>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</si>
  <si>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</si>
  <si>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</si>
  <si>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</si>
  <si>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</si>
  <si>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</si>
  <si>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</si>
  <si>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</si>
  <si>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</si>
  <si>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</si>
  <si>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</si>
  <si>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</si>
  <si>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</si>
  <si>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</si>
  <si>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</si>
  <si>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</si>
  <si>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</si>
  <si>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</si>
  <si>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</si>
  <si>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</si>
  <si>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</si>
  <si>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</si>
  <si>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</si>
  <si>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</si>
  <si>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</si>
  <si>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</si>
  <si>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</si>
  <si>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</si>
  <si>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</si>
  <si>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</si>
  <si>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</si>
  <si>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</si>
  <si>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M</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</si>
  <si>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</si>
  <si>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</si>
  <si>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</si>
  <si>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</si>
  <si>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</si>
  <si>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</si>
  <si>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</si>
  <si>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</si>
  <si>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</si>
  <si>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</si>
  <si>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</si>
  <si>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持ち帰り・配達飲食サービス業</t>
  </si>
  <si>
    <t>N</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</si>
  <si>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</si>
  <si>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</si>
  <si>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</si>
  <si>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</si>
  <si>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</si>
  <si>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</si>
  <si>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</si>
  <si>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</si>
  <si>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</si>
  <si>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</si>
  <si>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</si>
  <si>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</si>
  <si>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</si>
  <si>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</si>
  <si>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リラクゼーション業(手技を用いるもの)</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</si>
  <si>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</si>
  <si>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</si>
  <si>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</si>
  <si>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</si>
  <si>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</si>
  <si>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</si>
  <si>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</si>
  <si>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</si>
  <si>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</si>
  <si>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</si>
  <si>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</si>
  <si>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</si>
  <si>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</si>
  <si>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</si>
  <si>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</si>
  <si>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</si>
  <si>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</si>
  <si>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</si>
  <si>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</si>
  <si>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</si>
  <si>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</si>
  <si>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</si>
  <si>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</si>
  <si>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</si>
  <si>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</si>
  <si>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</si>
  <si>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</si>
  <si>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</si>
  <si>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</si>
  <si>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</si>
  <si>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</si>
  <si>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</si>
  <si>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</si>
  <si>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</si>
  <si>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</si>
  <si>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</si>
  <si>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自動車・モータボートの競走場</t>
  </si>
  <si>
    <t>競輪競技団</t>
  </si>
  <si>
    <t>競馬競技団</t>
  </si>
  <si>
    <t>自動車・モータボートの競技団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</si>
  <si>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</si>
  <si>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</si>
  <si>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</si>
  <si>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</si>
  <si>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</si>
  <si>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</si>
  <si>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</si>
  <si>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</si>
  <si>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</si>
  <si>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</si>
  <si>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</si>
  <si>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</si>
  <si>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</si>
  <si>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</si>
  <si>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</si>
  <si>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</si>
  <si>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</si>
  <si>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</si>
  <si>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</si>
  <si>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</si>
  <si>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</si>
  <si>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</si>
  <si>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</si>
  <si>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</si>
  <si>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</si>
  <si>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</si>
  <si>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</si>
  <si>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</si>
  <si>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O</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</si>
  <si>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</si>
  <si>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</si>
  <si>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</si>
  <si>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</si>
  <si>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</si>
  <si>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</si>
  <si>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</si>
  <si>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</si>
  <si>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</si>
  <si>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</si>
  <si>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</si>
  <si>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</si>
  <si>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</si>
  <si>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</si>
  <si>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</si>
  <si>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</si>
  <si>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</si>
  <si>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</si>
  <si>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</si>
  <si>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</si>
  <si>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</si>
  <si>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</si>
  <si>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</si>
  <si>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</si>
  <si>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</si>
  <si>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</si>
  <si>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</si>
  <si>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</si>
  <si>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</si>
  <si>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</si>
  <si>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</si>
  <si>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</si>
  <si>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</si>
  <si>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</si>
  <si>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</si>
  <si>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</si>
  <si>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</si>
  <si>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</si>
  <si>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</si>
  <si>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</si>
  <si>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</si>
  <si>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</si>
  <si>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</si>
  <si>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P</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</si>
  <si>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</si>
  <si>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</si>
  <si>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</si>
  <si>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</si>
  <si>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</si>
  <si>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</si>
  <si>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</si>
  <si>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</si>
  <si>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</si>
  <si>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</si>
  <si>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</si>
  <si>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</si>
  <si>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</si>
  <si>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</si>
  <si>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</si>
  <si>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その他の療術業</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</si>
  <si>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</si>
  <si>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</si>
  <si>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</si>
  <si>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</si>
  <si>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</si>
  <si>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</si>
  <si>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</si>
  <si>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</si>
  <si>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</si>
  <si>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</si>
  <si>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</si>
  <si>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</si>
  <si>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</si>
  <si>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</si>
  <si>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消毒業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</si>
  <si>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</si>
  <si>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</si>
  <si>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</si>
  <si>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</si>
  <si>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</si>
  <si>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</si>
  <si>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</si>
  <si>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</si>
  <si>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</si>
  <si>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</si>
  <si>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</si>
  <si>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</si>
  <si>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</si>
  <si>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</si>
  <si>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</si>
  <si>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</si>
  <si>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</si>
  <si>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</si>
  <si>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</si>
  <si>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</si>
  <si>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</si>
  <si>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</si>
  <si>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Q</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</si>
  <si>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</si>
  <si>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</si>
  <si>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</si>
  <si>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</si>
  <si>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</si>
  <si>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</si>
  <si>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</si>
  <si>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</si>
  <si>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</si>
  <si>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</si>
  <si>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</si>
  <si>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</si>
  <si>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</si>
  <si>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</si>
  <si>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R</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</si>
  <si>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</si>
  <si>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</si>
  <si>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</si>
  <si>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</si>
  <si>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</si>
  <si>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</si>
  <si>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</si>
  <si>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</si>
  <si>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</si>
  <si>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</si>
  <si>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</si>
  <si>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</si>
  <si>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</si>
  <si>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</si>
  <si>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</si>
  <si>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</si>
  <si>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</si>
  <si>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</si>
  <si>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</si>
  <si>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</si>
  <si>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</si>
  <si>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</si>
  <si>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</si>
  <si>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</si>
  <si>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</si>
  <si>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</si>
  <si>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</si>
  <si>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</si>
  <si>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</si>
  <si>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</si>
  <si>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</si>
  <si>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</si>
  <si>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</si>
  <si>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</si>
  <si>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</si>
  <si>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</si>
  <si>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</si>
  <si>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</si>
  <si>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</si>
  <si>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</si>
  <si>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</si>
  <si>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</si>
  <si>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</si>
  <si>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</si>
  <si>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</si>
  <si>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建物サービス業</t>
  </si>
  <si>
    <t>ビルメンテナンス業</t>
  </si>
  <si>
    <t>その他の建物サービス業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</si>
  <si>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</si>
  <si>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</si>
  <si>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</si>
  <si>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</si>
  <si>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</si>
  <si>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</si>
  <si>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</si>
  <si>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</si>
  <si>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</si>
  <si>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</si>
  <si>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</si>
  <si>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</si>
  <si>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</si>
  <si>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</si>
  <si>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</si>
  <si>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</si>
  <si>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</si>
  <si>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</si>
  <si>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</si>
  <si>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</si>
  <si>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</si>
  <si>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</si>
  <si>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</si>
  <si>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</si>
  <si>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</si>
  <si>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</si>
  <si>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</si>
  <si>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</si>
  <si>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</si>
  <si>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</si>
  <si>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</si>
  <si>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</si>
  <si>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</si>
  <si>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</si>
  <si>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</si>
  <si>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</si>
  <si>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</si>
  <si>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</si>
  <si>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S</t>
  </si>
  <si>
    <t>公務（他に分類されるものを除く）</t>
  </si>
  <si>
    <t>国家公務</t>
  </si>
  <si>
    <t>立法機関</t>
  </si>
  <si>
    <t>司法機関</t>
  </si>
  <si>
    <t>行政機関</t>
  </si>
  <si>
    <t>地方公務</t>
  </si>
  <si>
    <t>都道府県機関</t>
  </si>
  <si>
    <t>市町村機関</t>
  </si>
  <si>
    <t>T</t>
  </si>
  <si>
    <t>分類不能の産業</t>
  </si>
  <si>
    <t>中小企業法上の分類</t>
    <rPh sb="0" eb="2">
      <t>チュウショウ</t>
    </rPh>
    <rPh sb="2" eb="4">
      <t>キギョウ</t>
    </rPh>
    <rPh sb="4" eb="5">
      <t>ホウ</t>
    </rPh>
    <rPh sb="5" eb="6">
      <t>ジョウ</t>
    </rPh>
    <rPh sb="7" eb="9">
      <t>ブンルイ</t>
    </rPh>
    <phoneticPr fontId="55"/>
  </si>
  <si>
    <t>管理，補助的経済活動を行う事業所（50各種商品卸売業）</t>
  </si>
  <si>
    <t>自家用倉庫</t>
  </si>
  <si>
    <t>各種商品卸売業（従業者が常時100人以上のもの）</t>
  </si>
  <si>
    <t>その他の各種商品卸売業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</si>
  <si>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</si>
  <si>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</si>
  <si>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</si>
  <si>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</si>
  <si>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</si>
  <si>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</si>
  <si>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</si>
  <si>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</si>
  <si>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</si>
  <si>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</si>
  <si>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</si>
  <si>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</si>
  <si>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</si>
  <si>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</si>
  <si>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</si>
  <si>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</si>
  <si>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</si>
  <si>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</si>
  <si>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</si>
  <si>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</si>
  <si>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</si>
  <si>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</si>
  <si>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</si>
  <si>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</si>
  <si>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</si>
  <si>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</si>
  <si>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</si>
  <si>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</si>
  <si>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</si>
  <si>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</si>
  <si>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</si>
  <si>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</si>
  <si>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</si>
  <si>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</si>
  <si>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</si>
  <si>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</si>
  <si>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</si>
  <si>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</si>
  <si>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</si>
  <si>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</si>
  <si>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</si>
  <si>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</si>
  <si>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</si>
  <si>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</si>
  <si>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</si>
  <si>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</si>
  <si>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</si>
  <si>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</si>
  <si>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</si>
  <si>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</si>
  <si>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</si>
  <si>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</si>
  <si>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</si>
  <si>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</si>
  <si>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</si>
  <si>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</si>
  <si>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</si>
  <si>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</si>
  <si>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</si>
  <si>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</si>
  <si>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</si>
  <si>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</si>
  <si>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</si>
  <si>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</si>
  <si>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</si>
  <si>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</si>
  <si>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</si>
  <si>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</si>
  <si>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</si>
  <si>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</si>
  <si>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</si>
  <si>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</si>
  <si>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</si>
  <si>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</si>
  <si>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</si>
  <si>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</si>
  <si>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</si>
  <si>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</si>
  <si>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</si>
  <si>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</si>
  <si>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</si>
  <si>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</si>
  <si>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</si>
  <si>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</si>
  <si>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</si>
  <si>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</si>
  <si>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</si>
  <si>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</si>
  <si>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</si>
  <si>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</si>
  <si>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</si>
  <si>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</si>
  <si>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</si>
  <si>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</si>
  <si>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</si>
  <si>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</si>
  <si>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</si>
  <si>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</si>
  <si>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</si>
  <si>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</si>
  <si>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</si>
  <si>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</si>
  <si>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</si>
  <si>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</si>
  <si>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管理，補助的経済活動を行う事業所（56各種商品小売業）</t>
  </si>
  <si>
    <t>百貨店，総合スーパー</t>
  </si>
  <si>
    <t>その他の各種商品小売業（従業者が常時50人未満のもの）</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</si>
  <si>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</si>
  <si>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</si>
  <si>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</si>
  <si>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</si>
  <si>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</si>
  <si>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</si>
  <si>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</si>
  <si>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</si>
  <si>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</si>
  <si>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</si>
  <si>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</si>
  <si>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</si>
  <si>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</si>
  <si>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</si>
  <si>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</si>
  <si>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</si>
  <si>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</si>
  <si>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</si>
  <si>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</si>
  <si>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</si>
  <si>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</si>
  <si>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</si>
  <si>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</si>
  <si>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</si>
  <si>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</si>
  <si>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</si>
  <si>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</si>
  <si>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</si>
  <si>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</si>
  <si>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</si>
  <si>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</si>
  <si>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</si>
  <si>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</si>
  <si>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</si>
  <si>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</si>
  <si>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</si>
  <si>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</si>
  <si>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</si>
  <si>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</si>
  <si>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</si>
  <si>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</si>
  <si>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</si>
  <si>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</si>
  <si>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</si>
  <si>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</si>
  <si>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</si>
  <si>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</si>
  <si>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</si>
  <si>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</si>
  <si>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</si>
  <si>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</si>
  <si>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</si>
  <si>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</si>
  <si>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</si>
  <si>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</si>
  <si>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</si>
  <si>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</si>
  <si>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</si>
  <si>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</si>
  <si>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</si>
  <si>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</si>
  <si>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</si>
  <si>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</si>
  <si>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</si>
  <si>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</si>
  <si>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</si>
  <si>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医薬品小売業（調剤薬局を除く）</t>
  </si>
  <si>
    <t>調剤薬局</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</si>
  <si>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</si>
  <si>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</si>
  <si>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</si>
  <si>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</si>
  <si>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</si>
  <si>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</si>
  <si>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</si>
  <si>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</si>
  <si>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</si>
  <si>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</si>
  <si>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</si>
  <si>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</si>
  <si>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</si>
  <si>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</si>
  <si>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</si>
  <si>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</si>
  <si>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</si>
  <si>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</si>
  <si>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</si>
  <si>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</si>
  <si>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</si>
  <si>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</si>
  <si>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</si>
  <si>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</si>
  <si>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</si>
  <si>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</si>
  <si>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</si>
  <si>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</si>
  <si>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</si>
  <si>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</si>
  <si>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</si>
  <si>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</si>
  <si>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</si>
  <si>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</si>
  <si>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</si>
  <si>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</si>
  <si>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</si>
  <si>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</si>
  <si>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</si>
  <si>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</si>
  <si>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</si>
  <si>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</si>
  <si>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</si>
  <si>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</si>
  <si>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</si>
  <si>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</si>
  <si>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</si>
  <si>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</si>
  <si>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</si>
  <si>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</si>
  <si>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</si>
  <si>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</si>
  <si>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</si>
  <si>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</si>
  <si>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</si>
  <si>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</si>
  <si>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</si>
  <si>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管理，補助的経済活動を行う事業所（77持ち帰り・配達飲食サービス業）</t>
  </si>
  <si>
    <t>持ち帰り飲食サービス業</t>
  </si>
  <si>
    <t>配達飲食サービス業</t>
  </si>
  <si>
    <t>卸売業</t>
    <rPh sb="0" eb="3">
      <t>オロシウリギョウ</t>
    </rPh>
    <phoneticPr fontId="55"/>
  </si>
  <si>
    <t>小売業</t>
    <rPh sb="0" eb="3">
      <t>コウリギョウ</t>
    </rPh>
    <phoneticPr fontId="55"/>
  </si>
  <si>
    <t>サービス業</t>
    <rPh sb="4" eb="5">
      <t>ギョウ</t>
    </rPh>
    <phoneticPr fontId="55"/>
  </si>
  <si>
    <t>製造業・その他</t>
    <rPh sb="0" eb="3">
      <t>セイゾウギョウ</t>
    </rPh>
    <rPh sb="6" eb="7">
      <t>タ</t>
    </rPh>
    <phoneticPr fontId="55"/>
  </si>
  <si>
    <t>中小企業法上の分類</t>
    <phoneticPr fontId="55"/>
  </si>
  <si>
    <t>大分類コード</t>
    <phoneticPr fontId="55"/>
  </si>
  <si>
    <t>資本金の額または出資の額の総額</t>
    <rPh sb="0" eb="3">
      <t>シホンキン</t>
    </rPh>
    <rPh sb="4" eb="5">
      <t>ガク</t>
    </rPh>
    <rPh sb="8" eb="10">
      <t>シュッシ</t>
    </rPh>
    <rPh sb="11" eb="12">
      <t>ガク</t>
    </rPh>
    <rPh sb="13" eb="15">
      <t>ソウガク</t>
    </rPh>
    <phoneticPr fontId="55"/>
  </si>
  <si>
    <t>常時使用する従業員の数</t>
    <rPh sb="0" eb="1">
      <t>ジョウ</t>
    </rPh>
    <rPh sb="1" eb="2">
      <t>ジ</t>
    </rPh>
    <rPh sb="2" eb="4">
      <t>シヨウ</t>
    </rPh>
    <rPh sb="6" eb="9">
      <t>ジュウギョウイン</t>
    </rPh>
    <rPh sb="10" eb="11">
      <t>カズ</t>
    </rPh>
    <phoneticPr fontId="55"/>
  </si>
  <si>
    <t>3億円以下</t>
    <rPh sb="1" eb="3">
      <t>オクエン</t>
    </rPh>
    <rPh sb="3" eb="5">
      <t>イカ</t>
    </rPh>
    <phoneticPr fontId="55"/>
  </si>
  <si>
    <t>1億円以下</t>
    <rPh sb="1" eb="3">
      <t>オクエン</t>
    </rPh>
    <rPh sb="3" eb="5">
      <t>イカ</t>
    </rPh>
    <phoneticPr fontId="55"/>
  </si>
  <si>
    <t>5千万円以下</t>
    <rPh sb="1" eb="3">
      <t>センマン</t>
    </rPh>
    <rPh sb="3" eb="4">
      <t>エン</t>
    </rPh>
    <rPh sb="4" eb="6">
      <t>イカ</t>
    </rPh>
    <phoneticPr fontId="55"/>
  </si>
  <si>
    <t>5千万円以下</t>
    <rPh sb="1" eb="4">
      <t>センマンエン</t>
    </rPh>
    <rPh sb="4" eb="6">
      <t>イカ</t>
    </rPh>
    <phoneticPr fontId="55"/>
  </si>
  <si>
    <t>300人以下</t>
    <rPh sb="3" eb="4">
      <t>ニン</t>
    </rPh>
    <rPh sb="4" eb="6">
      <t>イカ</t>
    </rPh>
    <phoneticPr fontId="55"/>
  </si>
  <si>
    <t>100人以下</t>
    <rPh sb="3" eb="4">
      <t>ニン</t>
    </rPh>
    <rPh sb="4" eb="6">
      <t>イカ</t>
    </rPh>
    <phoneticPr fontId="55"/>
  </si>
  <si>
    <t>50人以下</t>
    <rPh sb="2" eb="3">
      <t>ニン</t>
    </rPh>
    <rPh sb="3" eb="5">
      <t>イカ</t>
    </rPh>
    <phoneticPr fontId="55"/>
  </si>
  <si>
    <t>日本標準産業分類</t>
    <rPh sb="0" eb="2">
      <t>ニホン</t>
    </rPh>
    <rPh sb="2" eb="4">
      <t>ヒョウジュン</t>
    </rPh>
    <rPh sb="4" eb="6">
      <t>サンギョウ</t>
    </rPh>
    <rPh sb="6" eb="8">
      <t>ブンルイ</t>
    </rPh>
    <phoneticPr fontId="55"/>
  </si>
  <si>
    <t>中小企業法上の分類</t>
    <rPh sb="0" eb="6">
      <t>チュウショウキギョウホウジョウ</t>
    </rPh>
    <rPh sb="7" eb="9">
      <t>ブンルイ</t>
    </rPh>
    <phoneticPr fontId="55"/>
  </si>
  <si>
    <t>←データ貼り付けを行うとﾌﾘｶﾞﾅが上手く表示されません</t>
    <phoneticPr fontId="22"/>
  </si>
  <si>
    <t>合計</t>
    <rPh sb="0" eb="2">
      <t>ゴウケイ</t>
    </rPh>
    <phoneticPr fontId="59"/>
  </si>
  <si>
    <t>　　（シート名”日本標準産業中分類”、”会社規模判断資料”参照）</t>
    <rPh sb="6" eb="7">
      <t>メイ</t>
    </rPh>
    <rPh sb="8" eb="10">
      <t>ニホン</t>
    </rPh>
    <rPh sb="10" eb="12">
      <t>ヒョウジュン</t>
    </rPh>
    <rPh sb="12" eb="14">
      <t>サンギョウ</t>
    </rPh>
    <rPh sb="14" eb="17">
      <t>チュウブンルイ</t>
    </rPh>
    <rPh sb="20" eb="22">
      <t>カイシャ</t>
    </rPh>
    <rPh sb="22" eb="24">
      <t>キボ</t>
    </rPh>
    <rPh sb="24" eb="26">
      <t>ハンダン</t>
    </rPh>
    <rPh sb="26" eb="28">
      <t>シリョウ</t>
    </rPh>
    <rPh sb="29" eb="31">
      <t>サンショウ</t>
    </rPh>
    <phoneticPr fontId="22"/>
  </si>
  <si>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22"/>
  </si>
  <si>
    <t>誓　　約　　書</t>
    <rPh sb="0" eb="1">
      <t>チカイ</t>
    </rPh>
    <rPh sb="3" eb="4">
      <t>ヤク</t>
    </rPh>
    <rPh sb="6" eb="7">
      <t>ショ</t>
    </rPh>
    <phoneticPr fontId="16"/>
  </si>
  <si>
    <t>公益財団法人　東京都環境公社</t>
    <rPh sb="0" eb="2">
      <t>コウエキ</t>
    </rPh>
    <rPh sb="2" eb="4">
      <t>ザイダン</t>
    </rPh>
    <rPh sb="4" eb="6">
      <t>ホウジン</t>
    </rPh>
    <phoneticPr fontId="16"/>
  </si>
  <si>
    <t>　理事長　殿</t>
    <rPh sb="1" eb="4">
      <t>リジチョウ</t>
    </rPh>
    <rPh sb="5" eb="6">
      <t>トノ</t>
    </rPh>
    <phoneticPr fontId="16"/>
  </si>
  <si>
    <t>年</t>
    <rPh sb="0" eb="1">
      <t>ネン</t>
    </rPh>
    <phoneticPr fontId="16"/>
  </si>
  <si>
    <t>月</t>
    <rPh sb="0" eb="1">
      <t>ゲツ</t>
    </rPh>
    <phoneticPr fontId="16"/>
  </si>
  <si>
    <t>日</t>
    <rPh sb="0" eb="1">
      <t>ヒ</t>
    </rPh>
    <phoneticPr fontId="16"/>
  </si>
  <si>
    <t>名称</t>
    <rPh sb="0" eb="2">
      <t>メイショウ</t>
    </rPh>
    <phoneticPr fontId="16"/>
  </si>
  <si>
    <t>代表者の職・氏名</t>
    <rPh sb="0" eb="3">
      <t>ダイヒョウシャ</t>
    </rPh>
    <rPh sb="4" eb="5">
      <t>ショク</t>
    </rPh>
    <rPh sb="6" eb="8">
      <t>シメイ</t>
    </rPh>
    <phoneticPr fontId="16"/>
  </si>
  <si>
    <t>小計</t>
    <rPh sb="0" eb="2">
      <t>ショウケイ</t>
    </rPh>
    <phoneticPr fontId="59"/>
  </si>
  <si>
    <t xml:space="preserve">申請書類提出方法等
提出期限及びお問い合わせ先
</t>
    <phoneticPr fontId="16"/>
  </si>
  <si>
    <t>申請専用メールアドレス※</t>
    <phoneticPr fontId="16"/>
  </si>
  <si>
    <t>※申請書の受付専用のメールアドレスになりますのでご注意ください。</t>
    <phoneticPr fontId="16"/>
  </si>
  <si>
    <t>部分を入力してください。</t>
    <rPh sb="0" eb="2">
      <t>ブブン</t>
    </rPh>
    <rPh sb="3" eb="5">
      <t>ニュウリョク</t>
    </rPh>
    <phoneticPr fontId="59"/>
  </si>
  <si>
    <t>年</t>
    <rPh sb="0" eb="1">
      <t>ネン</t>
    </rPh>
    <phoneticPr fontId="59"/>
  </si>
  <si>
    <t>月</t>
    <rPh sb="0" eb="1">
      <t>ガツ</t>
    </rPh>
    <phoneticPr fontId="59"/>
  </si>
  <si>
    <t>日</t>
    <rPh sb="0" eb="1">
      <t>ニチ</t>
    </rPh>
    <phoneticPr fontId="59"/>
  </si>
  <si>
    <t>公益財団法人 東京都環境公社</t>
    <rPh sb="0" eb="2">
      <t>コウエキ</t>
    </rPh>
    <phoneticPr fontId="16"/>
  </si>
  <si>
    <t>名　　称</t>
    <rPh sb="0" eb="1">
      <t>メイ</t>
    </rPh>
    <rPh sb="3" eb="4">
      <t>ショウ</t>
    </rPh>
    <phoneticPr fontId="16"/>
  </si>
  <si>
    <t>都環公地温第</t>
    <rPh sb="0" eb="1">
      <t>ト</t>
    </rPh>
    <rPh sb="1" eb="2">
      <t>ワ</t>
    </rPh>
    <rPh sb="2" eb="3">
      <t>コウ</t>
    </rPh>
    <rPh sb="3" eb="4">
      <t>チ</t>
    </rPh>
    <rPh sb="4" eb="5">
      <t>オン</t>
    </rPh>
    <rPh sb="5" eb="6">
      <t>ダイ</t>
    </rPh>
    <phoneticPr fontId="59"/>
  </si>
  <si>
    <t>←交付決定通知書の右上の日付・番号を記入してください。</t>
    <rPh sb="1" eb="3">
      <t>コウフ</t>
    </rPh>
    <rPh sb="3" eb="5">
      <t>ケッテイ</t>
    </rPh>
    <rPh sb="5" eb="8">
      <t>ツウチショ</t>
    </rPh>
    <rPh sb="9" eb="11">
      <t>ミギウエ</t>
    </rPh>
    <rPh sb="12" eb="14">
      <t>ヒヅケ</t>
    </rPh>
    <rPh sb="15" eb="17">
      <t>バンゴウ</t>
    </rPh>
    <rPh sb="18" eb="20">
      <t>キニュウ</t>
    </rPh>
    <phoneticPr fontId="16"/>
  </si>
  <si>
    <t>記</t>
    <rPh sb="0" eb="1">
      <t>キ</t>
    </rPh>
    <phoneticPr fontId="59"/>
  </si>
  <si>
    <t>）</t>
    <phoneticPr fontId="59"/>
  </si>
  <si>
    <t>月</t>
    <rPh sb="0" eb="1">
      <t>ガツ</t>
    </rPh>
    <phoneticPr fontId="16"/>
  </si>
  <si>
    <t>日</t>
    <rPh sb="0" eb="1">
      <t>ニチ</t>
    </rPh>
    <phoneticPr fontId="16"/>
  </si>
  <si>
    <t>添付書類</t>
  </si>
  <si>
    <t>住　　所</t>
  </si>
  <si>
    <t xml:space="preserve">理事長 殿 </t>
    <phoneticPr fontId="59"/>
  </si>
  <si>
    <t>交付申請年月日</t>
    <rPh sb="0" eb="2">
      <t>コウフ</t>
    </rPh>
    <rPh sb="2" eb="4">
      <t>シンセイ</t>
    </rPh>
    <rPh sb="4" eb="7">
      <t>ネンガッピ</t>
    </rPh>
    <phoneticPr fontId="16"/>
  </si>
  <si>
    <t>撤回の理由</t>
    <rPh sb="0" eb="2">
      <t>テッカイ</t>
    </rPh>
    <rPh sb="3" eb="5">
      <t>リユウ</t>
    </rPh>
    <phoneticPr fontId="59"/>
  </si>
  <si>
    <t>連絡先</t>
    <rPh sb="0" eb="3">
      <t>レンラクサキ</t>
    </rPh>
    <phoneticPr fontId="59"/>
  </si>
  <si>
    <t>会社名</t>
    <rPh sb="0" eb="3">
      <t>カイシャメイ</t>
    </rPh>
    <phoneticPr fontId="59"/>
  </si>
  <si>
    <t>部課名</t>
    <rPh sb="0" eb="1">
      <t>ブ</t>
    </rPh>
    <rPh sb="1" eb="2">
      <t>カ</t>
    </rPh>
    <rPh sb="2" eb="3">
      <t>メイ</t>
    </rPh>
    <phoneticPr fontId="59"/>
  </si>
  <si>
    <t>担当者氏名</t>
    <rPh sb="0" eb="3">
      <t>タントウシャ</t>
    </rPh>
    <rPh sb="3" eb="5">
      <t>シメイ</t>
    </rPh>
    <phoneticPr fontId="59"/>
  </si>
  <si>
    <t>（電話番号</t>
    <rPh sb="1" eb="3">
      <t>デンワ</t>
    </rPh>
    <rPh sb="3" eb="5">
      <t>バンゴウ</t>
    </rPh>
    <phoneticPr fontId="59"/>
  </si>
  <si>
    <t>理事長 殿</t>
    <phoneticPr fontId="59"/>
  </si>
  <si>
    <t>住　　所</t>
    <rPh sb="0" eb="1">
      <t>ジュウ</t>
    </rPh>
    <rPh sb="3" eb="4">
      <t>ショ</t>
    </rPh>
    <phoneticPr fontId="59"/>
  </si>
  <si>
    <t>承継の理由</t>
    <rPh sb="3" eb="5">
      <t>リユウ</t>
    </rPh>
    <phoneticPr fontId="59"/>
  </si>
  <si>
    <t>承継後の総括的連絡先</t>
    <rPh sb="2" eb="3">
      <t>ゴ</t>
    </rPh>
    <rPh sb="4" eb="6">
      <t>ソウカツ</t>
    </rPh>
    <rPh sb="6" eb="7">
      <t>テキ</t>
    </rPh>
    <rPh sb="7" eb="10">
      <t>レンラクサキ</t>
    </rPh>
    <phoneticPr fontId="59"/>
  </si>
  <si>
    <t>※助成事業の承継が確認できる書類を添付すること。</t>
    <rPh sb="3" eb="5">
      <t>ジギョウ</t>
    </rPh>
    <rPh sb="9" eb="11">
      <t>カクニン</t>
    </rPh>
    <rPh sb="14" eb="16">
      <t>ショルイ</t>
    </rPh>
    <rPh sb="17" eb="19">
      <t>テンプ</t>
    </rPh>
    <phoneticPr fontId="59"/>
  </si>
  <si>
    <t>変更の内容</t>
    <rPh sb="0" eb="2">
      <t>ヘンコウ</t>
    </rPh>
    <rPh sb="3" eb="5">
      <t>ナイヨウ</t>
    </rPh>
    <phoneticPr fontId="16"/>
  </si>
  <si>
    <t>変更の理由</t>
    <rPh sb="0" eb="2">
      <t>ヘンコウ</t>
    </rPh>
    <rPh sb="3" eb="5">
      <t>リユウ</t>
    </rPh>
    <phoneticPr fontId="59"/>
  </si>
  <si>
    <t>変更による影響</t>
    <rPh sb="0" eb="2">
      <t>ヘンコウ</t>
    </rPh>
    <rPh sb="5" eb="7">
      <t>エイキョウ</t>
    </rPh>
    <phoneticPr fontId="59"/>
  </si>
  <si>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59"/>
  </si>
  <si>
    <t>変更事項</t>
    <rPh sb="0" eb="2">
      <t>ヘンコウ</t>
    </rPh>
    <rPh sb="2" eb="4">
      <t>ジコウ</t>
    </rPh>
    <phoneticPr fontId="59"/>
  </si>
  <si>
    <t>変更前</t>
    <rPh sb="0" eb="2">
      <t>ヘンコウ</t>
    </rPh>
    <rPh sb="2" eb="3">
      <t>マエ</t>
    </rPh>
    <phoneticPr fontId="59"/>
  </si>
  <si>
    <t>変更後</t>
    <rPh sb="0" eb="2">
      <t>ヘンコウ</t>
    </rPh>
    <rPh sb="2" eb="3">
      <t>ゴ</t>
    </rPh>
    <phoneticPr fontId="59"/>
  </si>
  <si>
    <t>（該当のものに○）</t>
    <rPh sb="1" eb="3">
      <t>ガイトウ</t>
    </rPh>
    <phoneticPr fontId="59"/>
  </si>
  <si>
    <t>（変更事項のみ記載）</t>
    <rPh sb="1" eb="3">
      <t>ヘンコウ</t>
    </rPh>
    <rPh sb="3" eb="5">
      <t>ジコウ</t>
    </rPh>
    <rPh sb="7" eb="9">
      <t>キサイ</t>
    </rPh>
    <phoneticPr fontId="59"/>
  </si>
  <si>
    <t>円</t>
    <rPh sb="0" eb="1">
      <t>エン</t>
    </rPh>
    <phoneticPr fontId="55"/>
  </si>
  <si>
    <t>（助成金振込先）</t>
    <rPh sb="4" eb="6">
      <t>フリコミ</t>
    </rPh>
    <rPh sb="6" eb="7">
      <t>サキ</t>
    </rPh>
    <phoneticPr fontId="59"/>
  </si>
  <si>
    <t>金融機関名　(カタカナ）</t>
    <rPh sb="0" eb="2">
      <t>キンユウ</t>
    </rPh>
    <rPh sb="2" eb="4">
      <t>キカン</t>
    </rPh>
    <rPh sb="4" eb="5">
      <t>メイ</t>
    </rPh>
    <phoneticPr fontId="16"/>
  </si>
  <si>
    <t>支店名　（カタカナ）</t>
    <rPh sb="0" eb="2">
      <t>シテン</t>
    </rPh>
    <rPh sb="2" eb="3">
      <t>メイ</t>
    </rPh>
    <phoneticPr fontId="16"/>
  </si>
  <si>
    <t>支店コード</t>
    <rPh sb="0" eb="2">
      <t>シテン</t>
    </rPh>
    <phoneticPr fontId="16"/>
  </si>
  <si>
    <t>※必ずカタカナで記入してください。</t>
    <rPh sb="1" eb="2">
      <t>カナラ</t>
    </rPh>
    <rPh sb="8" eb="10">
      <t>キニュウ</t>
    </rPh>
    <phoneticPr fontId="16"/>
  </si>
  <si>
    <t>口座番号
（右詰）</t>
    <rPh sb="0" eb="2">
      <t>コウザ</t>
    </rPh>
    <rPh sb="2" eb="4">
      <t>バンゴウ</t>
    </rPh>
    <rPh sb="6" eb="7">
      <t>ミギ</t>
    </rPh>
    <rPh sb="7" eb="8">
      <t>ツ</t>
    </rPh>
    <phoneticPr fontId="16"/>
  </si>
  <si>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59"/>
  </si>
  <si>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16"/>
  </si>
  <si>
    <t>取得財産等処分承認申請書</t>
    <rPh sb="0" eb="2">
      <t>シュトク</t>
    </rPh>
    <rPh sb="2" eb="4">
      <t>ザイサン</t>
    </rPh>
    <rPh sb="4" eb="5">
      <t>トウ</t>
    </rPh>
    <rPh sb="5" eb="7">
      <t>ショブン</t>
    </rPh>
    <rPh sb="7" eb="9">
      <t>ショウニン</t>
    </rPh>
    <rPh sb="9" eb="12">
      <t>シンセイショ</t>
    </rPh>
    <phoneticPr fontId="16"/>
  </si>
  <si>
    <t>処分しようとする取得財産等</t>
    <rPh sb="0" eb="2">
      <t>ショブン</t>
    </rPh>
    <rPh sb="8" eb="10">
      <t>シュトク</t>
    </rPh>
    <rPh sb="10" eb="12">
      <t>ザイサン</t>
    </rPh>
    <rPh sb="12" eb="13">
      <t>トウ</t>
    </rPh>
    <phoneticPr fontId="16"/>
  </si>
  <si>
    <t>処分の理由</t>
    <rPh sb="0" eb="2">
      <t>ショブン</t>
    </rPh>
    <rPh sb="3" eb="5">
      <t>リユウ</t>
    </rPh>
    <phoneticPr fontId="59"/>
  </si>
  <si>
    <t>処分の方法</t>
    <rPh sb="0" eb="2">
      <t>ショブン</t>
    </rPh>
    <rPh sb="3" eb="5">
      <t>ホウホウ</t>
    </rPh>
    <phoneticPr fontId="59"/>
  </si>
  <si>
    <t>処分の
相手方※</t>
    <rPh sb="0" eb="2">
      <t>ショブン</t>
    </rPh>
    <rPh sb="4" eb="7">
      <t>アイテガタ</t>
    </rPh>
    <phoneticPr fontId="59"/>
  </si>
  <si>
    <t>名称</t>
    <rPh sb="0" eb="2">
      <t>メイショウ</t>
    </rPh>
    <phoneticPr fontId="59"/>
  </si>
  <si>
    <t>住所</t>
    <rPh sb="0" eb="2">
      <t>ジュウショ</t>
    </rPh>
    <phoneticPr fontId="59"/>
  </si>
  <si>
    <t>使用場所</t>
    <rPh sb="0" eb="2">
      <t>シヨウ</t>
    </rPh>
    <rPh sb="2" eb="4">
      <t>バショ</t>
    </rPh>
    <phoneticPr fontId="59"/>
  </si>
  <si>
    <t>処分の条件※</t>
    <rPh sb="0" eb="2">
      <t>ショブン</t>
    </rPh>
    <rPh sb="3" eb="5">
      <t>ジョウケン</t>
    </rPh>
    <phoneticPr fontId="59"/>
  </si>
  <si>
    <t>処分予定日</t>
    <rPh sb="0" eb="2">
      <t>ショブン</t>
    </rPh>
    <rPh sb="2" eb="5">
      <t>ヨテイビ</t>
    </rPh>
    <phoneticPr fontId="59"/>
  </si>
  <si>
    <r>
      <t>１．</t>
    </r>
    <r>
      <rPr>
        <b/>
        <sz val="12"/>
        <color indexed="8"/>
        <rFont val="ＭＳ Ｐ明朝"/>
        <family val="1"/>
        <charset val="128"/>
      </rPr>
      <t>入力の流れ</t>
    </r>
    <rPh sb="2" eb="4">
      <t>ニュウリョク</t>
    </rPh>
    <rPh sb="5" eb="6">
      <t>ナガ</t>
    </rPh>
    <phoneticPr fontId="17"/>
  </si>
  <si>
    <t>２．入力の手順</t>
    <rPh sb="2" eb="4">
      <t>ニュウリョク</t>
    </rPh>
    <rPh sb="5" eb="7">
      <t>テ</t>
    </rPh>
    <phoneticPr fontId="17"/>
  </si>
  <si>
    <r>
      <t>セルが</t>
    </r>
    <r>
      <rPr>
        <sz val="11"/>
        <color indexed="8"/>
        <rFont val="ＭＳ Ｐ明朝"/>
        <family val="1"/>
        <charset val="128"/>
      </rPr>
      <t>着色されていない部分は、全て保護が掛かっていますので、入力はできません。</t>
    </r>
    <phoneticPr fontId="16"/>
  </si>
  <si>
    <r>
      <rPr>
        <sz val="11"/>
        <color indexed="8"/>
        <rFont val="ＭＳ Ｐ明朝"/>
        <family val="1"/>
        <charset val="128"/>
      </rPr>
      <t>シートの列んでいる順番に入力していく</t>
    </r>
    <rPh sb="4" eb="5">
      <t>ナラ</t>
    </rPh>
    <rPh sb="9" eb="11">
      <t>ジュンバン</t>
    </rPh>
    <rPh sb="12" eb="14">
      <t>ニュウリョク</t>
    </rPh>
    <phoneticPr fontId="17"/>
  </si>
  <si>
    <t>様式一式</t>
    <rPh sb="0" eb="4">
      <t>ヨウシキイッシキ</t>
    </rPh>
    <phoneticPr fontId="55"/>
  </si>
  <si>
    <t>～目次～</t>
    <rPh sb="1" eb="3">
      <t>モクジ</t>
    </rPh>
    <phoneticPr fontId="55"/>
  </si>
  <si>
    <t>シート名・様式名</t>
    <rPh sb="3" eb="4">
      <t>メイ</t>
    </rPh>
    <rPh sb="5" eb="8">
      <t>ヨウシキメイ</t>
    </rPh>
    <phoneticPr fontId="55"/>
  </si>
  <si>
    <t>提出方法</t>
    <rPh sb="0" eb="4">
      <t>テイシュツホウホウ</t>
    </rPh>
    <phoneticPr fontId="55"/>
  </si>
  <si>
    <t>記載要領</t>
    <rPh sb="0" eb="4">
      <t>キサイヨウリョウ</t>
    </rPh>
    <phoneticPr fontId="59"/>
  </si>
  <si>
    <t>基本情報入力シート</t>
    <phoneticPr fontId="59"/>
  </si>
  <si>
    <t>金融機関コード</t>
    <rPh sb="0" eb="2">
      <t>キンユウ</t>
    </rPh>
    <rPh sb="2" eb="4">
      <t>キカン</t>
    </rPh>
    <phoneticPr fontId="16"/>
  </si>
  <si>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59"/>
  </si>
  <si>
    <t>選択してください</t>
  </si>
  <si>
    <t>〇</t>
    <phoneticPr fontId="55"/>
  </si>
  <si>
    <t>助成対象事業経費内訳</t>
    <rPh sb="0" eb="2">
      <t>ジョセイ</t>
    </rPh>
    <rPh sb="2" eb="4">
      <t>タイショウ</t>
    </rPh>
    <rPh sb="4" eb="6">
      <t>ジギョウ</t>
    </rPh>
    <rPh sb="6" eb="8">
      <t>ケイヒ</t>
    </rPh>
    <rPh sb="8" eb="10">
      <t>ウチワケ</t>
    </rPh>
    <phoneticPr fontId="59"/>
  </si>
  <si>
    <t>1/3枚目</t>
    <phoneticPr fontId="16"/>
  </si>
  <si>
    <t>2/3枚目</t>
    <phoneticPr fontId="16"/>
  </si>
  <si>
    <t>※ 法人その他の団体にあっては、主たる事務所の所在地、名称及び代表者の氏名を記入すること。</t>
    <phoneticPr fontId="55"/>
  </si>
  <si>
    <t>助成対象事業費内訳のとおり</t>
    <rPh sb="0" eb="9">
      <t>ジョセイタイショウジギョウヒウチワケ</t>
    </rPh>
    <phoneticPr fontId="59"/>
  </si>
  <si>
    <t>交付決定日</t>
    <rPh sb="0" eb="5">
      <t>コウフケッテイビ</t>
    </rPh>
    <phoneticPr fontId="22"/>
  </si>
  <si>
    <t>文書番号</t>
    <rPh sb="0" eb="4">
      <t>ブンショバンゴウ</t>
    </rPh>
    <phoneticPr fontId="22"/>
  </si>
  <si>
    <t>年度</t>
    <rPh sb="0" eb="2">
      <t>ネンド</t>
    </rPh>
    <phoneticPr fontId="22"/>
  </si>
  <si>
    <t>交付額確定通知情報</t>
    <rPh sb="0" eb="5">
      <t>コウフガクカクテイ</t>
    </rPh>
    <rPh sb="5" eb="7">
      <t>ツウチ</t>
    </rPh>
    <rPh sb="7" eb="9">
      <t>ジョウホウ</t>
    </rPh>
    <phoneticPr fontId="22"/>
  </si>
  <si>
    <t>交付決定通知情報</t>
    <rPh sb="0" eb="2">
      <t>コウフ</t>
    </rPh>
    <rPh sb="2" eb="4">
      <t>ケッテイ</t>
    </rPh>
    <rPh sb="4" eb="6">
      <t>ツウチ</t>
    </rPh>
    <rPh sb="6" eb="8">
      <t>ジョウホウ</t>
    </rPh>
    <phoneticPr fontId="22"/>
  </si>
  <si>
    <t>交付額決定日</t>
    <rPh sb="0" eb="2">
      <t>コウフ</t>
    </rPh>
    <rPh sb="2" eb="3">
      <t>ガク</t>
    </rPh>
    <rPh sb="3" eb="5">
      <t>ケッテイ</t>
    </rPh>
    <rPh sb="5" eb="6">
      <t>ビ</t>
    </rPh>
    <phoneticPr fontId="22"/>
  </si>
  <si>
    <t>交付決定番号</t>
    <rPh sb="0" eb="6">
      <t>コウフケッテイバンゴウ</t>
    </rPh>
    <phoneticPr fontId="22"/>
  </si>
  <si>
    <t>付</t>
    <rPh sb="0" eb="1">
      <t>ヅケ</t>
    </rPh>
    <phoneticPr fontId="59"/>
  </si>
  <si>
    <t>←基本情報のシートに交付決定通知書の右上の日付・番号を記入してください。</t>
    <rPh sb="1" eb="5">
      <t>キホンジョウホウ</t>
    </rPh>
    <rPh sb="10" eb="12">
      <t>コウフ</t>
    </rPh>
    <rPh sb="12" eb="14">
      <t>ケッテイ</t>
    </rPh>
    <rPh sb="14" eb="17">
      <t>ツウチショ</t>
    </rPh>
    <rPh sb="18" eb="20">
      <t>ミギウエ</t>
    </rPh>
    <rPh sb="21" eb="23">
      <t>ヒヅケ</t>
    </rPh>
    <rPh sb="24" eb="26">
      <t>バンゴウ</t>
    </rPh>
    <rPh sb="27" eb="29">
      <t>キニュウ</t>
    </rPh>
    <phoneticPr fontId="16"/>
  </si>
  <si>
    <t>←基本情報のシートに交付決定通知書の右上の日付・番号を記入してください。</t>
    <rPh sb="1" eb="3">
      <t>キホン</t>
    </rPh>
    <rPh sb="3" eb="5">
      <t>ジョウホウ</t>
    </rPh>
    <rPh sb="10" eb="12">
      <t>コウフ</t>
    </rPh>
    <rPh sb="12" eb="14">
      <t>ケッテイ</t>
    </rPh>
    <rPh sb="14" eb="17">
      <t>ツウチショ</t>
    </rPh>
    <rPh sb="18" eb="20">
      <t>ミギウエ</t>
    </rPh>
    <rPh sb="21" eb="23">
      <t>ヒヅケ</t>
    </rPh>
    <rPh sb="24" eb="26">
      <t>バンゴウ</t>
    </rPh>
    <rPh sb="27" eb="29">
      <t>キニュウ</t>
    </rPh>
    <phoneticPr fontId="16"/>
  </si>
  <si>
    <t>　（電話番号</t>
    <rPh sb="2" eb="4">
      <t>デンワ</t>
    </rPh>
    <rPh sb="4" eb="6">
      <t>バンゴウ</t>
    </rPh>
    <phoneticPr fontId="59"/>
  </si>
  <si>
    <t>交付決定番号</t>
    <rPh sb="0" eb="2">
      <t>コウフ</t>
    </rPh>
    <rPh sb="2" eb="4">
      <t>ケッテイ</t>
    </rPh>
    <rPh sb="4" eb="6">
      <t>バンゴウ</t>
    </rPh>
    <phoneticPr fontId="59"/>
  </si>
  <si>
    <t>交付申請額</t>
    <rPh sb="0" eb="5">
      <t>コウフシンセイガク</t>
    </rPh>
    <phoneticPr fontId="55"/>
  </si>
  <si>
    <t>※合計金額</t>
    <rPh sb="1" eb="5">
      <t>ゴウケイキンガク</t>
    </rPh>
    <phoneticPr fontId="55"/>
  </si>
  <si>
    <t>（注）本様式の他に、変更内容が確認できる書類を必ず添付すること。（履歴事項全部証明書）</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41">
      <t>リレキジコウゼンブショウメイ</t>
    </rPh>
    <rPh sb="41" eb="42">
      <t>ショ</t>
    </rPh>
    <phoneticPr fontId="59"/>
  </si>
  <si>
    <t>【第１号様式】助成金交付申請書</t>
    <rPh sb="4" eb="6">
      <t>ヨウシキ</t>
    </rPh>
    <phoneticPr fontId="59"/>
  </si>
  <si>
    <t>フリガナ</t>
  </si>
  <si>
    <t>※連絡先は、事業全般の内容について総括的な対応が可能であるとともに、申請者に係る公社 からの指示に対し、一元的な窓口となる担当者を記載すること。公社より書類等送付する場合の送付先となります。</t>
    <phoneticPr fontId="16"/>
  </si>
  <si>
    <t>助成上限</t>
    <rPh sb="0" eb="4">
      <t>ジョセイジョウゲン</t>
    </rPh>
    <phoneticPr fontId="55"/>
  </si>
  <si>
    <t>環境性能向上支援事業</t>
    <phoneticPr fontId="55"/>
  </si>
  <si>
    <t xml:space="preserve">第１号様式（第６条関係)  </t>
    <phoneticPr fontId="17"/>
  </si>
  <si>
    <t>助成対象事業テーマ</t>
    <phoneticPr fontId="17"/>
  </si>
  <si>
    <t>←選択してください</t>
    <rPh sb="1" eb="3">
      <t>センタク</t>
    </rPh>
    <phoneticPr fontId="16"/>
  </si>
  <si>
    <t>建築物環境報告書制度への着実な準備</t>
  </si>
  <si>
    <t>外注・委託費</t>
    <phoneticPr fontId="55"/>
  </si>
  <si>
    <t>広報・宣伝費</t>
    <phoneticPr fontId="55"/>
  </si>
  <si>
    <t>原材料・副資材費</t>
    <phoneticPr fontId="55"/>
  </si>
  <si>
    <t>機械装置・工具器具費</t>
    <phoneticPr fontId="55"/>
  </si>
  <si>
    <t>産業財産権出願・導入費</t>
    <phoneticPr fontId="55"/>
  </si>
  <si>
    <t>専門家指導費</t>
    <phoneticPr fontId="55"/>
  </si>
  <si>
    <t>賃借費</t>
    <phoneticPr fontId="55"/>
  </si>
  <si>
    <t>直接人件費</t>
    <phoneticPr fontId="55"/>
  </si>
  <si>
    <t>円</t>
    <rPh sb="0" eb="1">
      <t>エン</t>
    </rPh>
    <phoneticPr fontId="55"/>
  </si>
  <si>
    <t>助成対象事業主旨（200字程度）</t>
    <phoneticPr fontId="55"/>
  </si>
  <si>
    <t>1/2枚目</t>
    <phoneticPr fontId="16"/>
  </si>
  <si>
    <t>2/2枚目</t>
    <phoneticPr fontId="16"/>
  </si>
  <si>
    <t>第２号様式（第６条関係)</t>
    <rPh sb="0" eb="1">
      <t>ダイ</t>
    </rPh>
    <rPh sb="2" eb="3">
      <t>ゴウ</t>
    </rPh>
    <rPh sb="3" eb="5">
      <t>ヨウシキ</t>
    </rPh>
    <phoneticPr fontId="16"/>
  </si>
  <si>
    <t>被交付者情報の変更届出書</t>
    <rPh sb="0" eb="1">
      <t>ヒ</t>
    </rPh>
    <rPh sb="1" eb="3">
      <t>コウフ</t>
    </rPh>
    <rPh sb="3" eb="4">
      <t>シャ</t>
    </rPh>
    <rPh sb="4" eb="6">
      <t>ジョウホウ</t>
    </rPh>
    <rPh sb="7" eb="9">
      <t>ヘンコウ</t>
    </rPh>
    <rPh sb="9" eb="12">
      <t>トドケデショ</t>
    </rPh>
    <phoneticPr fontId="16"/>
  </si>
  <si>
    <t>号で交付決定の通知を受けた事業について、事業者情報等に</t>
    <rPh sb="7" eb="9">
      <t>ツウチ</t>
    </rPh>
    <rPh sb="10" eb="11">
      <t>ウ</t>
    </rPh>
    <phoneticPr fontId="59"/>
  </si>
  <si>
    <t>助成事業変更申請書</t>
    <rPh sb="2" eb="4">
      <t>ジギョウ</t>
    </rPh>
    <rPh sb="4" eb="6">
      <t>ヘンコウ</t>
    </rPh>
    <rPh sb="6" eb="8">
      <t>シンセイ</t>
    </rPh>
    <rPh sb="8" eb="9">
      <t>ショ</t>
    </rPh>
    <phoneticPr fontId="16"/>
  </si>
  <si>
    <t>（被交付者）</t>
    <rPh sb="1" eb="2">
      <t>ヒ</t>
    </rPh>
    <rPh sb="2" eb="4">
      <t>コウフ</t>
    </rPh>
    <rPh sb="4" eb="5">
      <t>シャ</t>
    </rPh>
    <phoneticPr fontId="16"/>
  </si>
  <si>
    <t>号で交付決定の通知を受けた事業について、事業計画を変更</t>
    <rPh sb="7" eb="9">
      <t>ツウチ</t>
    </rPh>
    <rPh sb="10" eb="11">
      <t>ウ</t>
    </rPh>
    <rPh sb="25" eb="27">
      <t>ヘンコウ</t>
    </rPh>
    <phoneticPr fontId="59"/>
  </si>
  <si>
    <t>助成事業実績報告書兼助成金交付請求書</t>
    <phoneticPr fontId="16"/>
  </si>
  <si>
    <t>号で交付決定の通知を受けた事業について、事業が完了したので</t>
    <rPh sb="7" eb="9">
      <t>ツウチ</t>
    </rPh>
    <rPh sb="10" eb="11">
      <t>ウ</t>
    </rPh>
    <phoneticPr fontId="59"/>
  </si>
  <si>
    <t>いいい</t>
    <phoneticPr fontId="22"/>
  </si>
  <si>
    <t>ええ　えええ</t>
    <phoneticPr fontId="22"/>
  </si>
  <si>
    <t>かか　かか</t>
    <phoneticPr fontId="22"/>
  </si>
  <si>
    <t>うううう部長</t>
    <rPh sb="4" eb="6">
      <t>ブチョウ</t>
    </rPh>
    <phoneticPr fontId="22"/>
  </si>
  <si>
    <t>おおお課</t>
    <rPh sb="3" eb="4">
      <t>カ</t>
    </rPh>
    <phoneticPr fontId="22"/>
  </si>
  <si>
    <t>きききききき</t>
  </si>
  <si>
    <t>ああああ株式会社</t>
    <rPh sb="4" eb="6">
      <t>カブシキ</t>
    </rPh>
    <rPh sb="6" eb="8">
      <t>ガイシャ</t>
    </rPh>
    <phoneticPr fontId="22"/>
  </si>
  <si>
    <t>1年前</t>
    <rPh sb="1" eb="3">
      <t>ネンマエ</t>
    </rPh>
    <phoneticPr fontId="55"/>
  </si>
  <si>
    <t>２年前</t>
    <rPh sb="1" eb="3">
      <t>ネンマエ</t>
    </rPh>
    <phoneticPr fontId="55"/>
  </si>
  <si>
    <t>３年前</t>
    <rPh sb="1" eb="3">
      <t>ネンマエ</t>
    </rPh>
    <phoneticPr fontId="55"/>
  </si>
  <si>
    <t>㎡</t>
    <phoneticPr fontId="55"/>
  </si>
  <si>
    <t>廃止の理由</t>
    <rPh sb="0" eb="2">
      <t>ハイシ</t>
    </rPh>
    <rPh sb="3" eb="5">
      <t>リユウ</t>
    </rPh>
    <phoneticPr fontId="16"/>
  </si>
  <si>
    <t>廃止による影響</t>
    <rPh sb="0" eb="2">
      <t>ハイシ</t>
    </rPh>
    <rPh sb="5" eb="7">
      <t>エイキョウ</t>
    </rPh>
    <phoneticPr fontId="16"/>
  </si>
  <si>
    <t>号で交付決定の通知を受けた事業について、下記のとおり</t>
    <phoneticPr fontId="59"/>
  </si>
  <si>
    <t>助成対象事業のテーマ</t>
    <phoneticPr fontId="16"/>
  </si>
  <si>
    <t>1/2枚目</t>
    <rPh sb="3" eb="5">
      <t>マイメ</t>
    </rPh>
    <phoneticPr fontId="55"/>
  </si>
  <si>
    <t>助成対象経費</t>
    <rPh sb="0" eb="2">
      <t>ジョセイ</t>
    </rPh>
    <rPh sb="2" eb="4">
      <t>タイショウ</t>
    </rPh>
    <rPh sb="4" eb="6">
      <t>ケイヒ</t>
    </rPh>
    <phoneticPr fontId="55"/>
  </si>
  <si>
    <t>該当しない</t>
  </si>
  <si>
    <t>助成率</t>
    <rPh sb="0" eb="2">
      <t>ジョセイ</t>
    </rPh>
    <rPh sb="2" eb="3">
      <t>リツ</t>
    </rPh>
    <phoneticPr fontId="55"/>
  </si>
  <si>
    <t>月</t>
    <rPh sb="0" eb="1">
      <t>ゲツ</t>
    </rPh>
    <phoneticPr fontId="55"/>
  </si>
  <si>
    <t>助成期間</t>
    <rPh sb="0" eb="2">
      <t>ジョセイ</t>
    </rPh>
    <rPh sb="2" eb="4">
      <t>キカン</t>
    </rPh>
    <phoneticPr fontId="55"/>
  </si>
  <si>
    <t>助成上限額</t>
    <rPh sb="0" eb="2">
      <t>ジョセイ</t>
    </rPh>
    <rPh sb="2" eb="5">
      <t>ジョウゲンガク</t>
    </rPh>
    <phoneticPr fontId="55"/>
  </si>
  <si>
    <t>円</t>
    <rPh sb="0" eb="1">
      <t>エン</t>
    </rPh>
    <phoneticPr fontId="55"/>
  </si>
  <si>
    <t>03-0000-0000</t>
    <phoneticPr fontId="22"/>
  </si>
  <si>
    <t>000-0000-1111</t>
    <phoneticPr fontId="22"/>
  </si>
  <si>
    <t>日本標準産業中分類</t>
    <rPh sb="0" eb="2">
      <t>ニホン</t>
    </rPh>
    <rPh sb="2" eb="4">
      <t>ヒョウジュン</t>
    </rPh>
    <rPh sb="4" eb="6">
      <t>サンギョウ</t>
    </rPh>
    <rPh sb="6" eb="9">
      <t>チュウブンルイ</t>
    </rPh>
    <phoneticPr fontId="16"/>
  </si>
  <si>
    <t>行数</t>
    <rPh sb="0" eb="2">
      <t>ギョウスウ</t>
    </rPh>
    <phoneticPr fontId="16"/>
  </si>
  <si>
    <t>リスト</t>
    <phoneticPr fontId="16"/>
  </si>
  <si>
    <t>選択してください</t>
    <rPh sb="0" eb="2">
      <t>センタク</t>
    </rPh>
    <phoneticPr fontId="16"/>
  </si>
  <si>
    <t>太陽光発電・蓄電池</t>
  </si>
  <si>
    <t>蓄電池</t>
    <rPh sb="0" eb="3">
      <t>チクデンチ</t>
    </rPh>
    <phoneticPr fontId="16"/>
  </si>
  <si>
    <t xml:space="preserve">Ｌ 学術研究、専門・技術サービス </t>
    <phoneticPr fontId="16"/>
  </si>
  <si>
    <t>氏名</t>
    <rPh sb="0" eb="2">
      <t>シメイ</t>
    </rPh>
    <phoneticPr fontId="59"/>
  </si>
  <si>
    <t>-</t>
    <phoneticPr fontId="59"/>
  </si>
  <si>
    <t>環境性能向上支援事業　基本情報</t>
    <rPh sb="11" eb="13">
      <t>キホン</t>
    </rPh>
    <rPh sb="13" eb="15">
      <t>ジョウホウ</t>
    </rPh>
    <phoneticPr fontId="22"/>
  </si>
  <si>
    <t>承継後の助成事業者</t>
    <rPh sb="2" eb="3">
      <t>ゴ</t>
    </rPh>
    <rPh sb="6" eb="8">
      <t>ジギョウ</t>
    </rPh>
    <rPh sb="8" eb="9">
      <t>シャ</t>
    </rPh>
    <phoneticPr fontId="16"/>
  </si>
  <si>
    <t>環境性能向上支援事業 申請関係様式の記載要領</t>
    <rPh sb="11" eb="13">
      <t>シンセイ</t>
    </rPh>
    <rPh sb="13" eb="15">
      <t>カンケイ</t>
    </rPh>
    <rPh sb="15" eb="17">
      <t>ヨウシキ</t>
    </rPh>
    <rPh sb="18" eb="20">
      <t>キサイ</t>
    </rPh>
    <rPh sb="20" eb="22">
      <t>ヨウリョウ</t>
    </rPh>
    <phoneticPr fontId="17"/>
  </si>
  <si>
    <t>（税抜）</t>
    <rPh sb="1" eb="2">
      <t>ゼイ</t>
    </rPh>
    <rPh sb="2" eb="3">
      <t>ヌ</t>
    </rPh>
    <phoneticPr fontId="55"/>
  </si>
  <si>
    <r>
      <rPr>
        <sz val="11"/>
        <color rgb="FFFF0000"/>
        <rFont val="ＭＳ Ｐ明朝"/>
        <family val="1"/>
        <charset val="128"/>
      </rPr>
      <t>実施要綱第３条第４項</t>
    </r>
    <r>
      <rPr>
        <sz val="11"/>
        <color theme="1"/>
        <rFont val="ＭＳ Ｐ明朝"/>
        <family val="1"/>
        <charset val="128"/>
      </rPr>
      <t xml:space="preserve">
中小企業者等への該当について</t>
    </r>
    <rPh sb="11" eb="13">
      <t>チュウショウ</t>
    </rPh>
    <rPh sb="13" eb="15">
      <t>キギョウ</t>
    </rPh>
    <rPh sb="15" eb="16">
      <t>シャ</t>
    </rPh>
    <rPh sb="16" eb="17">
      <t>トウ</t>
    </rPh>
    <rPh sb="19" eb="21">
      <t>ガイトウ</t>
    </rPh>
    <phoneticPr fontId="22"/>
  </si>
  <si>
    <t>以上の事項全てを満たすことを誓約いたします。</t>
    <phoneticPr fontId="16"/>
  </si>
  <si>
    <t>４．開発・改良体制</t>
    <rPh sb="2" eb="4">
      <t>カイハツ</t>
    </rPh>
    <rPh sb="5" eb="7">
      <t>カイリョウ</t>
    </rPh>
    <rPh sb="7" eb="9">
      <t>タイセイ</t>
    </rPh>
    <phoneticPr fontId="59"/>
  </si>
  <si>
    <t>所属部署</t>
    <rPh sb="0" eb="2">
      <t>ショゾク</t>
    </rPh>
    <rPh sb="2" eb="4">
      <t>ブショ</t>
    </rPh>
    <phoneticPr fontId="59"/>
  </si>
  <si>
    <t>（１）　開発・改良の社内外体制図、担当者の役割分担等</t>
    <rPh sb="4" eb="6">
      <t>カイハツ</t>
    </rPh>
    <rPh sb="7" eb="9">
      <t>カイリョウ</t>
    </rPh>
    <rPh sb="10" eb="12">
      <t>シャナイ</t>
    </rPh>
    <rPh sb="12" eb="13">
      <t>ガイ</t>
    </rPh>
    <rPh sb="13" eb="15">
      <t>タイセイ</t>
    </rPh>
    <rPh sb="15" eb="16">
      <t>ズ</t>
    </rPh>
    <rPh sb="17" eb="20">
      <t>タントウシャ</t>
    </rPh>
    <rPh sb="21" eb="23">
      <t>ヤクワリ</t>
    </rPh>
    <rPh sb="23" eb="25">
      <t>ブンタン</t>
    </rPh>
    <rPh sb="25" eb="26">
      <t>トウ</t>
    </rPh>
    <phoneticPr fontId="59"/>
  </si>
  <si>
    <t>役職</t>
    <rPh sb="0" eb="2">
      <t>ヤクショク</t>
    </rPh>
    <phoneticPr fontId="55"/>
  </si>
  <si>
    <t>企業名</t>
    <rPh sb="0" eb="2">
      <t>キギョウ</t>
    </rPh>
    <rPh sb="2" eb="3">
      <t>メイ</t>
    </rPh>
    <phoneticPr fontId="55"/>
  </si>
  <si>
    <t>現在の環境への配慮のための措置及びその取り組み状況</t>
    <phoneticPr fontId="55"/>
  </si>
  <si>
    <t>W/(㎡・K)</t>
    <phoneticPr fontId="55"/>
  </si>
  <si>
    <t>①建築物外皮の熱負荷抑制
外皮平均熱貫流率(ＵＡ)(計算方法：標準計算)</t>
    <phoneticPr fontId="55"/>
  </si>
  <si>
    <t>②設備システムの高効率化
省エネルギー性能指標(ＢＥＩ)(計算方法：標準計算)</t>
    <phoneticPr fontId="55"/>
  </si>
  <si>
    <t>別紙、別ファイル等可</t>
    <phoneticPr fontId="55"/>
  </si>
  <si>
    <t>注意事項</t>
    <rPh sb="0" eb="2">
      <t>チュウイ</t>
    </rPh>
    <rPh sb="2" eb="4">
      <t>ジコウ</t>
    </rPh>
    <phoneticPr fontId="59"/>
  </si>
  <si>
    <t>○助成事業の全体のスケジュールの詳細について、取組が分かるよう記載すること。
○自社作業に該当する期間は○、他社作業に該当する期間は●を記入</t>
    <rPh sb="1" eb="3">
      <t>ジョセイ</t>
    </rPh>
    <rPh sb="3" eb="5">
      <t>ジギョウ</t>
    </rPh>
    <rPh sb="6" eb="8">
      <t>ゼンタイ</t>
    </rPh>
    <rPh sb="16" eb="18">
      <t>ショウサイ</t>
    </rPh>
    <rPh sb="23" eb="25">
      <t>トリクミ</t>
    </rPh>
    <rPh sb="26" eb="27">
      <t>ワ</t>
    </rPh>
    <rPh sb="31" eb="33">
      <t>キサイ</t>
    </rPh>
    <rPh sb="40" eb="42">
      <t>ジシャ</t>
    </rPh>
    <rPh sb="42" eb="44">
      <t>サギョウ</t>
    </rPh>
    <rPh sb="45" eb="47">
      <t>ガイトウ</t>
    </rPh>
    <rPh sb="49" eb="51">
      <t>キカン</t>
    </rPh>
    <rPh sb="54" eb="56">
      <t>タシャ</t>
    </rPh>
    <rPh sb="56" eb="58">
      <t>サギョウ</t>
    </rPh>
    <rPh sb="59" eb="61">
      <t>ガイトウ</t>
    </rPh>
    <rPh sb="63" eb="65">
      <t>キカン</t>
    </rPh>
    <rPh sb="68" eb="70">
      <t>キニュウ</t>
    </rPh>
    <phoneticPr fontId="59"/>
  </si>
  <si>
    <t>No．</t>
    <phoneticPr fontId="59"/>
  </si>
  <si>
    <t>作業項目</t>
    <rPh sb="0" eb="2">
      <t>サギョウ</t>
    </rPh>
    <rPh sb="2" eb="4">
      <t>コウモク</t>
    </rPh>
    <phoneticPr fontId="59"/>
  </si>
  <si>
    <t>月数</t>
    <rPh sb="0" eb="2">
      <t>ツキスウ</t>
    </rPh>
    <phoneticPr fontId="59"/>
  </si>
  <si>
    <t>●</t>
    <phoneticPr fontId="55"/>
  </si>
  <si>
    <t>事業実施計画書</t>
    <rPh sb="0" eb="2">
      <t>ジギョウ</t>
    </rPh>
    <rPh sb="2" eb="4">
      <t>ジッシ</t>
    </rPh>
    <rPh sb="4" eb="6">
      <t>ケイカク</t>
    </rPh>
    <rPh sb="6" eb="7">
      <t>ショ</t>
    </rPh>
    <phoneticPr fontId="16"/>
  </si>
  <si>
    <t>会社名</t>
    <rPh sb="0" eb="3">
      <t>カイシャメイ</t>
    </rPh>
    <phoneticPr fontId="22"/>
  </si>
  <si>
    <t>助成金交付申請撤回届出書</t>
    <phoneticPr fontId="16"/>
  </si>
  <si>
    <t>助成事業承継承認申請書</t>
    <phoneticPr fontId="16"/>
  </si>
  <si>
    <t>１　法人登記住所の変更</t>
    <phoneticPr fontId="55"/>
  </si>
  <si>
    <t>２　組織変更（株式会社化など）</t>
    <phoneticPr fontId="55"/>
  </si>
  <si>
    <t>３　代表者変更</t>
    <phoneticPr fontId="55"/>
  </si>
  <si>
    <t>４　その他</t>
    <phoneticPr fontId="55"/>
  </si>
  <si>
    <t>助成事業廃止届出書</t>
    <rPh sb="2" eb="4">
      <t>ジギョウ</t>
    </rPh>
    <rPh sb="4" eb="6">
      <t>ハイシ</t>
    </rPh>
    <rPh sb="8" eb="9">
      <t>ショ</t>
    </rPh>
    <phoneticPr fontId="16"/>
  </si>
  <si>
    <t>販売年月日</t>
    <phoneticPr fontId="55"/>
  </si>
  <si>
    <t>cnt-seino@tokyokankyo.jp</t>
    <phoneticPr fontId="16"/>
  </si>
  <si>
    <t>交付申請日</t>
    <rPh sb="0" eb="5">
      <t>コウフシンセイビ</t>
    </rPh>
    <phoneticPr fontId="22"/>
  </si>
  <si>
    <t>1年前</t>
    <rPh sb="1" eb="3">
      <t>ネンマエ</t>
    </rPh>
    <phoneticPr fontId="22"/>
  </si>
  <si>
    <t>2年前</t>
    <rPh sb="1" eb="3">
      <t>ネンマエ</t>
    </rPh>
    <phoneticPr fontId="22"/>
  </si>
  <si>
    <t>3年前</t>
    <rPh sb="1" eb="3">
      <t>ネンマエ</t>
    </rPh>
    <phoneticPr fontId="22"/>
  </si>
  <si>
    <t>㎡</t>
    <phoneticPr fontId="22"/>
  </si>
  <si>
    <t>助成対象事業主旨（200字程度）</t>
    <phoneticPr fontId="22"/>
  </si>
  <si>
    <t>助成対象事業経費内訳</t>
  </si>
  <si>
    <t>外注・委託費</t>
    <phoneticPr fontId="22"/>
  </si>
  <si>
    <t>広報・宣伝費</t>
    <phoneticPr fontId="22"/>
  </si>
  <si>
    <t>原材料・副資材費</t>
    <phoneticPr fontId="22"/>
  </si>
  <si>
    <t>機械装置・工具器具費</t>
    <phoneticPr fontId="22"/>
  </si>
  <si>
    <t>産業財産権出願・導入費</t>
    <phoneticPr fontId="22"/>
  </si>
  <si>
    <t>専門家指導費</t>
    <phoneticPr fontId="22"/>
  </si>
  <si>
    <t>賃借費</t>
    <phoneticPr fontId="22"/>
  </si>
  <si>
    <t>直接人件費</t>
    <phoneticPr fontId="22"/>
  </si>
  <si>
    <t>助成対象経費</t>
    <rPh sb="0" eb="6">
      <t>ジョセイタイショウケイヒ</t>
    </rPh>
    <phoneticPr fontId="22"/>
  </si>
  <si>
    <t>助成率</t>
    <rPh sb="0" eb="3">
      <t>ジョセイリツ</t>
    </rPh>
    <phoneticPr fontId="22"/>
  </si>
  <si>
    <t>助成期間</t>
    <rPh sb="0" eb="4">
      <t>ジョセイキカン</t>
    </rPh>
    <phoneticPr fontId="22"/>
  </si>
  <si>
    <t>助成上限額</t>
    <rPh sb="0" eb="5">
      <t>ジョセイジョウゲンガク</t>
    </rPh>
    <phoneticPr fontId="22"/>
  </si>
  <si>
    <t>交付申請額</t>
    <rPh sb="0" eb="5">
      <t>コウフシンセイガク</t>
    </rPh>
    <phoneticPr fontId="22"/>
  </si>
  <si>
    <t>月</t>
    <rPh sb="0" eb="1">
      <t>ツキ</t>
    </rPh>
    <phoneticPr fontId="22"/>
  </si>
  <si>
    <t>←助成金交付申請額の２割を上限とする</t>
    <phoneticPr fontId="22"/>
  </si>
  <si>
    <t>対象上限額：</t>
    <rPh sb="0" eb="5">
      <t>タイショウジョウゲンガク</t>
    </rPh>
    <phoneticPr fontId="22"/>
  </si>
  <si>
    <t>助成対象事業の完了予定日</t>
    <rPh sb="2" eb="4">
      <t>タイショウ</t>
    </rPh>
    <rPh sb="4" eb="6">
      <t>ジギョウ</t>
    </rPh>
    <rPh sb="7" eb="9">
      <t>カンリョウ</t>
    </rPh>
    <rPh sb="9" eb="12">
      <t>ヨテイビ</t>
    </rPh>
    <phoneticPr fontId="17"/>
  </si>
  <si>
    <t>助成対象事業の開始予定日</t>
    <rPh sb="2" eb="4">
      <t>タイショウ</t>
    </rPh>
    <rPh sb="4" eb="6">
      <t>ジギョウ</t>
    </rPh>
    <rPh sb="7" eb="9">
      <t>カイシ</t>
    </rPh>
    <rPh sb="9" eb="12">
      <t>ヨテイビ</t>
    </rPh>
    <phoneticPr fontId="17"/>
  </si>
  <si>
    <t>助成対象事業の名称</t>
    <rPh sb="7" eb="9">
      <t>メイショウ</t>
    </rPh>
    <phoneticPr fontId="16"/>
  </si>
  <si>
    <t>助成対象事業テーマ</t>
    <phoneticPr fontId="16"/>
  </si>
  <si>
    <t>助成対象事業の名称</t>
    <rPh sb="0" eb="2">
      <t>ジョセイ</t>
    </rPh>
    <rPh sb="2" eb="4">
      <t>タイショウ</t>
    </rPh>
    <rPh sb="4" eb="6">
      <t>ジギョウ</t>
    </rPh>
    <rPh sb="7" eb="9">
      <t>メイショウ</t>
    </rPh>
    <phoneticPr fontId="17"/>
  </si>
  <si>
    <t>←会社名・事業内容・事業</t>
    <rPh sb="1" eb="4">
      <t>カイシャメイ</t>
    </rPh>
    <rPh sb="5" eb="9">
      <t>ジギョウナイヨウ</t>
    </rPh>
    <rPh sb="10" eb="12">
      <t>ジギョウ</t>
    </rPh>
    <phoneticPr fontId="22"/>
  </si>
  <si>
    <t>（実施要綱第３条第４項に定める中小企業者等に該当する場合）
申請者は、次のいずれにも該当しないことを誓約いたします。
　一　国又は地方公共団体が出資するもの
　二　次のいずれかに該当する大企業が実質的に経営に参画しているもの
　　ア　大企業が単独で発行済みの株式総数又は出資総額の２分の１以上を所有又は出資している場合
　　イ　大企業が複数で発行済みの株式総数又は出資総額の３分の２を所有又は出資している場合
　　ウ　役員総数の２分の１以上を大企業の役員又は職員が兼務している場合
　　エ　その他大企業が実質的に経営に参画していると考えられる場合</t>
    <rPh sb="1" eb="3">
      <t>ジッシ</t>
    </rPh>
    <rPh sb="3" eb="5">
      <t>ヨウコウ</t>
    </rPh>
    <rPh sb="5" eb="6">
      <t>ダイ</t>
    </rPh>
    <rPh sb="7" eb="8">
      <t>ジョウ</t>
    </rPh>
    <rPh sb="8" eb="9">
      <t>ダイ</t>
    </rPh>
    <rPh sb="10" eb="11">
      <t>コウ</t>
    </rPh>
    <rPh sb="12" eb="13">
      <t>サダ</t>
    </rPh>
    <rPh sb="15" eb="17">
      <t>チュウショウ</t>
    </rPh>
    <rPh sb="17" eb="19">
      <t>キギョウ</t>
    </rPh>
    <rPh sb="19" eb="20">
      <t>シャ</t>
    </rPh>
    <rPh sb="20" eb="21">
      <t>トウ</t>
    </rPh>
    <rPh sb="22" eb="24">
      <t>ガイトウ</t>
    </rPh>
    <rPh sb="26" eb="28">
      <t>バアイ</t>
    </rPh>
    <rPh sb="30" eb="33">
      <t>シンセイシャ</t>
    </rPh>
    <rPh sb="50" eb="52">
      <t>セイヤク</t>
    </rPh>
    <phoneticPr fontId="16"/>
  </si>
  <si>
    <t>変更後の助成対象事業の
完了予定日</t>
    <rPh sb="0" eb="2">
      <t>ヘンコウ</t>
    </rPh>
    <rPh sb="2" eb="3">
      <t>ゴ</t>
    </rPh>
    <rPh sb="6" eb="8">
      <t>タイショウ</t>
    </rPh>
    <rPh sb="8" eb="10">
      <t>ジギョウ</t>
    </rPh>
    <rPh sb="12" eb="14">
      <t>カンリョウ</t>
    </rPh>
    <rPh sb="14" eb="17">
      <t>ヨテイビ</t>
    </rPh>
    <phoneticPr fontId="17"/>
  </si>
  <si>
    <t>号で交付決定の通知を受けた事業について、助成金の交付申</t>
    <rPh sb="7" eb="9">
      <t>ツウチ</t>
    </rPh>
    <rPh sb="10" eb="11">
      <t>ウ</t>
    </rPh>
    <phoneticPr fontId="59"/>
  </si>
  <si>
    <t>助成金返還報告書</t>
    <rPh sb="2" eb="3">
      <t>キン</t>
    </rPh>
    <rPh sb="3" eb="5">
      <t>ヘンカン</t>
    </rPh>
    <rPh sb="5" eb="8">
      <t>ホウコクショ</t>
    </rPh>
    <phoneticPr fontId="16"/>
  </si>
  <si>
    <t>号で交付額確定の通知を受けた事業について、助成金を</t>
    <rPh sb="4" eb="5">
      <t>ガク</t>
    </rPh>
    <rPh sb="5" eb="7">
      <t>カクテイ</t>
    </rPh>
    <rPh sb="14" eb="16">
      <t>ジギョウ</t>
    </rPh>
    <phoneticPr fontId="59"/>
  </si>
  <si>
    <t>既に交付を受けている
助成金額</t>
    <rPh sb="0" eb="1">
      <t>スデ</t>
    </rPh>
    <rPh sb="2" eb="4">
      <t>コウフ</t>
    </rPh>
    <rPh sb="5" eb="6">
      <t>ウ</t>
    </rPh>
    <rPh sb="13" eb="15">
      <t>キンガク</t>
    </rPh>
    <phoneticPr fontId="59"/>
  </si>
  <si>
    <t>金</t>
    <rPh sb="0" eb="1">
      <t>キン</t>
    </rPh>
    <phoneticPr fontId="59"/>
  </si>
  <si>
    <t>円</t>
    <rPh sb="0" eb="1">
      <t>エン</t>
    </rPh>
    <phoneticPr fontId="59"/>
  </si>
  <si>
    <t>返還を請求された
年月日及び金額</t>
    <rPh sb="0" eb="2">
      <t>ヘンカン</t>
    </rPh>
    <rPh sb="3" eb="5">
      <t>セイキュウ</t>
    </rPh>
    <rPh sb="9" eb="12">
      <t>ネンガッピ</t>
    </rPh>
    <rPh sb="12" eb="13">
      <t>オヨ</t>
    </rPh>
    <rPh sb="14" eb="16">
      <t>キンガク</t>
    </rPh>
    <phoneticPr fontId="59"/>
  </si>
  <si>
    <t>令和</t>
    <rPh sb="0" eb="2">
      <t>レイワ</t>
    </rPh>
    <phoneticPr fontId="59"/>
  </si>
  <si>
    <t>返還した
年月日及び金額</t>
    <rPh sb="0" eb="2">
      <t>ヘンカン</t>
    </rPh>
    <rPh sb="5" eb="8">
      <t>ネンガッピ</t>
    </rPh>
    <rPh sb="8" eb="9">
      <t>オヨ</t>
    </rPh>
    <rPh sb="10" eb="12">
      <t>キンガク</t>
    </rPh>
    <phoneticPr fontId="59"/>
  </si>
  <si>
    <t>（１）返還金</t>
    <rPh sb="3" eb="6">
      <t>ヘンカンキン</t>
    </rPh>
    <phoneticPr fontId="59"/>
  </si>
  <si>
    <t>（２）加算金</t>
    <rPh sb="3" eb="6">
      <t>カサンキン</t>
    </rPh>
    <phoneticPr fontId="59"/>
  </si>
  <si>
    <t>（３）延滞金</t>
    <rPh sb="3" eb="6">
      <t>エンタイキン</t>
    </rPh>
    <phoneticPr fontId="59"/>
  </si>
  <si>
    <t>添付資料</t>
    <rPh sb="0" eb="2">
      <t>テンプ</t>
    </rPh>
    <rPh sb="2" eb="4">
      <t>シリョウ</t>
    </rPh>
    <phoneticPr fontId="59"/>
  </si>
  <si>
    <t>・加算金及び延滞金の算出根拠資料</t>
    <rPh sb="1" eb="4">
      <t>カサンキン</t>
    </rPh>
    <rPh sb="4" eb="5">
      <t>オヨ</t>
    </rPh>
    <rPh sb="6" eb="9">
      <t>エンタイキン</t>
    </rPh>
    <rPh sb="10" eb="12">
      <t>サンシュツ</t>
    </rPh>
    <rPh sb="12" eb="14">
      <t>コンキョ</t>
    </rPh>
    <rPh sb="14" eb="16">
      <t>シリョウ</t>
    </rPh>
    <phoneticPr fontId="59"/>
  </si>
  <si>
    <t>未納返還金額</t>
    <rPh sb="0" eb="2">
      <t>ミノウ</t>
    </rPh>
    <rPh sb="2" eb="4">
      <t>ヘンカン</t>
    </rPh>
    <rPh sb="4" eb="6">
      <t>キンガク</t>
    </rPh>
    <phoneticPr fontId="59"/>
  </si>
  <si>
    <t>申請者は、民事再生法（平成11年法律第225号）又は会社更生法（平成14年法律第154号）による申立て等、助成対象事業の継続性について不確実な状況にないこと、税金の滞納がなく、刑事上の処分を受けておらず、公的資金の交付先として社会通念上適切であると認められることを誓約いたします。</t>
    <rPh sb="0" eb="3">
      <t>シンセイシャ</t>
    </rPh>
    <rPh sb="132" eb="134">
      <t>セイヤク</t>
    </rPh>
    <phoneticPr fontId="16"/>
  </si>
  <si>
    <t>（承継者）</t>
    <rPh sb="1" eb="4">
      <t>ショウケイシャ</t>
    </rPh>
    <phoneticPr fontId="55"/>
  </si>
  <si>
    <t>第５号様式（第10条関係）</t>
    <rPh sb="0" eb="1">
      <t>ダイ</t>
    </rPh>
    <rPh sb="2" eb="3">
      <t>ゴウ</t>
    </rPh>
    <rPh sb="3" eb="5">
      <t>ヨウシキ</t>
    </rPh>
    <phoneticPr fontId="16"/>
  </si>
  <si>
    <t>第６号様式（第11条関係）</t>
    <phoneticPr fontId="16"/>
  </si>
  <si>
    <t>第８号様式（第13条関係）</t>
    <phoneticPr fontId="16"/>
  </si>
  <si>
    <t>第９号様式（第15条関係）</t>
    <phoneticPr fontId="16"/>
  </si>
  <si>
    <t>第10号様式（第16条関係）</t>
    <phoneticPr fontId="16"/>
  </si>
  <si>
    <t>（交付申請者）</t>
    <rPh sb="1" eb="3">
      <t>コウフ</t>
    </rPh>
    <rPh sb="3" eb="6">
      <t>シンセイシャ</t>
    </rPh>
    <phoneticPr fontId="16"/>
  </si>
  <si>
    <t>助成金額の２割を上限とする</t>
    <phoneticPr fontId="55"/>
  </si>
  <si>
    <t>助成対象事業の開始日</t>
    <rPh sb="0" eb="6">
      <t>ジョセイタイショウジギョウ</t>
    </rPh>
    <rPh sb="7" eb="10">
      <t>カイシビ</t>
    </rPh>
    <phoneticPr fontId="16"/>
  </si>
  <si>
    <t>助成対象事業の完了日</t>
    <rPh sb="0" eb="6">
      <t>ジョセイタイショウジギョウ</t>
    </rPh>
    <rPh sb="7" eb="10">
      <t>カンリョウビ</t>
    </rPh>
    <phoneticPr fontId="16"/>
  </si>
  <si>
    <t>交付申請を行う日が属する年度の４月１日から遡って３年の間の、都内における年間供給延べ面積</t>
    <phoneticPr fontId="22"/>
  </si>
  <si>
    <t>第１号様式（第６条関係)</t>
    <phoneticPr fontId="16"/>
  </si>
  <si>
    <t>１．現在供給している中小規模特定建築物の標準的な仕様（環境性能に関わるもの）</t>
    <phoneticPr fontId="55"/>
  </si>
  <si>
    <t>③電気自動車充電設備の設置
充電設備又は配管等の整備の有無</t>
    <rPh sb="27" eb="29">
      <t>ウム</t>
    </rPh>
    <phoneticPr fontId="55"/>
  </si>
  <si>
    <t>２．開発・改良を行う商品ラインナップの標準的な仕様等の目標（環境性能向上に関わるもの）</t>
    <rPh sb="2" eb="4">
      <t>カイハツ</t>
    </rPh>
    <rPh sb="5" eb="7">
      <t>カイリョウ</t>
    </rPh>
    <rPh sb="8" eb="9">
      <t>オコナ</t>
    </rPh>
    <rPh sb="10" eb="12">
      <t>ショウヒン</t>
    </rPh>
    <rPh sb="19" eb="21">
      <t>ヒョウジュン</t>
    </rPh>
    <rPh sb="21" eb="22">
      <t>テキ</t>
    </rPh>
    <rPh sb="23" eb="25">
      <t>シヨウ</t>
    </rPh>
    <rPh sb="25" eb="26">
      <t>トウ</t>
    </rPh>
    <rPh sb="27" eb="29">
      <t>モクヒョウ</t>
    </rPh>
    <rPh sb="30" eb="32">
      <t>カンキョウ</t>
    </rPh>
    <rPh sb="32" eb="34">
      <t>セイノウ</t>
    </rPh>
    <rPh sb="34" eb="36">
      <t>コウジョウ</t>
    </rPh>
    <rPh sb="37" eb="38">
      <t>カカ</t>
    </rPh>
    <phoneticPr fontId="59"/>
  </si>
  <si>
    <t>事業完了時に都民に供給する中小規模特定建築物の環境性能等</t>
    <rPh sb="27" eb="28">
      <t>トウ</t>
    </rPh>
    <phoneticPr fontId="55"/>
  </si>
  <si>
    <t>事業完了予定日</t>
    <rPh sb="0" eb="4">
      <t>ジギョウカンリョウ</t>
    </rPh>
    <rPh sb="4" eb="7">
      <t>ヨテイビ</t>
    </rPh>
    <phoneticPr fontId="55"/>
  </si>
  <si>
    <t>①建築物外皮の熱負荷抑制
　外皮平均熱貫流率(ＵＡ)(計算方法：標準入力法)</t>
    <phoneticPr fontId="55"/>
  </si>
  <si>
    <t>②設備システムの高効率化
　省エネルギー性能指標(ＢＥＩ)(計算方法：標準計算)</t>
    <phoneticPr fontId="55"/>
  </si>
  <si>
    <t>③電気自動車充電設備の設置
　充電設備又は配管等の整備の有無</t>
    <rPh sb="15" eb="27">
      <t>ジュウデンセツビマタハハイカントウノセイビ</t>
    </rPh>
    <rPh sb="28" eb="30">
      <t>ウム</t>
    </rPh>
    <phoneticPr fontId="55"/>
  </si>
  <si>
    <t>３．開発改良等スケジュール</t>
    <phoneticPr fontId="59"/>
  </si>
  <si>
    <t>※（３）・・・グループでの申請の場合に記載</t>
    <rPh sb="13" eb="15">
      <t>シンセイ</t>
    </rPh>
    <rPh sb="16" eb="18">
      <t>バアイ</t>
    </rPh>
    <rPh sb="19" eb="21">
      <t>キサイ</t>
    </rPh>
    <phoneticPr fontId="55"/>
  </si>
  <si>
    <t>事業完了
予定日</t>
    <rPh sb="0" eb="2">
      <t>ジギョウ</t>
    </rPh>
    <rPh sb="2" eb="4">
      <t>カンリョウ</t>
    </rPh>
    <rPh sb="5" eb="7">
      <t>ヨテイ</t>
    </rPh>
    <rPh sb="7" eb="8">
      <t>ビ</t>
    </rPh>
    <phoneticPr fontId="59"/>
  </si>
  <si>
    <t>販売開始
予定日</t>
    <phoneticPr fontId="55"/>
  </si>
  <si>
    <t>機械装置・工具器具費</t>
  </si>
  <si>
    <t>交付申請日</t>
  </si>
  <si>
    <t>助成対象事業者</t>
  </si>
  <si>
    <t>助成対象事業の名称</t>
  </si>
  <si>
    <t>実施要綱第３条第４項
中小企業者等への該当について</t>
  </si>
  <si>
    <t>交付申請を行う日が属する年度の４月１日から遡って３年の間の、都内における年間供給延べ面積</t>
  </si>
  <si>
    <t>助成対象事業主旨（200字程度）</t>
  </si>
  <si>
    <t>助成対象経費</t>
  </si>
  <si>
    <t>助成率</t>
  </si>
  <si>
    <t>助成期間</t>
  </si>
  <si>
    <t>助成上限額</t>
  </si>
  <si>
    <t>交付申請額</t>
  </si>
  <si>
    <t>名称</t>
  </si>
  <si>
    <t>登記された
本社住所</t>
  </si>
  <si>
    <t>代表者</t>
  </si>
  <si>
    <t>担当者
連絡先
※公社から照会や指示等の連絡をする際に、窓口となる担当者を記入してください。</t>
  </si>
  <si>
    <t>日本標準産業分類による業種</t>
  </si>
  <si>
    <t>外注・委託費</t>
  </si>
  <si>
    <t>広報・宣伝費</t>
  </si>
  <si>
    <t>原材料・副資材費</t>
  </si>
  <si>
    <t>産業財産権出願・導入費</t>
  </si>
  <si>
    <t>専門家指導費</t>
  </si>
  <si>
    <t>賃借費</t>
  </si>
  <si>
    <t>直接人件費</t>
  </si>
  <si>
    <t>会社名</t>
  </si>
  <si>
    <t>〒</t>
  </si>
  <si>
    <t>住所</t>
  </si>
  <si>
    <t>役職名</t>
  </si>
  <si>
    <t>氏名</t>
  </si>
  <si>
    <t>部課名</t>
  </si>
  <si>
    <t>電話番号</t>
  </si>
  <si>
    <t>E-mail</t>
  </si>
  <si>
    <t>大分類</t>
  </si>
  <si>
    <t>中分類</t>
  </si>
  <si>
    <t>資本金（出資金）</t>
  </si>
  <si>
    <t>従業員数（役員を除く）</t>
  </si>
  <si>
    <t>1年前</t>
  </si>
  <si>
    <t>2年前</t>
  </si>
  <si>
    <t>3年前</t>
  </si>
  <si>
    <t>第一号様式（交付申請書）</t>
    <rPh sb="0" eb="5">
      <t>ダイイチゴウヨウシキ</t>
    </rPh>
    <rPh sb="6" eb="8">
      <t>コウフ</t>
    </rPh>
    <rPh sb="8" eb="11">
      <t>シンセイショ</t>
    </rPh>
    <phoneticPr fontId="55"/>
  </si>
  <si>
    <t>事業実施計画１</t>
    <rPh sb="0" eb="6">
      <t>ジギョウジッシケイカク</t>
    </rPh>
    <phoneticPr fontId="55"/>
  </si>
  <si>
    <t>事業実施計画２</t>
    <rPh sb="0" eb="6">
      <t>ジギョウジッシケイカク</t>
    </rPh>
    <phoneticPr fontId="55"/>
  </si>
  <si>
    <t>事業実施計画３</t>
    <rPh sb="0" eb="6">
      <t>ジギョウジッシケイカク</t>
    </rPh>
    <phoneticPr fontId="55"/>
  </si>
  <si>
    <t>事業実施計画４</t>
    <rPh sb="0" eb="6">
      <t>ジギョウジッシケイカク</t>
    </rPh>
    <phoneticPr fontId="55"/>
  </si>
  <si>
    <t>①</t>
    <phoneticPr fontId="55"/>
  </si>
  <si>
    <t>②</t>
    <phoneticPr fontId="55"/>
  </si>
  <si>
    <t>③</t>
    <phoneticPr fontId="55"/>
  </si>
  <si>
    <t>④</t>
    <phoneticPr fontId="55"/>
  </si>
  <si>
    <t>⑤</t>
    <phoneticPr fontId="55"/>
  </si>
  <si>
    <t>事業完了予定日</t>
    <rPh sb="0" eb="7">
      <t>ジギョウカンリョウヨテイビ</t>
    </rPh>
    <phoneticPr fontId="55"/>
  </si>
  <si>
    <t>販売開始予定日</t>
    <rPh sb="0" eb="2">
      <t>ハンバイ</t>
    </rPh>
    <rPh sb="2" eb="4">
      <t>カイシ</t>
    </rPh>
    <rPh sb="4" eb="7">
      <t>ヨテイビ</t>
    </rPh>
    <phoneticPr fontId="55"/>
  </si>
  <si>
    <t>（３）－１</t>
    <phoneticPr fontId="55"/>
  </si>
  <si>
    <t>（３）－２</t>
  </si>
  <si>
    <t>（３）－３</t>
  </si>
  <si>
    <t>（３）－４</t>
  </si>
  <si>
    <t>（３）－５</t>
  </si>
  <si>
    <t>氏名</t>
    <rPh sb="0" eb="2">
      <t>シメイ</t>
    </rPh>
    <phoneticPr fontId="55"/>
  </si>
  <si>
    <t>所属部署</t>
    <rPh sb="0" eb="2">
      <t>ショゾク</t>
    </rPh>
    <rPh sb="2" eb="4">
      <t>ブショ</t>
    </rPh>
    <phoneticPr fontId="55"/>
  </si>
  <si>
    <t>（１）</t>
    <phoneticPr fontId="55"/>
  </si>
  <si>
    <t>（２）</t>
  </si>
  <si>
    <t>企業名</t>
    <rPh sb="0" eb="3">
      <t>キギョウメイ</t>
    </rPh>
    <phoneticPr fontId="55"/>
  </si>
  <si>
    <t>開発主担当者</t>
    <rPh sb="0" eb="2">
      <t>カイハツ</t>
    </rPh>
    <rPh sb="2" eb="3">
      <t>シュ</t>
    </rPh>
    <rPh sb="3" eb="5">
      <t>タントウ</t>
    </rPh>
    <rPh sb="5" eb="6">
      <t>シャ</t>
    </rPh>
    <phoneticPr fontId="59"/>
  </si>
  <si>
    <t>(2)</t>
    <phoneticPr fontId="55"/>
  </si>
  <si>
    <t>グループ構成企業の開発担当者</t>
    <rPh sb="4" eb="6">
      <t>コウセイ</t>
    </rPh>
    <rPh sb="6" eb="8">
      <t>キギョウ</t>
    </rPh>
    <rPh sb="9" eb="11">
      <t>カイハツ</t>
    </rPh>
    <rPh sb="11" eb="14">
      <t>タントウシャ</t>
    </rPh>
    <phoneticPr fontId="59"/>
  </si>
  <si>
    <t>(３)ー１</t>
    <phoneticPr fontId="55"/>
  </si>
  <si>
    <t>(３)ー２</t>
    <phoneticPr fontId="55"/>
  </si>
  <si>
    <t>(３)ー３</t>
    <phoneticPr fontId="55"/>
  </si>
  <si>
    <t>(３)ー４</t>
    <phoneticPr fontId="55"/>
  </si>
  <si>
    <t>(３)ー５</t>
    <phoneticPr fontId="55"/>
  </si>
  <si>
    <t>・記入欄が足りない場合は、左の+マークで追加してください。</t>
    <rPh sb="13" eb="14">
      <t>ヒダリ</t>
    </rPh>
    <rPh sb="20" eb="22">
      <t>ツイカ</t>
    </rPh>
    <phoneticPr fontId="55"/>
  </si>
  <si>
    <t>号で交付額確定の通知を受けた事業について、下記のと</t>
    <rPh sb="4" eb="5">
      <t>ガク</t>
    </rPh>
    <rPh sb="5" eb="7">
      <t>カクテイ</t>
    </rPh>
    <phoneticPr fontId="59"/>
  </si>
  <si>
    <r>
      <rPr>
        <sz val="11"/>
        <rFont val="ＭＳ Ｐ明朝"/>
        <family val="1"/>
        <charset val="128"/>
      </rPr>
      <t>数量</t>
    </r>
    <rPh sb="0" eb="2">
      <t>スウリョウ</t>
    </rPh>
    <phoneticPr fontId="59"/>
  </si>
  <si>
    <r>
      <rPr>
        <sz val="11"/>
        <rFont val="ＭＳ Ｐ明朝"/>
        <family val="1"/>
        <charset val="128"/>
      </rPr>
      <t>単価</t>
    </r>
    <rPh sb="0" eb="2">
      <t>タンカ</t>
    </rPh>
    <phoneticPr fontId="59"/>
  </si>
  <si>
    <r>
      <rPr>
        <sz val="11"/>
        <rFont val="ＭＳ Ｐ明朝"/>
        <family val="1"/>
        <charset val="128"/>
      </rPr>
      <t>金額</t>
    </r>
    <rPh sb="0" eb="2">
      <t>キンガク</t>
    </rPh>
    <phoneticPr fontId="59"/>
  </si>
  <si>
    <t>耐用年数</t>
    <rPh sb="0" eb="2">
      <t>タイヨウ</t>
    </rPh>
    <rPh sb="2" eb="4">
      <t>ネンスウ</t>
    </rPh>
    <phoneticPr fontId="59"/>
  </si>
  <si>
    <r>
      <rPr>
        <sz val="11"/>
        <rFont val="ＭＳ Ｐ明朝"/>
        <family val="1"/>
        <charset val="128"/>
      </rPr>
      <t>保管場所</t>
    </r>
    <rPh sb="0" eb="2">
      <t>ホカン</t>
    </rPh>
    <rPh sb="2" eb="4">
      <t>バショ</t>
    </rPh>
    <phoneticPr fontId="59"/>
  </si>
  <si>
    <r>
      <rPr>
        <sz val="11"/>
        <rFont val="ＭＳ Ｐ明朝"/>
        <family val="1"/>
        <charset val="128"/>
      </rPr>
      <t>備考</t>
    </r>
    <rPh sb="0" eb="2">
      <t>ビコウ</t>
    </rPh>
    <phoneticPr fontId="59"/>
  </si>
  <si>
    <r>
      <rPr>
        <sz val="11"/>
        <rFont val="ＭＳ Ｐ明朝"/>
        <family val="1"/>
        <charset val="128"/>
      </rPr>
      <t>（円）</t>
    </r>
    <rPh sb="1" eb="2">
      <t>エン</t>
    </rPh>
    <phoneticPr fontId="59"/>
  </si>
  <si>
    <r>
      <rPr>
        <sz val="11"/>
        <rFont val="ＭＳ Ｐ明朝"/>
        <family val="1"/>
        <charset val="128"/>
      </rPr>
      <t>（年）</t>
    </r>
    <rPh sb="1" eb="2">
      <t>ネン</t>
    </rPh>
    <phoneticPr fontId="59"/>
  </si>
  <si>
    <r>
      <rPr>
        <sz val="11"/>
        <rFont val="ＭＳ Ｐ明朝"/>
        <family val="1"/>
        <charset val="128"/>
      </rPr>
      <t>合計</t>
    </r>
    <rPh sb="0" eb="2">
      <t>ゴウケイ</t>
    </rPh>
    <phoneticPr fontId="59"/>
  </si>
  <si>
    <t>　　　　　　　区分
財産名</t>
    <rPh sb="7" eb="9">
      <t>クブン</t>
    </rPh>
    <rPh sb="10" eb="11">
      <t>ザイ</t>
    </rPh>
    <rPh sb="11" eb="12">
      <t>サン</t>
    </rPh>
    <rPh sb="12" eb="13">
      <t>メイ</t>
    </rPh>
    <phoneticPr fontId="59"/>
  </si>
  <si>
    <t>委託・外注</t>
    <rPh sb="0" eb="2">
      <t>イタク</t>
    </rPh>
    <rPh sb="3" eb="5">
      <t>ガイチュウ</t>
    </rPh>
    <phoneticPr fontId="59"/>
  </si>
  <si>
    <t>1～12月</t>
    <rPh sb="4" eb="5">
      <t>ツキ</t>
    </rPh>
    <phoneticPr fontId="59"/>
  </si>
  <si>
    <t>13～24月</t>
    <rPh sb="5" eb="6">
      <t>ツキ</t>
    </rPh>
    <phoneticPr fontId="59"/>
  </si>
  <si>
    <t>委-1</t>
    <rPh sb="0" eb="1">
      <t>イ</t>
    </rPh>
    <phoneticPr fontId="59"/>
  </si>
  <si>
    <t>委-2</t>
    <rPh sb="0" eb="1">
      <t>イ</t>
    </rPh>
    <phoneticPr fontId="59"/>
  </si>
  <si>
    <t>委-3</t>
    <rPh sb="0" eb="1">
      <t>イ</t>
    </rPh>
    <phoneticPr fontId="59"/>
  </si>
  <si>
    <t>委-4</t>
    <rPh sb="0" eb="1">
      <t>イ</t>
    </rPh>
    <phoneticPr fontId="59"/>
  </si>
  <si>
    <t>委-5</t>
    <rPh sb="0" eb="1">
      <t>イ</t>
    </rPh>
    <phoneticPr fontId="59"/>
  </si>
  <si>
    <t>委-6</t>
    <rPh sb="0" eb="1">
      <t>イ</t>
    </rPh>
    <phoneticPr fontId="59"/>
  </si>
  <si>
    <t>委-7</t>
    <rPh sb="0" eb="1">
      <t>イ</t>
    </rPh>
    <phoneticPr fontId="59"/>
  </si>
  <si>
    <t>委-8</t>
    <rPh sb="0" eb="1">
      <t>イ</t>
    </rPh>
    <phoneticPr fontId="59"/>
  </si>
  <si>
    <t>委-9</t>
    <rPh sb="0" eb="1">
      <t>イ</t>
    </rPh>
    <phoneticPr fontId="59"/>
  </si>
  <si>
    <t>委-10</t>
    <rPh sb="0" eb="1">
      <t>イ</t>
    </rPh>
    <phoneticPr fontId="59"/>
  </si>
  <si>
    <t>委-11</t>
    <rPh sb="0" eb="1">
      <t>イ</t>
    </rPh>
    <phoneticPr fontId="59"/>
  </si>
  <si>
    <t>委-12</t>
    <rPh sb="0" eb="1">
      <t>イ</t>
    </rPh>
    <phoneticPr fontId="59"/>
  </si>
  <si>
    <t>委-13</t>
    <rPh sb="0" eb="1">
      <t>イ</t>
    </rPh>
    <phoneticPr fontId="59"/>
  </si>
  <si>
    <t>委-14</t>
    <rPh sb="0" eb="1">
      <t>イ</t>
    </rPh>
    <phoneticPr fontId="59"/>
  </si>
  <si>
    <t>委-15</t>
    <rPh sb="0" eb="1">
      <t>イ</t>
    </rPh>
    <phoneticPr fontId="59"/>
  </si>
  <si>
    <t>内容・仕様等</t>
    <rPh sb="0" eb="2">
      <t>ナイヨウ</t>
    </rPh>
    <rPh sb="3" eb="5">
      <t>シヨウ</t>
    </rPh>
    <rPh sb="5" eb="6">
      <t>トウ</t>
    </rPh>
    <phoneticPr fontId="59"/>
  </si>
  <si>
    <t>助成対象経費</t>
    <rPh sb="0" eb="4">
      <t>ジョセイタイショウ</t>
    </rPh>
    <rPh sb="4" eb="6">
      <t>ケイヒ</t>
    </rPh>
    <phoneticPr fontId="59"/>
  </si>
  <si>
    <t>（単位：円）</t>
    <rPh sb="1" eb="3">
      <t>タンイ</t>
    </rPh>
    <rPh sb="4" eb="5">
      <t>エン</t>
    </rPh>
    <phoneticPr fontId="59"/>
  </si>
  <si>
    <t>経費区分</t>
    <rPh sb="0" eb="4">
      <t>ケイヒクブン</t>
    </rPh>
    <phoneticPr fontId="59"/>
  </si>
  <si>
    <t>１～１２月</t>
    <phoneticPr fontId="59"/>
  </si>
  <si>
    <t>１３～２４月</t>
    <phoneticPr fontId="59"/>
  </si>
  <si>
    <t>各経費区分の内訳</t>
    <rPh sb="0" eb="3">
      <t>カクケイヒ</t>
    </rPh>
    <rPh sb="3" eb="5">
      <t>クブン</t>
    </rPh>
    <rPh sb="6" eb="8">
      <t>ウチワケ</t>
    </rPh>
    <phoneticPr fontId="59"/>
  </si>
  <si>
    <t>期間</t>
    <rPh sb="0" eb="2">
      <t>キカン</t>
    </rPh>
    <phoneticPr fontId="59"/>
  </si>
  <si>
    <t>支出番号</t>
    <rPh sb="0" eb="2">
      <t>シシュツ</t>
    </rPh>
    <rPh sb="2" eb="4">
      <t>バンゴウ</t>
    </rPh>
    <phoneticPr fontId="59"/>
  </si>
  <si>
    <t>助成対象経費
（税抜）</t>
    <rPh sb="0" eb="2">
      <t>ジョセイ</t>
    </rPh>
    <rPh sb="2" eb="4">
      <t>タイショウ</t>
    </rPh>
    <rPh sb="4" eb="6">
      <t>ケイヒ</t>
    </rPh>
    <rPh sb="8" eb="10">
      <t>ゼイヌキ</t>
    </rPh>
    <phoneticPr fontId="59"/>
  </si>
  <si>
    <t>委</t>
    <rPh sb="0" eb="1">
      <t>イ</t>
    </rPh>
    <phoneticPr fontId="59"/>
  </si>
  <si>
    <t>②　広報・宣伝費</t>
    <rPh sb="2" eb="4">
      <t>コウホウ</t>
    </rPh>
    <rPh sb="5" eb="8">
      <t>センデンヒ</t>
    </rPh>
    <phoneticPr fontId="59"/>
  </si>
  <si>
    <t>ア</t>
    <phoneticPr fontId="59"/>
  </si>
  <si>
    <t>展示会等への参加等に要する経費</t>
    <rPh sb="0" eb="2">
      <t>テンジ</t>
    </rPh>
    <rPh sb="2" eb="3">
      <t>カイ</t>
    </rPh>
    <rPh sb="3" eb="4">
      <t>トウ</t>
    </rPh>
    <rPh sb="6" eb="8">
      <t>サンカ</t>
    </rPh>
    <rPh sb="8" eb="9">
      <t>トウ</t>
    </rPh>
    <rPh sb="10" eb="11">
      <t>ヨウ</t>
    </rPh>
    <rPh sb="13" eb="15">
      <t>ケイヒ</t>
    </rPh>
    <phoneticPr fontId="59"/>
  </si>
  <si>
    <t>イ</t>
    <phoneticPr fontId="59"/>
  </si>
  <si>
    <t>イベント等の開催に要する経費</t>
    <rPh sb="4" eb="5">
      <t>トウ</t>
    </rPh>
    <rPh sb="6" eb="8">
      <t>カイサイ</t>
    </rPh>
    <rPh sb="9" eb="10">
      <t>ヨウ</t>
    </rPh>
    <rPh sb="12" eb="14">
      <t>ケイヒ</t>
    </rPh>
    <phoneticPr fontId="59"/>
  </si>
  <si>
    <t>ウ</t>
    <phoneticPr fontId="59"/>
  </si>
  <si>
    <t>エ</t>
    <phoneticPr fontId="59"/>
  </si>
  <si>
    <t>オ</t>
    <phoneticPr fontId="59"/>
  </si>
  <si>
    <t>普及啓発施設の整備に要する経費</t>
    <rPh sb="0" eb="2">
      <t>フキュウ</t>
    </rPh>
    <rPh sb="2" eb="4">
      <t>ケイハツ</t>
    </rPh>
    <rPh sb="4" eb="6">
      <t>シセツ</t>
    </rPh>
    <rPh sb="7" eb="9">
      <t>セイビ</t>
    </rPh>
    <rPh sb="10" eb="11">
      <t>ヨウ</t>
    </rPh>
    <rPh sb="13" eb="15">
      <t>ケイヒ</t>
    </rPh>
    <phoneticPr fontId="59"/>
  </si>
  <si>
    <t>※内容</t>
    <rPh sb="1" eb="3">
      <t>ナイヨウ</t>
    </rPh>
    <phoneticPr fontId="59"/>
  </si>
  <si>
    <t>⇒</t>
    <phoneticPr fontId="59"/>
  </si>
  <si>
    <t>開催時期・展示会名・会場名</t>
    <phoneticPr fontId="59"/>
  </si>
  <si>
    <t>広</t>
    <rPh sb="0" eb="1">
      <t>ヒロシ</t>
    </rPh>
    <phoneticPr fontId="59"/>
  </si>
  <si>
    <t>イベント名・会場名</t>
    <phoneticPr fontId="59"/>
  </si>
  <si>
    <t>内容及び仕様</t>
    <phoneticPr fontId="59"/>
  </si>
  <si>
    <t>品名等</t>
    <phoneticPr fontId="59"/>
  </si>
  <si>
    <t>③　原材料・副資材費</t>
    <rPh sb="2" eb="5">
      <t>ゲンザイリョウ</t>
    </rPh>
    <rPh sb="6" eb="7">
      <t>フク</t>
    </rPh>
    <rPh sb="7" eb="9">
      <t>シザイ</t>
    </rPh>
    <rPh sb="9" eb="10">
      <t>ヒ</t>
    </rPh>
    <phoneticPr fontId="59"/>
  </si>
  <si>
    <t>原</t>
    <rPh sb="0" eb="1">
      <t>ゲン</t>
    </rPh>
    <phoneticPr fontId="59"/>
  </si>
  <si>
    <t>機</t>
    <rPh sb="0" eb="1">
      <t>キ</t>
    </rPh>
    <phoneticPr fontId="59"/>
  </si>
  <si>
    <t>⑤　産業財産権出願・導入費</t>
    <rPh sb="2" eb="4">
      <t>サンギョウ</t>
    </rPh>
    <rPh sb="4" eb="6">
      <t>ザイサン</t>
    </rPh>
    <rPh sb="6" eb="7">
      <t>ケン</t>
    </rPh>
    <rPh sb="7" eb="9">
      <t>シュツガン</t>
    </rPh>
    <rPh sb="10" eb="12">
      <t>ドウニュウ</t>
    </rPh>
    <rPh sb="12" eb="13">
      <t>ヒ</t>
    </rPh>
    <phoneticPr fontId="59"/>
  </si>
  <si>
    <t>１～１２月</t>
  </si>
  <si>
    <t>産</t>
    <rPh sb="0" eb="1">
      <t>サン</t>
    </rPh>
    <phoneticPr fontId="59"/>
  </si>
  <si>
    <t>⑥　専門家指導費</t>
    <rPh sb="2" eb="5">
      <t>センモンカ</t>
    </rPh>
    <rPh sb="5" eb="7">
      <t>シドウ</t>
    </rPh>
    <rPh sb="7" eb="8">
      <t>ヒ</t>
    </rPh>
    <phoneticPr fontId="59"/>
  </si>
  <si>
    <t>専</t>
    <rPh sb="0" eb="1">
      <t>セン</t>
    </rPh>
    <phoneticPr fontId="59"/>
  </si>
  <si>
    <t>⑦　賃借費</t>
    <rPh sb="2" eb="4">
      <t>チンシャク</t>
    </rPh>
    <rPh sb="4" eb="5">
      <t>ヒ</t>
    </rPh>
    <phoneticPr fontId="59"/>
  </si>
  <si>
    <t>賃</t>
    <rPh sb="0" eb="1">
      <t>チン</t>
    </rPh>
    <phoneticPr fontId="59"/>
  </si>
  <si>
    <t>⑧　直接人件費</t>
    <rPh sb="2" eb="4">
      <t>チョクセツ</t>
    </rPh>
    <rPh sb="4" eb="7">
      <t>ジンケンヒ</t>
    </rPh>
    <phoneticPr fontId="59"/>
  </si>
  <si>
    <t>業務内容</t>
    <rPh sb="0" eb="2">
      <t>ギョウム</t>
    </rPh>
    <rPh sb="2" eb="4">
      <t>ナイヨウ</t>
    </rPh>
    <phoneticPr fontId="59"/>
  </si>
  <si>
    <t>従事者名</t>
    <rPh sb="0" eb="3">
      <t>ジュウジシャ</t>
    </rPh>
    <rPh sb="3" eb="4">
      <t>メイ</t>
    </rPh>
    <phoneticPr fontId="59"/>
  </si>
  <si>
    <t>所属/役職</t>
    <rPh sb="0" eb="2">
      <t>ショゾク</t>
    </rPh>
    <rPh sb="3" eb="5">
      <t>ヤクショク</t>
    </rPh>
    <phoneticPr fontId="59"/>
  </si>
  <si>
    <t>時間単価</t>
    <rPh sb="0" eb="2">
      <t>ジカン</t>
    </rPh>
    <rPh sb="2" eb="4">
      <t>タンカ</t>
    </rPh>
    <phoneticPr fontId="59"/>
  </si>
  <si>
    <t>従事時間</t>
    <rPh sb="0" eb="2">
      <t>ジュウジ</t>
    </rPh>
    <rPh sb="2" eb="4">
      <t>ジカン</t>
    </rPh>
    <phoneticPr fontId="59"/>
  </si>
  <si>
    <t>助成対象経費</t>
    <rPh sb="0" eb="2">
      <t>ジョセイ</t>
    </rPh>
    <rPh sb="2" eb="4">
      <t>タイショウ</t>
    </rPh>
    <rPh sb="4" eb="6">
      <t>ケイヒ</t>
    </rPh>
    <phoneticPr fontId="59"/>
  </si>
  <si>
    <t>A</t>
    <phoneticPr fontId="59"/>
  </si>
  <si>
    <t>B</t>
    <phoneticPr fontId="59"/>
  </si>
  <si>
    <t>A×B</t>
    <phoneticPr fontId="59"/>
  </si>
  <si>
    <t>人</t>
    <rPh sb="0" eb="1">
      <t>ジン</t>
    </rPh>
    <phoneticPr fontId="59"/>
  </si>
  <si>
    <t>←内訳書を作成すると反映されます。</t>
    <rPh sb="1" eb="4">
      <t>ウチワケショ</t>
    </rPh>
    <rPh sb="5" eb="7">
      <t>サクセイ</t>
    </rPh>
    <rPh sb="10" eb="12">
      <t>ハンエイ</t>
    </rPh>
    <phoneticPr fontId="55"/>
  </si>
  <si>
    <t>①　外注・委託費</t>
    <rPh sb="2" eb="4">
      <t>ガイチュウ</t>
    </rPh>
    <rPh sb="5" eb="7">
      <t>イタク</t>
    </rPh>
    <rPh sb="7" eb="8">
      <t>ヒ</t>
    </rPh>
    <phoneticPr fontId="59"/>
  </si>
  <si>
    <t>取得財産等一覧表</t>
    <rPh sb="5" eb="8">
      <t>イチランヒョウ</t>
    </rPh>
    <phoneticPr fontId="59"/>
  </si>
  <si>
    <t>助成対象事業の開始予定日</t>
    <rPh sb="0" eb="6">
      <t>ジョセイタイショウジギョウ</t>
    </rPh>
    <rPh sb="7" eb="9">
      <t>カイシ</t>
    </rPh>
    <rPh sb="9" eb="12">
      <t>ヨテイビ</t>
    </rPh>
    <phoneticPr fontId="22"/>
  </si>
  <si>
    <t>助成対象事業の完了予定日</t>
    <rPh sb="0" eb="6">
      <t>ジョセイタイショウジギョウ</t>
    </rPh>
    <rPh sb="7" eb="12">
      <t>カンリョウヨテイビ</t>
    </rPh>
    <phoneticPr fontId="22"/>
  </si>
  <si>
    <t>助成対象事業の開始予定日</t>
    <rPh sb="9" eb="11">
      <t>ヨテイ</t>
    </rPh>
    <phoneticPr fontId="55"/>
  </si>
  <si>
    <t>助成対象事業の完了予定日</t>
    <rPh sb="7" eb="12">
      <t>カンリョウヨテイビ</t>
    </rPh>
    <phoneticPr fontId="55"/>
  </si>
  <si>
    <t>広-1</t>
    <rPh sb="0" eb="1">
      <t>ヒロシ</t>
    </rPh>
    <phoneticPr fontId="59"/>
  </si>
  <si>
    <t>広-2</t>
    <rPh sb="0" eb="1">
      <t>ヒロシ</t>
    </rPh>
    <phoneticPr fontId="59"/>
  </si>
  <si>
    <t>広-3</t>
    <rPh sb="0" eb="1">
      <t>ヒロシ</t>
    </rPh>
    <phoneticPr fontId="59"/>
  </si>
  <si>
    <t>広-4</t>
    <rPh sb="0" eb="1">
      <t>ヒロシ</t>
    </rPh>
    <phoneticPr fontId="59"/>
  </si>
  <si>
    <t>広-5</t>
    <rPh sb="0" eb="1">
      <t>ヒロシ</t>
    </rPh>
    <phoneticPr fontId="59"/>
  </si>
  <si>
    <t>広-6</t>
    <rPh sb="0" eb="1">
      <t>ヒロシ</t>
    </rPh>
    <phoneticPr fontId="59"/>
  </si>
  <si>
    <t>広-7</t>
    <rPh sb="0" eb="1">
      <t>ヒロシ</t>
    </rPh>
    <phoneticPr fontId="59"/>
  </si>
  <si>
    <t>広-8</t>
    <rPh sb="0" eb="1">
      <t>ヒロシ</t>
    </rPh>
    <phoneticPr fontId="59"/>
  </si>
  <si>
    <t>広-9</t>
    <rPh sb="0" eb="1">
      <t>ヒロシ</t>
    </rPh>
    <phoneticPr fontId="59"/>
  </si>
  <si>
    <t>広-10</t>
    <rPh sb="0" eb="1">
      <t>ヒロシ</t>
    </rPh>
    <phoneticPr fontId="59"/>
  </si>
  <si>
    <t>広-11</t>
    <rPh sb="0" eb="1">
      <t>ヒロシ</t>
    </rPh>
    <phoneticPr fontId="59"/>
  </si>
  <si>
    <t>広-12</t>
    <rPh sb="0" eb="1">
      <t>ヒロシ</t>
    </rPh>
    <phoneticPr fontId="59"/>
  </si>
  <si>
    <t>広-13</t>
    <rPh sb="0" eb="1">
      <t>ヒロシ</t>
    </rPh>
    <phoneticPr fontId="59"/>
  </si>
  <si>
    <t>広-14</t>
    <rPh sb="0" eb="1">
      <t>ヒロシ</t>
    </rPh>
    <phoneticPr fontId="59"/>
  </si>
  <si>
    <t>広-15</t>
    <rPh sb="0" eb="1">
      <t>ヒロシ</t>
    </rPh>
    <phoneticPr fontId="59"/>
  </si>
  <si>
    <t>広報・宣伝費</t>
    <rPh sb="0" eb="2">
      <t>コウホウ</t>
    </rPh>
    <rPh sb="3" eb="6">
      <t>センデンヒ</t>
    </rPh>
    <phoneticPr fontId="59"/>
  </si>
  <si>
    <t>合計</t>
    <rPh sb="0" eb="2">
      <t>ゴウケイ</t>
    </rPh>
    <phoneticPr fontId="55"/>
  </si>
  <si>
    <t>原材料・副資材費</t>
    <rPh sb="0" eb="3">
      <t>ゲンザイリョウ</t>
    </rPh>
    <rPh sb="4" eb="7">
      <t>フクシザイ</t>
    </rPh>
    <rPh sb="7" eb="8">
      <t>ヒ</t>
    </rPh>
    <phoneticPr fontId="59"/>
  </si>
  <si>
    <t>原-1</t>
    <rPh sb="0" eb="1">
      <t>ハラ</t>
    </rPh>
    <phoneticPr fontId="59"/>
  </si>
  <si>
    <t>原-2</t>
    <rPh sb="0" eb="1">
      <t>ハラ</t>
    </rPh>
    <phoneticPr fontId="59"/>
  </si>
  <si>
    <t>原-3</t>
    <rPh sb="0" eb="1">
      <t>ハラ</t>
    </rPh>
    <phoneticPr fontId="59"/>
  </si>
  <si>
    <t>原-4</t>
    <rPh sb="0" eb="1">
      <t>ハラ</t>
    </rPh>
    <phoneticPr fontId="59"/>
  </si>
  <si>
    <t>原-5</t>
    <rPh sb="0" eb="1">
      <t>ハラ</t>
    </rPh>
    <phoneticPr fontId="59"/>
  </si>
  <si>
    <t>原-6</t>
    <rPh sb="0" eb="1">
      <t>ハラ</t>
    </rPh>
    <phoneticPr fontId="59"/>
  </si>
  <si>
    <t>原-7</t>
    <rPh sb="0" eb="1">
      <t>ハラ</t>
    </rPh>
    <phoneticPr fontId="59"/>
  </si>
  <si>
    <t>原-8</t>
    <rPh sb="0" eb="1">
      <t>ハラ</t>
    </rPh>
    <phoneticPr fontId="59"/>
  </si>
  <si>
    <t>原-9</t>
    <rPh sb="0" eb="1">
      <t>ハラ</t>
    </rPh>
    <phoneticPr fontId="59"/>
  </si>
  <si>
    <t>原-10</t>
    <rPh sb="0" eb="1">
      <t>ハラ</t>
    </rPh>
    <phoneticPr fontId="59"/>
  </si>
  <si>
    <t>原-11</t>
    <rPh sb="0" eb="1">
      <t>ハラ</t>
    </rPh>
    <phoneticPr fontId="59"/>
  </si>
  <si>
    <t>原-12</t>
    <rPh sb="0" eb="1">
      <t>ハラ</t>
    </rPh>
    <phoneticPr fontId="59"/>
  </si>
  <si>
    <t>原-13</t>
    <rPh sb="0" eb="1">
      <t>ハラ</t>
    </rPh>
    <phoneticPr fontId="59"/>
  </si>
  <si>
    <t>原-14</t>
    <rPh sb="0" eb="1">
      <t>ハラ</t>
    </rPh>
    <phoneticPr fontId="59"/>
  </si>
  <si>
    <t>原-15</t>
    <rPh sb="0" eb="1">
      <t>ハラ</t>
    </rPh>
    <phoneticPr fontId="59"/>
  </si>
  <si>
    <r>
      <t>1</t>
    </r>
    <r>
      <rPr>
        <sz val="11"/>
        <color theme="1"/>
        <rFont val="ＭＳ Ｐゴシック"/>
        <family val="2"/>
        <charset val="128"/>
        <scheme val="minor"/>
      </rPr>
      <t>3</t>
    </r>
    <r>
      <rPr>
        <sz val="11"/>
        <color theme="1"/>
        <rFont val="ＭＳ Ｐゴシック"/>
        <family val="2"/>
        <charset val="128"/>
        <scheme val="minor"/>
      </rPr>
      <t>～</t>
    </r>
    <r>
      <rPr>
        <sz val="11"/>
        <color theme="1"/>
        <rFont val="ＭＳ Ｐゴシック"/>
        <family val="2"/>
        <charset val="128"/>
        <scheme val="minor"/>
      </rPr>
      <t>24</t>
    </r>
    <r>
      <rPr>
        <sz val="11"/>
        <color theme="1"/>
        <rFont val="ＭＳ Ｐゴシック"/>
        <family val="2"/>
        <charset val="128"/>
        <scheme val="minor"/>
      </rPr>
      <t>月</t>
    </r>
    <rPh sb="5" eb="6">
      <t>ツキ</t>
    </rPh>
    <phoneticPr fontId="59"/>
  </si>
  <si>
    <r>
      <t>1</t>
    </r>
    <r>
      <rPr>
        <sz val="11"/>
        <color theme="1"/>
        <rFont val="ＭＳ Ｐゴシック"/>
        <family val="2"/>
        <charset val="128"/>
        <scheme val="minor"/>
      </rPr>
      <t>3~24</t>
    </r>
    <r>
      <rPr>
        <sz val="11"/>
        <color theme="1"/>
        <rFont val="ＭＳ Ｐゴシック"/>
        <family val="2"/>
        <charset val="128"/>
        <scheme val="minor"/>
      </rPr>
      <t>月</t>
    </r>
    <rPh sb="5" eb="6">
      <t>ツキ</t>
    </rPh>
    <phoneticPr fontId="59"/>
  </si>
  <si>
    <t>機械装置・工具器具費</t>
    <rPh sb="0" eb="4">
      <t>キカイソウチ</t>
    </rPh>
    <rPh sb="5" eb="9">
      <t>コウグキグ</t>
    </rPh>
    <rPh sb="9" eb="10">
      <t>ヒ</t>
    </rPh>
    <phoneticPr fontId="59"/>
  </si>
  <si>
    <t>機-1</t>
    <rPh sb="0" eb="1">
      <t>キ</t>
    </rPh>
    <phoneticPr fontId="59"/>
  </si>
  <si>
    <t>機-2</t>
    <rPh sb="0" eb="1">
      <t>キ</t>
    </rPh>
    <phoneticPr fontId="59"/>
  </si>
  <si>
    <t>機-3</t>
    <rPh sb="0" eb="1">
      <t>キ</t>
    </rPh>
    <phoneticPr fontId="59"/>
  </si>
  <si>
    <t>機-4</t>
    <rPh sb="0" eb="1">
      <t>キ</t>
    </rPh>
    <phoneticPr fontId="59"/>
  </si>
  <si>
    <t>機-5</t>
    <rPh sb="0" eb="1">
      <t>キ</t>
    </rPh>
    <phoneticPr fontId="59"/>
  </si>
  <si>
    <t>機-6</t>
    <rPh sb="0" eb="1">
      <t>キ</t>
    </rPh>
    <phoneticPr fontId="59"/>
  </si>
  <si>
    <t>機-7</t>
    <rPh sb="0" eb="1">
      <t>キ</t>
    </rPh>
    <phoneticPr fontId="59"/>
  </si>
  <si>
    <t>機-8</t>
    <rPh sb="0" eb="1">
      <t>キ</t>
    </rPh>
    <phoneticPr fontId="59"/>
  </si>
  <si>
    <t>機-9</t>
    <rPh sb="0" eb="1">
      <t>キ</t>
    </rPh>
    <phoneticPr fontId="59"/>
  </si>
  <si>
    <t>機-10</t>
    <rPh sb="0" eb="1">
      <t>キ</t>
    </rPh>
    <phoneticPr fontId="59"/>
  </si>
  <si>
    <t>機-11</t>
    <rPh sb="0" eb="1">
      <t>キ</t>
    </rPh>
    <phoneticPr fontId="59"/>
  </si>
  <si>
    <t>機-12</t>
    <rPh sb="0" eb="1">
      <t>キ</t>
    </rPh>
    <phoneticPr fontId="59"/>
  </si>
  <si>
    <t>機-13</t>
    <rPh sb="0" eb="1">
      <t>キ</t>
    </rPh>
    <phoneticPr fontId="59"/>
  </si>
  <si>
    <t>機-14</t>
    <rPh sb="0" eb="1">
      <t>キ</t>
    </rPh>
    <phoneticPr fontId="59"/>
  </si>
  <si>
    <t>機-15</t>
    <rPh sb="0" eb="1">
      <t>キ</t>
    </rPh>
    <phoneticPr fontId="59"/>
  </si>
  <si>
    <t>産業財産権出願・導入費</t>
    <rPh sb="0" eb="4">
      <t>サンギョウザイサン</t>
    </rPh>
    <rPh sb="4" eb="5">
      <t>ケン</t>
    </rPh>
    <rPh sb="5" eb="7">
      <t>シュツガン</t>
    </rPh>
    <rPh sb="8" eb="10">
      <t>ドウニュウ</t>
    </rPh>
    <rPh sb="10" eb="11">
      <t>ヒ</t>
    </rPh>
    <phoneticPr fontId="59"/>
  </si>
  <si>
    <t>産-1</t>
    <rPh sb="0" eb="1">
      <t>サン</t>
    </rPh>
    <phoneticPr fontId="59"/>
  </si>
  <si>
    <t>産-2</t>
    <rPh sb="0" eb="1">
      <t>サン</t>
    </rPh>
    <phoneticPr fontId="59"/>
  </si>
  <si>
    <t>産-3</t>
    <rPh sb="0" eb="1">
      <t>サン</t>
    </rPh>
    <phoneticPr fontId="59"/>
  </si>
  <si>
    <t>産-4</t>
    <rPh sb="0" eb="1">
      <t>サン</t>
    </rPh>
    <phoneticPr fontId="59"/>
  </si>
  <si>
    <t>産-5</t>
    <rPh sb="0" eb="1">
      <t>サン</t>
    </rPh>
    <phoneticPr fontId="59"/>
  </si>
  <si>
    <t>産-6</t>
    <rPh sb="0" eb="1">
      <t>サン</t>
    </rPh>
    <phoneticPr fontId="59"/>
  </si>
  <si>
    <t>産-7</t>
    <rPh sb="0" eb="1">
      <t>サン</t>
    </rPh>
    <phoneticPr fontId="59"/>
  </si>
  <si>
    <t>産-8</t>
    <rPh sb="0" eb="1">
      <t>サン</t>
    </rPh>
    <phoneticPr fontId="59"/>
  </si>
  <si>
    <t>産-9</t>
    <rPh sb="0" eb="1">
      <t>サン</t>
    </rPh>
    <phoneticPr fontId="59"/>
  </si>
  <si>
    <t>産-10</t>
    <rPh sb="0" eb="1">
      <t>サン</t>
    </rPh>
    <phoneticPr fontId="59"/>
  </si>
  <si>
    <t>産-11</t>
    <rPh sb="0" eb="1">
      <t>サン</t>
    </rPh>
    <phoneticPr fontId="59"/>
  </si>
  <si>
    <t>産-12</t>
    <rPh sb="0" eb="1">
      <t>サン</t>
    </rPh>
    <phoneticPr fontId="59"/>
  </si>
  <si>
    <t>産-13</t>
    <rPh sb="0" eb="1">
      <t>サン</t>
    </rPh>
    <phoneticPr fontId="59"/>
  </si>
  <si>
    <t>産-14</t>
    <rPh sb="0" eb="1">
      <t>サン</t>
    </rPh>
    <phoneticPr fontId="59"/>
  </si>
  <si>
    <t>産-15</t>
    <rPh sb="0" eb="1">
      <t>サン</t>
    </rPh>
    <phoneticPr fontId="59"/>
  </si>
  <si>
    <t>専門家指導費</t>
    <rPh sb="0" eb="3">
      <t>センモンカ</t>
    </rPh>
    <rPh sb="3" eb="5">
      <t>シドウ</t>
    </rPh>
    <rPh sb="5" eb="6">
      <t>ヒ</t>
    </rPh>
    <phoneticPr fontId="59"/>
  </si>
  <si>
    <t>専-1</t>
    <rPh sb="0" eb="1">
      <t>セン</t>
    </rPh>
    <phoneticPr fontId="59"/>
  </si>
  <si>
    <t>専-2</t>
    <rPh sb="0" eb="1">
      <t>セン</t>
    </rPh>
    <phoneticPr fontId="59"/>
  </si>
  <si>
    <t>専-3</t>
    <rPh sb="0" eb="1">
      <t>セン</t>
    </rPh>
    <phoneticPr fontId="59"/>
  </si>
  <si>
    <t>専-4</t>
    <rPh sb="0" eb="1">
      <t>セン</t>
    </rPh>
    <phoneticPr fontId="59"/>
  </si>
  <si>
    <t>専-5</t>
    <rPh sb="0" eb="1">
      <t>セン</t>
    </rPh>
    <phoneticPr fontId="59"/>
  </si>
  <si>
    <t>専-6</t>
    <rPh sb="0" eb="1">
      <t>セン</t>
    </rPh>
    <phoneticPr fontId="59"/>
  </si>
  <si>
    <t>専-7</t>
    <rPh sb="0" eb="1">
      <t>セン</t>
    </rPh>
    <phoneticPr fontId="59"/>
  </si>
  <si>
    <t>専-8</t>
    <rPh sb="0" eb="1">
      <t>セン</t>
    </rPh>
    <phoneticPr fontId="59"/>
  </si>
  <si>
    <t>専-9</t>
    <rPh sb="0" eb="1">
      <t>セン</t>
    </rPh>
    <phoneticPr fontId="59"/>
  </si>
  <si>
    <t>専-10</t>
    <rPh sb="0" eb="1">
      <t>セン</t>
    </rPh>
    <phoneticPr fontId="59"/>
  </si>
  <si>
    <t>専-11</t>
    <rPh sb="0" eb="1">
      <t>セン</t>
    </rPh>
    <phoneticPr fontId="59"/>
  </si>
  <si>
    <t>専-12</t>
    <rPh sb="0" eb="1">
      <t>セン</t>
    </rPh>
    <phoneticPr fontId="59"/>
  </si>
  <si>
    <t>専-13</t>
    <rPh sb="0" eb="1">
      <t>セン</t>
    </rPh>
    <phoneticPr fontId="59"/>
  </si>
  <si>
    <t>専-14</t>
    <rPh sb="0" eb="1">
      <t>セン</t>
    </rPh>
    <phoneticPr fontId="59"/>
  </si>
  <si>
    <t>専-15</t>
    <rPh sb="0" eb="1">
      <t>セン</t>
    </rPh>
    <phoneticPr fontId="59"/>
  </si>
  <si>
    <t>賃借費</t>
    <rPh sb="0" eb="2">
      <t>チンシャク</t>
    </rPh>
    <rPh sb="2" eb="3">
      <t>ヒ</t>
    </rPh>
    <phoneticPr fontId="59"/>
  </si>
  <si>
    <t>賃-1</t>
    <rPh sb="0" eb="1">
      <t>チン</t>
    </rPh>
    <phoneticPr fontId="59"/>
  </si>
  <si>
    <t>賃-2</t>
    <rPh sb="0" eb="1">
      <t>チン</t>
    </rPh>
    <phoneticPr fontId="59"/>
  </si>
  <si>
    <t>賃-3</t>
    <rPh sb="0" eb="1">
      <t>チン</t>
    </rPh>
    <phoneticPr fontId="59"/>
  </si>
  <si>
    <t>賃-4</t>
    <rPh sb="0" eb="1">
      <t>チン</t>
    </rPh>
    <phoneticPr fontId="59"/>
  </si>
  <si>
    <t>賃-5</t>
    <rPh sb="0" eb="1">
      <t>チン</t>
    </rPh>
    <phoneticPr fontId="59"/>
  </si>
  <si>
    <t>賃-6</t>
    <rPh sb="0" eb="1">
      <t>チン</t>
    </rPh>
    <phoneticPr fontId="59"/>
  </si>
  <si>
    <t>賃-7</t>
    <rPh sb="0" eb="1">
      <t>チン</t>
    </rPh>
    <phoneticPr fontId="59"/>
  </si>
  <si>
    <t>賃-8</t>
    <rPh sb="0" eb="1">
      <t>チン</t>
    </rPh>
    <phoneticPr fontId="59"/>
  </si>
  <si>
    <t>賃-9</t>
    <rPh sb="0" eb="1">
      <t>チン</t>
    </rPh>
    <phoneticPr fontId="59"/>
  </si>
  <si>
    <t>賃-10</t>
    <rPh sb="0" eb="1">
      <t>チン</t>
    </rPh>
    <phoneticPr fontId="59"/>
  </si>
  <si>
    <t>賃-11</t>
    <rPh sb="0" eb="1">
      <t>チン</t>
    </rPh>
    <phoneticPr fontId="59"/>
  </si>
  <si>
    <t>賃-12</t>
    <rPh sb="0" eb="1">
      <t>チン</t>
    </rPh>
    <phoneticPr fontId="59"/>
  </si>
  <si>
    <t>賃-13</t>
    <rPh sb="0" eb="1">
      <t>チン</t>
    </rPh>
    <phoneticPr fontId="59"/>
  </si>
  <si>
    <t>賃-14</t>
    <rPh sb="0" eb="1">
      <t>チン</t>
    </rPh>
    <phoneticPr fontId="59"/>
  </si>
  <si>
    <t>賃-15</t>
    <rPh sb="0" eb="1">
      <t>チン</t>
    </rPh>
    <phoneticPr fontId="59"/>
  </si>
  <si>
    <t>直接人件費</t>
    <rPh sb="0" eb="2">
      <t>チョクセツ</t>
    </rPh>
    <rPh sb="2" eb="5">
      <t>ジンケンヒ</t>
    </rPh>
    <rPh sb="4" eb="5">
      <t>ヒ</t>
    </rPh>
    <phoneticPr fontId="59"/>
  </si>
  <si>
    <t>人-1</t>
    <rPh sb="0" eb="1">
      <t>ヒト</t>
    </rPh>
    <phoneticPr fontId="59"/>
  </si>
  <si>
    <t>人-2</t>
    <rPh sb="0" eb="1">
      <t>ヒト</t>
    </rPh>
    <phoneticPr fontId="59"/>
  </si>
  <si>
    <t>人-3</t>
    <rPh sb="0" eb="1">
      <t>ヒト</t>
    </rPh>
    <phoneticPr fontId="59"/>
  </si>
  <si>
    <t>人-4</t>
    <rPh sb="0" eb="1">
      <t>ヒト</t>
    </rPh>
    <phoneticPr fontId="59"/>
  </si>
  <si>
    <t>人-5</t>
    <rPh sb="0" eb="1">
      <t>ヒト</t>
    </rPh>
    <phoneticPr fontId="59"/>
  </si>
  <si>
    <t>人-6</t>
    <rPh sb="0" eb="1">
      <t>ヒト</t>
    </rPh>
    <phoneticPr fontId="59"/>
  </si>
  <si>
    <t>人-7</t>
    <rPh sb="0" eb="1">
      <t>ヒト</t>
    </rPh>
    <phoneticPr fontId="59"/>
  </si>
  <si>
    <t>人-8</t>
    <rPh sb="0" eb="1">
      <t>ヒト</t>
    </rPh>
    <phoneticPr fontId="59"/>
  </si>
  <si>
    <t>人-9</t>
    <rPh sb="0" eb="1">
      <t>ヒト</t>
    </rPh>
    <phoneticPr fontId="59"/>
  </si>
  <si>
    <t>人-10</t>
    <rPh sb="0" eb="1">
      <t>ヒト</t>
    </rPh>
    <phoneticPr fontId="59"/>
  </si>
  <si>
    <t>人-11</t>
    <rPh sb="0" eb="1">
      <t>ヒト</t>
    </rPh>
    <phoneticPr fontId="59"/>
  </si>
  <si>
    <t>人-12</t>
    <rPh sb="0" eb="1">
      <t>ヒト</t>
    </rPh>
    <phoneticPr fontId="59"/>
  </si>
  <si>
    <t>人-13</t>
    <rPh sb="0" eb="1">
      <t>ヒト</t>
    </rPh>
    <phoneticPr fontId="59"/>
  </si>
  <si>
    <t>人-14</t>
    <rPh sb="0" eb="1">
      <t>ヒト</t>
    </rPh>
    <phoneticPr fontId="59"/>
  </si>
  <si>
    <t>人-15</t>
    <rPh sb="0" eb="1">
      <t>ヒト</t>
    </rPh>
    <phoneticPr fontId="59"/>
  </si>
  <si>
    <t>従事者名</t>
    <rPh sb="0" eb="4">
      <t>ジュウジシャメイ</t>
    </rPh>
    <phoneticPr fontId="59"/>
  </si>
  <si>
    <t>時間単価</t>
    <rPh sb="0" eb="4">
      <t>ジカンタンカ</t>
    </rPh>
    <phoneticPr fontId="59"/>
  </si>
  <si>
    <t>小計</t>
    <rPh sb="0" eb="2">
      <t>ショウケイ</t>
    </rPh>
    <phoneticPr fontId="55"/>
  </si>
  <si>
    <r>
      <t>13</t>
    </r>
    <r>
      <rPr>
        <sz val="11"/>
        <color theme="1"/>
        <rFont val="ＭＳ Ｐゴシック"/>
        <family val="2"/>
        <charset val="128"/>
        <scheme val="minor"/>
      </rPr>
      <t>～</t>
    </r>
    <r>
      <rPr>
        <sz val="11"/>
        <color theme="1"/>
        <rFont val="ＭＳ Ｐゴシック"/>
        <family val="2"/>
        <charset val="128"/>
        <scheme val="minor"/>
      </rPr>
      <t>24</t>
    </r>
    <r>
      <rPr>
        <sz val="11"/>
        <color theme="1"/>
        <rFont val="ＭＳ Ｐゴシック"/>
        <family val="2"/>
        <charset val="128"/>
        <scheme val="minor"/>
      </rPr>
      <t>月</t>
    </r>
    <rPh sb="5" eb="6">
      <t>ツキ</t>
    </rPh>
    <phoneticPr fontId="59"/>
  </si>
  <si>
    <t>広報ツール等の製作に要する経費</t>
    <rPh sb="0" eb="2">
      <t>コウホウ</t>
    </rPh>
    <rPh sb="5" eb="6">
      <t>トウ</t>
    </rPh>
    <rPh sb="7" eb="9">
      <t>セイサク</t>
    </rPh>
    <rPh sb="10" eb="11">
      <t>ヨウ</t>
    </rPh>
    <rPh sb="13" eb="15">
      <t>ケイヒ</t>
    </rPh>
    <phoneticPr fontId="59"/>
  </si>
  <si>
    <t>広報の掲載に要する費</t>
    <rPh sb="0" eb="2">
      <t>コウホウ</t>
    </rPh>
    <rPh sb="3" eb="5">
      <t>ケイサイ</t>
    </rPh>
    <rPh sb="6" eb="7">
      <t>ヨウ</t>
    </rPh>
    <rPh sb="9" eb="10">
      <t>ヒ</t>
    </rPh>
    <phoneticPr fontId="59"/>
  </si>
  <si>
    <t>(2) 助成金実績報告額</t>
    <rPh sb="7" eb="9">
      <t>ジッセキ</t>
    </rPh>
    <rPh sb="9" eb="11">
      <t>ホウコク</t>
    </rPh>
    <rPh sb="11" eb="12">
      <t>ガク</t>
    </rPh>
    <phoneticPr fontId="16"/>
  </si>
  <si>
    <t xml:space="preserve">中分類 </t>
  </si>
  <si>
    <t>助成金額</t>
    <rPh sb="0" eb="4">
      <t>ジョセイキンガク</t>
    </rPh>
    <phoneticPr fontId="55"/>
  </si>
  <si>
    <t>④　機械装置・工具器具費</t>
    <rPh sb="2" eb="4">
      <t>キカイ</t>
    </rPh>
    <rPh sb="4" eb="6">
      <t>ソウチ</t>
    </rPh>
    <rPh sb="7" eb="9">
      <t>コウグ</t>
    </rPh>
    <rPh sb="9" eb="11">
      <t>キグ</t>
    </rPh>
    <rPh sb="11" eb="12">
      <t>ヒ</t>
    </rPh>
    <phoneticPr fontId="59"/>
  </si>
  <si>
    <t>変更後の助成事業に
要する経費等</t>
    <rPh sb="0" eb="2">
      <t>ヘンコウ</t>
    </rPh>
    <rPh sb="2" eb="3">
      <t>ゴ</t>
    </rPh>
    <rPh sb="6" eb="8">
      <t>ジギョウ</t>
    </rPh>
    <rPh sb="10" eb="11">
      <t>ヨウ</t>
    </rPh>
    <rPh sb="13" eb="15">
      <t>ケイヒ</t>
    </rPh>
    <rPh sb="15" eb="16">
      <t>トウ</t>
    </rPh>
    <phoneticPr fontId="59"/>
  </si>
  <si>
    <t>該当する</t>
    <rPh sb="0" eb="2">
      <t>ガイトウ</t>
    </rPh>
    <phoneticPr fontId="55"/>
  </si>
  <si>
    <t>該当しない</t>
    <rPh sb="0" eb="2">
      <t>ガイトウ</t>
    </rPh>
    <phoneticPr fontId="55"/>
  </si>
  <si>
    <t>⑤その他中小規模特定建築物に起因する環境への負荷の低減を図るための措置
手引きを参考に自由に記載してください。</t>
    <phoneticPr fontId="55"/>
  </si>
  <si>
    <t>請を下記のとおり撤回したいので、環境性能向上支援事業助成金交付要綱（令和５年１月30日付４都環公地温第2636号） 第10条第１項の規定に基づき、届け出ます。</t>
    <rPh sb="62" eb="63">
      <t>ダイ</t>
    </rPh>
    <rPh sb="64" eb="65">
      <t>コウ</t>
    </rPh>
    <phoneticPr fontId="55"/>
  </si>
  <si>
    <t>の地位を承継し、当該助成事業を継続して実施したいので、環境性能向上支援事業助成金交付要綱（令和５年１月30日付４都環公地温第2636号） 第11条第１項の規定に基づき、下記のとおり申請します。</t>
    <rPh sb="73" eb="74">
      <t>ダイ</t>
    </rPh>
    <rPh sb="75" eb="76">
      <t>コウ</t>
    </rPh>
    <phoneticPr fontId="55"/>
  </si>
  <si>
    <t>変更が生じたため、環境性能向上支援事業助成金交付要綱（令和５年１月30日付４都環公地温第2636号） 第13条の規定に基づき、下記のとおり届け出ます。</t>
    <rPh sb="0" eb="2">
      <t>ヘンコウ</t>
    </rPh>
    <rPh sb="3" eb="4">
      <t>ショウ</t>
    </rPh>
    <rPh sb="9" eb="11">
      <t>カンキョウ</t>
    </rPh>
    <rPh sb="11" eb="13">
      <t>セイノウ</t>
    </rPh>
    <rPh sb="13" eb="15">
      <t>コウジョウ</t>
    </rPh>
    <rPh sb="15" eb="17">
      <t>シエン</t>
    </rPh>
    <rPh sb="17" eb="19">
      <t>ジギョウ</t>
    </rPh>
    <rPh sb="19" eb="22">
      <t>ジョセイキン</t>
    </rPh>
    <rPh sb="22" eb="24">
      <t>コウフ</t>
    </rPh>
    <rPh sb="24" eb="26">
      <t>ヨウコウ</t>
    </rPh>
    <rPh sb="51" eb="52">
      <t>ダイ</t>
    </rPh>
    <rPh sb="54" eb="55">
      <t>ジョウ</t>
    </rPh>
    <rPh sb="63" eb="65">
      <t>カキ</t>
    </rPh>
    <rPh sb="69" eb="70">
      <t>トドケ</t>
    </rPh>
    <rPh sb="71" eb="72">
      <t>デ</t>
    </rPh>
    <phoneticPr fontId="16"/>
  </si>
  <si>
    <t>事業を廃止したいので、環境性能向上支援事業助成金交付要綱（令和５年１月30日付４都環公地温第2636号）第15条の規定に基づき、届け出ます。</t>
    <rPh sb="0" eb="2">
      <t>ジギョウ</t>
    </rPh>
    <rPh sb="3" eb="5">
      <t>ハイシ</t>
    </rPh>
    <rPh sb="55" eb="56">
      <t>ジョウ</t>
    </rPh>
    <rPh sb="64" eb="65">
      <t>トド</t>
    </rPh>
    <rPh sb="66" eb="67">
      <t>デ</t>
    </rPh>
    <phoneticPr fontId="16"/>
  </si>
  <si>
    <t>したいので、環境性能向上支援事業助成金交付要綱（令和５年１月30日付４都環公地温第2636号） 第16条第１項の規定に基づき、下記のとおり申請します。</t>
    <rPh sb="6" eb="8">
      <t>カンキョウ</t>
    </rPh>
    <rPh sb="8" eb="10">
      <t>セイノウ</t>
    </rPh>
    <rPh sb="10" eb="12">
      <t>コウジョウ</t>
    </rPh>
    <rPh sb="12" eb="14">
      <t>シエン</t>
    </rPh>
    <rPh sb="14" eb="16">
      <t>ジギョウ</t>
    </rPh>
    <rPh sb="16" eb="19">
      <t>ジョセイキン</t>
    </rPh>
    <rPh sb="19" eb="21">
      <t>コウフ</t>
    </rPh>
    <rPh sb="21" eb="23">
      <t>ヨウコウ</t>
    </rPh>
    <rPh sb="48" eb="49">
      <t>ダイ</t>
    </rPh>
    <rPh sb="51" eb="52">
      <t>ジョウ</t>
    </rPh>
    <rPh sb="52" eb="53">
      <t>ダイ</t>
    </rPh>
    <rPh sb="54" eb="55">
      <t>コウ</t>
    </rPh>
    <rPh sb="63" eb="65">
      <t>カキ</t>
    </rPh>
    <rPh sb="69" eb="71">
      <t>シンセイ</t>
    </rPh>
    <phoneticPr fontId="16"/>
  </si>
  <si>
    <t>　環境性能向上支援事業助成金交付要綱（令和５年１月30日付４都環公地温第2636号） 第６条の規定に基づき、下記のとおり助成金の交付を申請します。</t>
    <rPh sb="54" eb="56">
      <t>カキ</t>
    </rPh>
    <rPh sb="60" eb="63">
      <t>ジョセイキン</t>
    </rPh>
    <rPh sb="64" eb="66">
      <t>コウフ</t>
    </rPh>
    <phoneticPr fontId="16"/>
  </si>
  <si>
    <t>【第５号様式】助成金交付申請撤回届出書</t>
    <rPh sb="7" eb="19">
      <t>ジョセイキンコウフシンセイテッカイトドケデショ</t>
    </rPh>
    <phoneticPr fontId="59"/>
  </si>
  <si>
    <t>【第６号様式】助成事業承継承認申請書</t>
  </si>
  <si>
    <t>【第８号様式】被交付者情報の変更届出書</t>
    <rPh sb="4" eb="6">
      <t>ヨウシキ</t>
    </rPh>
    <rPh sb="7" eb="13">
      <t>ヒコウフシャジョウホウ</t>
    </rPh>
    <rPh sb="14" eb="19">
      <t>ヘンコウトドケデショ</t>
    </rPh>
    <phoneticPr fontId="59"/>
  </si>
  <si>
    <t>【第９号様式】助成事業廃止届出書</t>
    <rPh sb="4" eb="6">
      <t>ヨウシキ</t>
    </rPh>
    <rPh sb="7" eb="16">
      <t>ジョセイジギョウハイシトドケデショ</t>
    </rPh>
    <phoneticPr fontId="59"/>
  </si>
  <si>
    <t>【第10号様式】助成事業変更申請書</t>
    <rPh sb="5" eb="7">
      <t>ヨウシキ</t>
    </rPh>
    <rPh sb="8" eb="17">
      <t>ジョセイジギョウヘンコウシンセイショ</t>
    </rPh>
    <phoneticPr fontId="59"/>
  </si>
  <si>
    <t>申請者は、公社が本助成金の交付額の算定その他本事業の目的を達成するために必要な範囲において、申請者に国、地方公共団体等から交付される補助金その他の給付金の額に係る情報を国、地方公共団体等と協議の上、当該国、地方公共団体等から収集することに同意いたします。</t>
    <rPh sb="66" eb="68">
      <t>ホジョ</t>
    </rPh>
    <phoneticPr fontId="16"/>
  </si>
  <si>
    <t>助成金額の２割までが上限です</t>
    <phoneticPr fontId="55"/>
  </si>
  <si>
    <t>共同申請者</t>
    <rPh sb="0" eb="4">
      <t>キョウドウシンセイ</t>
    </rPh>
    <rPh sb="4" eb="5">
      <t>シャ</t>
    </rPh>
    <phoneticPr fontId="22"/>
  </si>
  <si>
    <t>（共同申請者）</t>
    <rPh sb="1" eb="3">
      <t>キョウドウ</t>
    </rPh>
    <rPh sb="3" eb="6">
      <t>シンセイシャ</t>
    </rPh>
    <phoneticPr fontId="16"/>
  </si>
  <si>
    <t>（交付申請者用）</t>
    <rPh sb="1" eb="6">
      <t>コウフシンセイシャ</t>
    </rPh>
    <rPh sb="6" eb="7">
      <t>ヨウ</t>
    </rPh>
    <phoneticPr fontId="16"/>
  </si>
  <si>
    <t>（共同申請者用）</t>
    <rPh sb="1" eb="6">
      <t>キョウドウシンセイシャ</t>
    </rPh>
    <rPh sb="6" eb="7">
      <t>ヨウ</t>
    </rPh>
    <phoneticPr fontId="55"/>
  </si>
  <si>
    <t>(共同申請者）</t>
    <rPh sb="1" eb="6">
      <t>キョウドウシンセイシャ</t>
    </rPh>
    <phoneticPr fontId="55"/>
  </si>
  <si>
    <t>窓口となる事業者</t>
    <rPh sb="0" eb="2">
      <t>マドグチ</t>
    </rPh>
    <rPh sb="5" eb="8">
      <t>ジギョウシャ</t>
    </rPh>
    <phoneticPr fontId="55"/>
  </si>
  <si>
    <t>←公社から照会や指示等の連絡をする際に、窓口となる担当事業者を選択してください。</t>
    <rPh sb="27" eb="30">
      <t>ジギョウシャ</t>
    </rPh>
    <rPh sb="31" eb="33">
      <t>センタク</t>
    </rPh>
    <phoneticPr fontId="55"/>
  </si>
  <si>
    <r>
      <rPr>
        <sz val="10"/>
        <rFont val="ＭＳ 明朝"/>
        <family val="1"/>
        <charset val="128"/>
      </rPr>
      <t>（※</t>
    </r>
    <r>
      <rPr>
        <sz val="10"/>
        <rFont val="Century"/>
        <family val="1"/>
      </rPr>
      <t>2</t>
    </r>
    <r>
      <rPr>
        <sz val="10"/>
        <rFont val="ＭＳ 明朝"/>
        <family val="1"/>
        <charset val="128"/>
      </rPr>
      <t>）助成金額は、「円」の単位で記入すること。</t>
    </r>
  </si>
  <si>
    <r>
      <t>（※</t>
    </r>
    <r>
      <rPr>
        <sz val="10"/>
        <rFont val="Century"/>
        <family val="1"/>
      </rPr>
      <t>3</t>
    </r>
    <r>
      <rPr>
        <sz val="10"/>
        <rFont val="ＭＳ 明朝"/>
        <family val="1"/>
        <charset val="128"/>
      </rPr>
      <t>）取得年月日は、事業完了日とする。</t>
    </r>
  </si>
  <si>
    <t>共同申請者は、民事再生法（平成11年法律第225号）又は会社更生法（平成14年法律第154号）による申立て等、助成対象事業の継続性について不確実な状況にないこと、税金の滞納がなく、刑事上の処分を受けておらず、公的資金の交付先として社会通念上適切であると認められることを誓約いたします。</t>
    <rPh sb="0" eb="2">
      <t>キョウドウ</t>
    </rPh>
    <rPh sb="2" eb="5">
      <t>シンセイシャ</t>
    </rPh>
    <rPh sb="134" eb="136">
      <t>セイヤク</t>
    </rPh>
    <phoneticPr fontId="16"/>
  </si>
  <si>
    <t>別紙、別ファイル等可</t>
  </si>
  <si>
    <r>
      <t>※</t>
    </r>
    <r>
      <rPr>
        <u/>
        <sz val="10.5"/>
        <color theme="1"/>
        <rFont val="ＭＳ 明朝"/>
        <family val="1"/>
        <charset val="128"/>
      </rPr>
      <t>売却、譲渡、交換、貸与、担保提供の相手方のある場合は、それぞれの相手方、条件及び金額について記載すること。</t>
    </r>
    <rPh sb="1" eb="3">
      <t>バイキャク</t>
    </rPh>
    <rPh sb="4" eb="6">
      <t>ジョウト</t>
    </rPh>
    <rPh sb="7" eb="9">
      <t>コウカン</t>
    </rPh>
    <rPh sb="10" eb="12">
      <t>タイヨ</t>
    </rPh>
    <rPh sb="13" eb="15">
      <t>タンポ</t>
    </rPh>
    <rPh sb="15" eb="17">
      <t>テイキョウ</t>
    </rPh>
    <rPh sb="18" eb="21">
      <t>アイテガタ</t>
    </rPh>
    <rPh sb="24" eb="26">
      <t>バアイ</t>
    </rPh>
    <rPh sb="33" eb="36">
      <t>アイテガタ</t>
    </rPh>
    <phoneticPr fontId="59"/>
  </si>
  <si>
    <t>交付申請者</t>
    <rPh sb="0" eb="5">
      <t>コウフシンセイシャ</t>
    </rPh>
    <phoneticPr fontId="22"/>
  </si>
  <si>
    <t>←令和7年3月31日以前の日付を入力してください</t>
    <rPh sb="1" eb="3">
      <t>レイワ</t>
    </rPh>
    <rPh sb="4" eb="5">
      <t>ネン</t>
    </rPh>
    <rPh sb="6" eb="7">
      <t>ガツ</t>
    </rPh>
    <rPh sb="9" eb="10">
      <t>ニチ</t>
    </rPh>
    <rPh sb="10" eb="12">
      <t>イゼン</t>
    </rPh>
    <rPh sb="13" eb="15">
      <t>ヒヅケ</t>
    </rPh>
    <rPh sb="16" eb="18">
      <t>ニュウリョク</t>
    </rPh>
    <phoneticPr fontId="55"/>
  </si>
  <si>
    <t>号で交付決定の通知を受けた事業について、被交付者</t>
    <rPh sb="7" eb="9">
      <t>ツウチ</t>
    </rPh>
    <rPh sb="10" eb="11">
      <t>ウ</t>
    </rPh>
    <rPh sb="20" eb="24">
      <t>ヒコウフシャ</t>
    </rPh>
    <phoneticPr fontId="59"/>
  </si>
  <si>
    <t>環境性能向上支援事業助成金交付要綱（令和５年１月30日付４都環公地温第2636号。以下「交付要綱」という。）第6条の規定に基づく助成金の交付の申請を行うに当たり、当該申請により助成金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誓約いたします。</t>
    <phoneticPr fontId="16"/>
  </si>
  <si>
    <t>本申請書は、事実に基づき、申請者及び共同申請者の不利益にならない範囲において訂正される可能性があることについて同意いたします。</t>
    <rPh sb="16" eb="17">
      <t>オヨ</t>
    </rPh>
    <rPh sb="18" eb="23">
      <t>キョウドウシンセイシャ</t>
    </rPh>
    <phoneticPr fontId="16"/>
  </si>
  <si>
    <t>共同申請者は、公社が本助成金の交付額の算定その他本事業の目的を達成するために必要な範囲において、共同申請者に国、地方公共団体等から交付される補助金その他の給付金の額に係る情報を国、地方公共団体等と協議の上、当該国、地方公共団体等から収集することに同意いたします。</t>
    <rPh sb="0" eb="2">
      <t>キョウドウ</t>
    </rPh>
    <rPh sb="48" eb="50">
      <t>キョウドウ</t>
    </rPh>
    <rPh sb="70" eb="72">
      <t>ホジョ</t>
    </rPh>
    <phoneticPr fontId="16"/>
  </si>
  <si>
    <t>本申請書は、事実に基づき、申請者及び共同申請者の不利益にならない範囲において訂正される可能性があることについて同意いたします。</t>
    <phoneticPr fontId="55"/>
  </si>
  <si>
    <t>公社又は東京都が必要と認めた場合には、暴力団関係者であるか否かの確認のため、警視庁へ照会がなされることに同意し、下記に該当する暴力団関係者ではないことを誓約いたします。
　※この誓約書における「暴力団関係者」とは、次に掲げる者をいう。
　　・暴力団又は暴力団員が実質的に経営を支配する法人等に所属する者
　　・暴力団又は暴力団員を雇用している者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0" eb="2">
      <t>コウシャ</t>
    </rPh>
    <phoneticPr fontId="16"/>
  </si>
  <si>
    <r>
      <rPr>
        <b/>
        <sz val="12"/>
        <rFont val="ＭＳ Ｐ明朝"/>
        <family val="1"/>
        <charset val="128"/>
      </rPr>
      <t xml:space="preserve">提出方法
</t>
    </r>
    <r>
      <rPr>
        <sz val="12"/>
        <rFont val="ＭＳ Ｐ明朝"/>
        <family val="1"/>
        <charset val="128"/>
      </rPr>
      <t>原則として、電子メールで提出してください。また、以後提出する書類は、交付申請時と同じ方法（電子メール）により提出してください。
ファイル作成時の注意事項（※交付申請書、実績報告書等、各種共通）
①  ホームページから申請書提出用フォルダを取得してください。
②  交付申請等の親フォルダ内の子フォルダ名称に従って、該当する様式・添付資料を格納してください。
③  格納データはPDF 形式とし、様式については必ず Excel データも格納してください。
④  格納データは様式・添付資料の名称や番号等が必ずわかるようにしてください。
⑤  次の公社指定のメールアドレスに申請書類一式を添付の上、送信してください。</t>
    </r>
    <rPh sb="5" eb="7">
      <t>ゲンソク</t>
    </rPh>
    <rPh sb="29" eb="31">
      <t>イゴ</t>
    </rPh>
    <rPh sb="31" eb="33">
      <t>テイシュツ</t>
    </rPh>
    <rPh sb="35" eb="37">
      <t>ショルイ</t>
    </rPh>
    <rPh sb="39" eb="44">
      <t>コウフシンセイジ</t>
    </rPh>
    <rPh sb="45" eb="46">
      <t>オナ</t>
    </rPh>
    <rPh sb="47" eb="49">
      <t>ホウホウ</t>
    </rPh>
    <rPh sb="50" eb="52">
      <t>デンシ</t>
    </rPh>
    <rPh sb="59" eb="61">
      <t>テイシュツ</t>
    </rPh>
    <phoneticPr fontId="16"/>
  </si>
  <si>
    <t>別表２　人件費単価一覧表</t>
  </si>
  <si>
    <t>(1)  「報酬月額（給与等）」欄から、従事者が該当する単価を使用する。</t>
  </si>
  <si>
    <t>(2)  「報酬月額（給与等）」は、基本給及び諸手当（賞与を除く。）で算出する。</t>
  </si>
  <si>
    <t>(3)  交付金額の算定に用いる人件費単価は、助成対象期間内の一番低い支給金額を基準とする。</t>
  </si>
  <si>
    <t>単位：円</t>
  </si>
  <si>
    <t>報酬月額（給与等）</t>
  </si>
  <si>
    <t>人件費単価（時給）</t>
  </si>
  <si>
    <t>　　　　　　　　　　　　１３８，０００未満</t>
  </si>
  <si>
    <t>１３８，０００　～　１４６，０００</t>
  </si>
  <si>
    <t>１４６，０００　～　１５５，０００</t>
  </si>
  <si>
    <t>１５５，０００　～　１６５，０００</t>
  </si>
  <si>
    <t>１６５，０００　～　１７５，０００</t>
  </si>
  <si>
    <t>１７５，０００　～　１８５，０００</t>
  </si>
  <si>
    <t>１８５，０００　～　１９５，０００</t>
  </si>
  <si>
    <t>１９５，０００　～　２１０，０００</t>
  </si>
  <si>
    <t>２１０，０００　～　２３０，０００</t>
  </si>
  <si>
    <t>２３０，０００　～　２５０，０００</t>
  </si>
  <si>
    <t>２５０，０００　～　２７０，０００</t>
  </si>
  <si>
    <t>２７０，０００　～　２９０，０００</t>
  </si>
  <si>
    <t>２９０，０００　～　３１０，０００</t>
  </si>
  <si>
    <t>３３０，０００　～　３５０，０００</t>
  </si>
  <si>
    <t>３５０，０００　～　３７０，０００</t>
  </si>
  <si>
    <t>３７０，０００　～　３９５，０００</t>
  </si>
  <si>
    <t>３９５，０００　～　４２５，０００</t>
  </si>
  <si>
    <t>４２５，０００　～　４５５，０００</t>
  </si>
  <si>
    <t>４５５，０００　～　４８５，０００</t>
  </si>
  <si>
    <t>４８５，０００　～　５１５，０００</t>
  </si>
  <si>
    <t>５１５，０００　～　５４５，０００</t>
  </si>
  <si>
    <t>５４５，０００　～　５７５，０００</t>
  </si>
  <si>
    <t>５７５，０００　～　６０５，０００</t>
  </si>
  <si>
    <t>６０５，０００　以上</t>
  </si>
  <si>
    <t>３１０，０００　～　３３０，０００</t>
    <phoneticPr fontId="55"/>
  </si>
  <si>
    <t>【第２号様式】誓約書（交付申請者用）</t>
  </si>
  <si>
    <t>【第２号様式】誓約書（共同申請者用）</t>
  </si>
  <si>
    <t>共同申請者</t>
    <rPh sb="0" eb="5">
      <t>キョウドウシンセイシャ</t>
    </rPh>
    <phoneticPr fontId="55"/>
  </si>
  <si>
    <t>助成対象事業テーマ</t>
    <rPh sb="0" eb="2">
      <t>ジョセイ</t>
    </rPh>
    <rPh sb="2" eb="4">
      <t>タイショウ</t>
    </rPh>
    <rPh sb="4" eb="6">
      <t>ジギョウ</t>
    </rPh>
    <phoneticPr fontId="55"/>
  </si>
  <si>
    <t>（例）設計</t>
    <rPh sb="1" eb="2">
      <t>レイ</t>
    </rPh>
    <rPh sb="3" eb="5">
      <t>セッケイ</t>
    </rPh>
    <phoneticPr fontId="55"/>
  </si>
  <si>
    <t>　開発・改良を行う商品ラインナップの種別</t>
    <rPh sb="1" eb="3">
      <t>カイハツ</t>
    </rPh>
    <rPh sb="4" eb="6">
      <t>カイリョウ</t>
    </rPh>
    <rPh sb="7" eb="8">
      <t>オコナ</t>
    </rPh>
    <rPh sb="9" eb="11">
      <t>ショウヒン</t>
    </rPh>
    <rPh sb="18" eb="20">
      <t>シュベツ</t>
    </rPh>
    <phoneticPr fontId="55"/>
  </si>
  <si>
    <t>　開発・改良を行う商品ラインナップの駐車場の有無</t>
    <phoneticPr fontId="55"/>
  </si>
  <si>
    <t>　開発・改良を行う商品ラインナップについて、詳細の説明等を自由に記載してください。</t>
    <rPh sb="1" eb="3">
      <t>カイハツ</t>
    </rPh>
    <rPh sb="4" eb="6">
      <t>カイリョウ</t>
    </rPh>
    <rPh sb="7" eb="8">
      <t>オコナ</t>
    </rPh>
    <rPh sb="9" eb="11">
      <t>ショウヒン</t>
    </rPh>
    <rPh sb="22" eb="24">
      <t>ショウサイ</t>
    </rPh>
    <rPh sb="25" eb="27">
      <t>セツメイ</t>
    </rPh>
    <rPh sb="27" eb="28">
      <t>ナド</t>
    </rPh>
    <rPh sb="29" eb="31">
      <t>ジユウ</t>
    </rPh>
    <rPh sb="32" eb="34">
      <t>キサイ</t>
    </rPh>
    <phoneticPr fontId="55"/>
  </si>
  <si>
    <t>⑤その他中小規模特定建築物に起因する環境への負荷の低減を図るための措置
　 選択した配慮すべき事項及び取り組み内容について、手引き別表等を参考に自由に記載してください。</t>
    <rPh sb="38" eb="40">
      <t>センタク</t>
    </rPh>
    <rPh sb="42" eb="44">
      <t>ハイリョ</t>
    </rPh>
    <rPh sb="47" eb="49">
      <t>ジコウ</t>
    </rPh>
    <rPh sb="49" eb="50">
      <t>オヨ</t>
    </rPh>
    <rPh sb="51" eb="52">
      <t>ト</t>
    </rPh>
    <rPh sb="53" eb="54">
      <t>ク</t>
    </rPh>
    <rPh sb="55" eb="57">
      <t>ナイヨウ</t>
    </rPh>
    <rPh sb="62" eb="64">
      <t>テビ</t>
    </rPh>
    <rPh sb="65" eb="67">
      <t>ベッピョウ</t>
    </rPh>
    <rPh sb="67" eb="68">
      <t>トウ</t>
    </rPh>
    <rPh sb="69" eb="71">
      <t>サンコウ</t>
    </rPh>
    <rPh sb="72" eb="74">
      <t>ジユウ</t>
    </rPh>
    <rPh sb="75" eb="77">
      <t>キサイ</t>
    </rPh>
    <phoneticPr fontId="55"/>
  </si>
  <si>
    <t>事業完了日</t>
    <rPh sb="0" eb="4">
      <t>ジギョウカンリョウ</t>
    </rPh>
    <rPh sb="4" eb="5">
      <t>ビ</t>
    </rPh>
    <phoneticPr fontId="55"/>
  </si>
  <si>
    <t>事業完了
日</t>
    <rPh sb="0" eb="2">
      <t>ジギョウ</t>
    </rPh>
    <rPh sb="2" eb="4">
      <t>カンリョウ</t>
    </rPh>
    <rPh sb="5" eb="6">
      <t>ビ</t>
    </rPh>
    <phoneticPr fontId="59"/>
  </si>
  <si>
    <t>販売開始
日</t>
    <phoneticPr fontId="55"/>
  </si>
  <si>
    <t>助成金振込先</t>
    <rPh sb="0" eb="6">
      <t>ジョセイキンフリコミサキ</t>
    </rPh>
    <phoneticPr fontId="55"/>
  </si>
  <si>
    <t>金融機関名</t>
    <rPh sb="0" eb="5">
      <t>キンユウキカンメイ</t>
    </rPh>
    <phoneticPr fontId="55"/>
  </si>
  <si>
    <t>支店名</t>
    <rPh sb="0" eb="3">
      <t>シテンメイ</t>
    </rPh>
    <phoneticPr fontId="55"/>
  </si>
  <si>
    <t>金融機関コード</t>
    <rPh sb="0" eb="4">
      <t>キンユウキカン</t>
    </rPh>
    <phoneticPr fontId="55"/>
  </si>
  <si>
    <t>支店コード</t>
    <rPh sb="0" eb="2">
      <t>シテン</t>
    </rPh>
    <phoneticPr fontId="55"/>
  </si>
  <si>
    <t>預金種類</t>
    <rPh sb="0" eb="2">
      <t>ヨキン</t>
    </rPh>
    <rPh sb="2" eb="4">
      <t>シュルイ</t>
    </rPh>
    <phoneticPr fontId="55"/>
  </si>
  <si>
    <t>口座名義</t>
    <rPh sb="0" eb="4">
      <t>コウザメイギ</t>
    </rPh>
    <phoneticPr fontId="55"/>
  </si>
  <si>
    <t>口座番号</t>
    <rPh sb="0" eb="4">
      <t>コウザバンゴウ</t>
    </rPh>
    <phoneticPr fontId="55"/>
  </si>
  <si>
    <t>口座名義（※）
（カタカナ）</t>
  </si>
  <si>
    <t>実績報告額</t>
    <rPh sb="0" eb="2">
      <t>ジッセキ</t>
    </rPh>
    <rPh sb="2" eb="4">
      <t>ホウコク</t>
    </rPh>
    <rPh sb="4" eb="5">
      <t>ガク</t>
    </rPh>
    <phoneticPr fontId="55"/>
  </si>
  <si>
    <t>交付請求額</t>
    <rPh sb="0" eb="5">
      <t>コウフセイキュウガク</t>
    </rPh>
    <phoneticPr fontId="55"/>
  </si>
  <si>
    <t>(3) 助成金交付請求額</t>
    <rPh sb="7" eb="9">
      <t>コウフ</t>
    </rPh>
    <rPh sb="9" eb="11">
      <t>セイキュウ</t>
    </rPh>
    <rPh sb="11" eb="12">
      <t>ガク</t>
    </rPh>
    <phoneticPr fontId="16"/>
  </si>
  <si>
    <t>助成対象事業の開始日</t>
    <rPh sb="9" eb="10">
      <t>ヒ</t>
    </rPh>
    <phoneticPr fontId="55"/>
  </si>
  <si>
    <t>助成対象事業の完了日</t>
    <rPh sb="7" eb="9">
      <t>カンリョウ</t>
    </rPh>
    <rPh sb="9" eb="10">
      <t>ビ</t>
    </rPh>
    <phoneticPr fontId="55"/>
  </si>
  <si>
    <t>販売年月日</t>
    <rPh sb="0" eb="5">
      <t>ハンバイネンガッピ</t>
    </rPh>
    <phoneticPr fontId="55"/>
  </si>
  <si>
    <t>実績報告額</t>
    <rPh sb="0" eb="4">
      <t>ジッセキホウコク</t>
    </rPh>
    <phoneticPr fontId="55"/>
  </si>
  <si>
    <t>　開発・改良を行う商品ラインナップの種別</t>
    <phoneticPr fontId="55"/>
  </si>
  <si>
    <t>先行的取り組みの措置（実施要綱第４条第２項第二号）</t>
    <phoneticPr fontId="55"/>
  </si>
  <si>
    <t>開発・改良を行う商品ラインナップの駐車場の有無</t>
    <phoneticPr fontId="55"/>
  </si>
  <si>
    <t>開発・改良を行う商品ラインナップについて、詳細の説明等を自由に記載してください。</t>
    <phoneticPr fontId="55"/>
  </si>
  <si>
    <t>　　　年　　月　　日</t>
    <phoneticPr fontId="55"/>
  </si>
  <si>
    <t>←報告日（提出日）を記入</t>
    <rPh sb="1" eb="4">
      <t>ホウコクビ</t>
    </rPh>
    <rPh sb="5" eb="7">
      <t>テイシュツ</t>
    </rPh>
    <rPh sb="7" eb="8">
      <t>ビ</t>
    </rPh>
    <rPh sb="10" eb="12">
      <t>キニュウ</t>
    </rPh>
    <phoneticPr fontId="55"/>
  </si>
  <si>
    <t>変更後の助成対象事業の
開始日</t>
    <rPh sb="0" eb="2">
      <t>ヘンコウ</t>
    </rPh>
    <rPh sb="2" eb="3">
      <t>ゴ</t>
    </rPh>
    <rPh sb="6" eb="8">
      <t>タイショウ</t>
    </rPh>
    <rPh sb="8" eb="10">
      <t>ジギョウ</t>
    </rPh>
    <rPh sb="12" eb="14">
      <t>カイシ</t>
    </rPh>
    <phoneticPr fontId="17"/>
  </si>
  <si>
    <t>（１）（２）いずれか小さい額</t>
    <rPh sb="10" eb="11">
      <t>チイ</t>
    </rPh>
    <rPh sb="13" eb="14">
      <t>ガク</t>
    </rPh>
    <phoneticPr fontId="55"/>
  </si>
  <si>
    <t>第10号様式（第16条関係)</t>
    <phoneticPr fontId="16"/>
  </si>
  <si>
    <t>２．開発・改良体制</t>
    <rPh sb="2" eb="4">
      <t>カイハツ</t>
    </rPh>
    <rPh sb="5" eb="7">
      <t>カイリョウ</t>
    </rPh>
    <rPh sb="7" eb="9">
      <t>タイセイ</t>
    </rPh>
    <phoneticPr fontId="59"/>
  </si>
  <si>
    <t>１．開発改良等スケジュール</t>
    <phoneticPr fontId="59"/>
  </si>
  <si>
    <t>各経費区分の内訳（変更）</t>
    <rPh sb="0" eb="3">
      <t>カクケイヒ</t>
    </rPh>
    <rPh sb="3" eb="5">
      <t>クブン</t>
    </rPh>
    <rPh sb="6" eb="8">
      <t>ウチワケ</t>
    </rPh>
    <phoneticPr fontId="59"/>
  </si>
  <si>
    <t>各経費区分の内訳（変更）</t>
    <rPh sb="0" eb="3">
      <t>カクケイヒ</t>
    </rPh>
    <rPh sb="3" eb="5">
      <t>クブン</t>
    </rPh>
    <rPh sb="6" eb="8">
      <t>ウチワケ</t>
    </rPh>
    <rPh sb="9" eb="11">
      <t>ヘンコウ</t>
    </rPh>
    <phoneticPr fontId="59"/>
  </si>
  <si>
    <t>各経費区分の内訳（内訳）</t>
    <rPh sb="0" eb="3">
      <t>カクケイヒ</t>
    </rPh>
    <rPh sb="3" eb="5">
      <t>クブン</t>
    </rPh>
    <rPh sb="6" eb="8">
      <t>ウチワケ</t>
    </rPh>
    <rPh sb="9" eb="11">
      <t>ウチワケ</t>
    </rPh>
    <phoneticPr fontId="59"/>
  </si>
  <si>
    <t>2．開発改良等スケジュール（実績）</t>
    <rPh sb="14" eb="16">
      <t>ジッセキ</t>
    </rPh>
    <phoneticPr fontId="59"/>
  </si>
  <si>
    <t>3．開発・改良体制</t>
  </si>
  <si>
    <t>各経費区分の内訳（実績）</t>
    <rPh sb="0" eb="3">
      <t>カクケイヒ</t>
    </rPh>
    <rPh sb="3" eb="5">
      <t>クブン</t>
    </rPh>
    <rPh sb="6" eb="8">
      <t>ウチワケ</t>
    </rPh>
    <rPh sb="9" eb="11">
      <t>ジッセキ</t>
    </rPh>
    <phoneticPr fontId="59"/>
  </si>
  <si>
    <t>開発・改良を行う商品ラインナップの種別</t>
    <phoneticPr fontId="55"/>
  </si>
  <si>
    <t>第10号様式（変更申請書）</t>
    <rPh sb="0" eb="1">
      <t>ダイ</t>
    </rPh>
    <rPh sb="3" eb="4">
      <t>ゴウ</t>
    </rPh>
    <rPh sb="4" eb="6">
      <t>ヨウシキ</t>
    </rPh>
    <rPh sb="7" eb="9">
      <t>ヘンコウ</t>
    </rPh>
    <rPh sb="9" eb="12">
      <t>シンセイショ</t>
    </rPh>
    <phoneticPr fontId="55"/>
  </si>
  <si>
    <t>交付決定番号</t>
    <rPh sb="0" eb="6">
      <t>コウフケッテイバンゴウ</t>
    </rPh>
    <phoneticPr fontId="55"/>
  </si>
  <si>
    <t>変更の内容</t>
    <rPh sb="0" eb="2">
      <t>ヘンコウ</t>
    </rPh>
    <rPh sb="3" eb="5">
      <t>ナイヨウ</t>
    </rPh>
    <phoneticPr fontId="55"/>
  </si>
  <si>
    <t>変更の理由</t>
    <rPh sb="0" eb="2">
      <t>ヘンコウ</t>
    </rPh>
    <rPh sb="3" eb="5">
      <t>リユウ</t>
    </rPh>
    <phoneticPr fontId="55"/>
  </si>
  <si>
    <t>変更による影響</t>
    <phoneticPr fontId="55"/>
  </si>
  <si>
    <t>1．開発・改良を行った商品ラインナップの標準的な仕様等の目標（環境性能向上に関わるもの）</t>
    <rPh sb="2" eb="4">
      <t>カイハツ</t>
    </rPh>
    <rPh sb="5" eb="7">
      <t>カイリョウ</t>
    </rPh>
    <rPh sb="8" eb="9">
      <t>オコナ</t>
    </rPh>
    <rPh sb="11" eb="13">
      <t>ショウヒン</t>
    </rPh>
    <rPh sb="20" eb="22">
      <t>ヒョウジュン</t>
    </rPh>
    <rPh sb="22" eb="23">
      <t>テキ</t>
    </rPh>
    <rPh sb="24" eb="26">
      <t>シヨウ</t>
    </rPh>
    <rPh sb="26" eb="27">
      <t>トウ</t>
    </rPh>
    <rPh sb="28" eb="30">
      <t>モクヒョウ</t>
    </rPh>
    <rPh sb="31" eb="33">
      <t>カンキョウ</t>
    </rPh>
    <rPh sb="33" eb="35">
      <t>セイノウ</t>
    </rPh>
    <rPh sb="35" eb="37">
      <t>コウジョウ</t>
    </rPh>
    <rPh sb="38" eb="39">
      <t>カカ</t>
    </rPh>
    <phoneticPr fontId="59"/>
  </si>
  <si>
    <t>← 各年度内に「確認済証」が交付された住宅・建物を
　　対象としてカウントしてください
 　 5000㎡以上の年がない場合、助成対象外となります。</t>
    <rPh sb="2" eb="3">
      <t>カク</t>
    </rPh>
    <rPh sb="28" eb="30">
      <t>タイショウ</t>
    </rPh>
    <phoneticPr fontId="55"/>
  </si>
  <si>
    <t>　先行的取り組みの措置（実施要綱第４条第２項第二号）</t>
    <rPh sb="1" eb="4">
      <t>センコウテキ</t>
    </rPh>
    <rPh sb="4" eb="5">
      <t>ト</t>
    </rPh>
    <rPh sb="6" eb="7">
      <t>ク</t>
    </rPh>
    <rPh sb="9" eb="11">
      <t>ソチ</t>
    </rPh>
    <rPh sb="12" eb="14">
      <t>ジッシ</t>
    </rPh>
    <rPh sb="14" eb="16">
      <t>ヨウコウ</t>
    </rPh>
    <rPh sb="16" eb="17">
      <t>ダイ</t>
    </rPh>
    <rPh sb="18" eb="19">
      <t>ジョウ</t>
    </rPh>
    <rPh sb="19" eb="20">
      <t>ダイ</t>
    </rPh>
    <rPh sb="21" eb="22">
      <t>コウ</t>
    </rPh>
    <rPh sb="22" eb="23">
      <t>ダイ</t>
    </rPh>
    <rPh sb="23" eb="24">
      <t>ニ</t>
    </rPh>
    <rPh sb="24" eb="25">
      <t>ゴウ</t>
    </rPh>
    <phoneticPr fontId="55"/>
  </si>
  <si>
    <t>④再生可能エネルギーの利用
　太陽光発電設備等の設置の有無・定格出力(kW）</t>
    <rPh sb="27" eb="29">
      <t>ウム</t>
    </rPh>
    <phoneticPr fontId="55"/>
  </si>
  <si>
    <t>④再生可能エネルギーの利用
太陽光発電設備等の設置の有無・定格出力(kW）</t>
    <rPh sb="21" eb="22">
      <t>トウ</t>
    </rPh>
    <rPh sb="26" eb="28">
      <t>ウム</t>
    </rPh>
    <phoneticPr fontId="55"/>
  </si>
  <si>
    <t>変更後交付申請額</t>
    <rPh sb="0" eb="3">
      <t>ヘンコウゴ</t>
    </rPh>
    <rPh sb="3" eb="8">
      <t>コウフシンセイガク</t>
    </rPh>
    <phoneticPr fontId="55"/>
  </si>
  <si>
    <r>
      <rPr>
        <sz val="10.5"/>
        <rFont val="ＭＳ Ｐ明朝"/>
        <family val="1"/>
        <charset val="128"/>
      </rPr>
      <t>預金種類</t>
    </r>
    <r>
      <rPr>
        <sz val="9"/>
        <rFont val="ＭＳ Ｐ明朝"/>
        <family val="1"/>
        <charset val="128"/>
      </rPr>
      <t xml:space="preserve">
</t>
    </r>
    <r>
      <rPr>
        <sz val="8"/>
        <rFont val="ＭＳ Ｐ明朝"/>
        <family val="1"/>
        <charset val="128"/>
      </rPr>
      <t>（該当項目を選択）</t>
    </r>
    <rPh sb="0" eb="2">
      <t>ヨキン</t>
    </rPh>
    <rPh sb="2" eb="4">
      <t>シュルイ</t>
    </rPh>
    <rPh sb="6" eb="8">
      <t>ガイトウ</t>
    </rPh>
    <rPh sb="8" eb="10">
      <t>コウモク</t>
    </rPh>
    <rPh sb="11" eb="13">
      <t>センタク</t>
    </rPh>
    <phoneticPr fontId="16"/>
  </si>
  <si>
    <t>　</t>
    <phoneticPr fontId="59"/>
  </si>
  <si>
    <t>第12号様式（第17条関係）</t>
    <phoneticPr fontId="16"/>
  </si>
  <si>
    <t>環境性能向上支援事業</t>
    <rPh sb="0" eb="4">
      <t>カンキョウセイノウ</t>
    </rPh>
    <rPh sb="4" eb="6">
      <t>コウジョウ</t>
    </rPh>
    <rPh sb="6" eb="10">
      <t>シエンジギョウ</t>
    </rPh>
    <phoneticPr fontId="55"/>
  </si>
  <si>
    <t>助成事業遅延等届出書</t>
    <rPh sb="0" eb="4">
      <t>ジョセイジギョウ</t>
    </rPh>
    <rPh sb="4" eb="7">
      <t>チエントウ</t>
    </rPh>
    <rPh sb="7" eb="8">
      <t>トド</t>
    </rPh>
    <rPh sb="8" eb="10">
      <t>デショ</t>
    </rPh>
    <phoneticPr fontId="55"/>
  </si>
  <si>
    <t>号で交付決定の通知を受けた事業について、助成事業の遅延等による</t>
    <rPh sb="7" eb="9">
      <t>ツウチ</t>
    </rPh>
    <rPh sb="10" eb="11">
      <t>ウ</t>
    </rPh>
    <rPh sb="20" eb="24">
      <t>ジョセイジギョウ</t>
    </rPh>
    <rPh sb="25" eb="28">
      <t>チエントウ</t>
    </rPh>
    <phoneticPr fontId="59"/>
  </si>
  <si>
    <t>記</t>
    <rPh sb="0" eb="1">
      <t>キ</t>
    </rPh>
    <phoneticPr fontId="55"/>
  </si>
  <si>
    <t>遅延等の理由</t>
    <rPh sb="0" eb="3">
      <t>チエントウ</t>
    </rPh>
    <rPh sb="4" eb="6">
      <t>リユウ</t>
    </rPh>
    <phoneticPr fontId="16"/>
  </si>
  <si>
    <t>遅延等に対する対処</t>
    <rPh sb="0" eb="3">
      <t>チエントウ</t>
    </rPh>
    <rPh sb="4" eb="5">
      <t>タイ</t>
    </rPh>
    <rPh sb="7" eb="9">
      <t>タイショ</t>
    </rPh>
    <phoneticPr fontId="59"/>
  </si>
  <si>
    <t>遅延等による影響</t>
    <rPh sb="0" eb="3">
      <t>チエントウ</t>
    </rPh>
    <rPh sb="6" eb="8">
      <t>エイキョウ</t>
    </rPh>
    <phoneticPr fontId="59"/>
  </si>
  <si>
    <t>環境性能向上支援事業</t>
    <rPh sb="0" eb="10">
      <t>カンキョウセイノウコウジョウシエンジギョウ</t>
    </rPh>
    <phoneticPr fontId="55"/>
  </si>
  <si>
    <t>【第12号様式】助成事業遅延等届出書</t>
  </si>
  <si>
    <t>【第13号様式】助成事業実績報告書兼助成金交付請求書</t>
  </si>
  <si>
    <t>【第13号様式】取得財産等一覧表</t>
  </si>
  <si>
    <t>【第17号様式】助成金返還報告書</t>
  </si>
  <si>
    <t>【第18号様式】取得財産等処分承認申請書</t>
  </si>
  <si>
    <t>（１）提出期限
令和 ７年 ７月 ３１ 日（木）    17：00 必着
   期限を過ぎた場合は取り扱うことができません。</t>
    <rPh sb="22" eb="23">
      <t>モク</t>
    </rPh>
    <phoneticPr fontId="55"/>
  </si>
  <si>
    <t xml:space="preserve">助成事業完了予定日の変更を届出したいため、環境性能向上支援事業助成金交付要綱（令和５年１月30日付４都環公地温第2636号） 第17条第２項の規定に基づき、下記のとおり届け出ます。
</t>
    <rPh sb="0" eb="4">
      <t>ジョセイジギョウ</t>
    </rPh>
    <rPh sb="4" eb="6">
      <t>カンリョウ</t>
    </rPh>
    <rPh sb="6" eb="8">
      <t>ヨテイ</t>
    </rPh>
    <rPh sb="10" eb="12">
      <t>ヘンコウ</t>
    </rPh>
    <rPh sb="13" eb="14">
      <t>トド</t>
    </rPh>
    <rPh sb="14" eb="15">
      <t>デ</t>
    </rPh>
    <rPh sb="67" eb="68">
      <t>ダイ</t>
    </rPh>
    <rPh sb="69" eb="70">
      <t>コウ</t>
    </rPh>
    <rPh sb="84" eb="85">
      <t>トド</t>
    </rPh>
    <rPh sb="86" eb="87">
      <t>デ</t>
    </rPh>
    <phoneticPr fontId="55"/>
  </si>
  <si>
    <r>
      <t>交付申請を行う日が属する年度の４月１日から遡って３年の間の、都内における年間供給延</t>
    </r>
    <r>
      <rPr>
        <u/>
        <sz val="11"/>
        <color rgb="FFFF0000"/>
        <rFont val="ＭＳ Ｐ明朝"/>
        <family val="1"/>
        <charset val="128"/>
      </rPr>
      <t>床</t>
    </r>
    <r>
      <rPr>
        <sz val="11"/>
        <color rgb="FFFF0000"/>
        <rFont val="ＭＳ Ｐ明朝"/>
        <family val="1"/>
        <charset val="128"/>
      </rPr>
      <t>面積</t>
    </r>
    <rPh sb="41" eb="42">
      <t>ユカ</t>
    </rPh>
    <phoneticPr fontId="55"/>
  </si>
  <si>
    <t>助成金申請年度の翌年度における都内年間供給延床面積見込み</t>
    <rPh sb="22" eb="23">
      <t>ユカ</t>
    </rPh>
    <rPh sb="25" eb="27">
      <t>ミコ</t>
    </rPh>
    <phoneticPr fontId="55"/>
  </si>
  <si>
    <t>申請者は、助成金申請年度の翌年度以降３年度のうち、任意参加要件を満たす直近の年度に、都民の健康と安全を確保する環境に関する条例（平成12年東京都条例第215号）第23条の７第１項で定める特定供給事業者として建築物環境報告書制度に任意で参加することを誓約いたします。</t>
    <rPh sb="16" eb="18">
      <t>イコウ</t>
    </rPh>
    <rPh sb="25" eb="27">
      <t>ニンイ</t>
    </rPh>
    <rPh sb="27" eb="29">
      <t>サンカ</t>
    </rPh>
    <rPh sb="114" eb="116">
      <t>ニンイ</t>
    </rPh>
    <phoneticPr fontId="16"/>
  </si>
  <si>
    <t>申請者は、本助成金を受給して開発した住宅等の商品ラインナップについて、第６条第１項の規定による交付申請において提示した事業計画が完了した日から60日以内又は令和８年３月31日のうちいずれか早い日までに第三者に当該商品の販売を開始することを誓約いたします。</t>
    <phoneticPr fontId="16"/>
  </si>
  <si>
    <t xml:space="preserve">この誓約に違反又は相違があり、交付要綱第20条の規定により助成金交付決定の全部又は一部の取消しを受けた場合において、交付要綱第21条に規定する助成金の返還を請求されたときは、これに異議なく応じることを誓約いたします。
</t>
    <phoneticPr fontId="16"/>
  </si>
  <si>
    <t>公社から申請書の記載内容の不備を指摘された場合、その日から起算して１か月間、申請者又は申請書類に関する問い合わせ先から連絡がない場合は自動的に取下げになることに同意します。</t>
    <phoneticPr fontId="16"/>
  </si>
  <si>
    <t>第13号様式（第18条関係）</t>
    <rPh sb="3" eb="4">
      <t>ゴウ</t>
    </rPh>
    <phoneticPr fontId="16"/>
  </si>
  <si>
    <t xml:space="preserve">環境性能向上支援事業助成金交付要綱（令和５年１月30日付４都環公地温第2636号） 第18条第１項の規定に基づき、下記のとおり報告及び請求します。
</t>
    <rPh sb="46" eb="47">
      <t>ダイ</t>
    </rPh>
    <rPh sb="48" eb="49">
      <t>コウ</t>
    </rPh>
    <rPh sb="63" eb="65">
      <t>ホウコク</t>
    </rPh>
    <rPh sb="65" eb="66">
      <t>オヨ</t>
    </rPh>
    <rPh sb="67" eb="69">
      <t>セイキュウ</t>
    </rPh>
    <phoneticPr fontId="55"/>
  </si>
  <si>
    <t>(1) 助成金交付決定額</t>
    <rPh sb="7" eb="9">
      <t>コウフ</t>
    </rPh>
    <rPh sb="9" eb="11">
      <t>ケッテイ</t>
    </rPh>
    <rPh sb="11" eb="12">
      <t>ガク</t>
    </rPh>
    <phoneticPr fontId="16"/>
  </si>
  <si>
    <t>第13号様式（第18条関係)</t>
    <phoneticPr fontId="55"/>
  </si>
  <si>
    <t>第13号様式（第18条関係）</t>
    <rPh sb="0" eb="1">
      <t>ダイ</t>
    </rPh>
    <rPh sb="3" eb="4">
      <t>ゴウ</t>
    </rPh>
    <rPh sb="4" eb="6">
      <t>ヨウシキ</t>
    </rPh>
    <rPh sb="7" eb="8">
      <t>ダイ</t>
    </rPh>
    <rPh sb="10" eb="11">
      <t>ジョウ</t>
    </rPh>
    <rPh sb="11" eb="13">
      <t>カンケイ</t>
    </rPh>
    <phoneticPr fontId="59"/>
  </si>
  <si>
    <r>
      <rPr>
        <sz val="10"/>
        <rFont val="ＭＳ 明朝"/>
        <family val="1"/>
        <charset val="128"/>
      </rPr>
      <t>（※</t>
    </r>
    <r>
      <rPr>
        <sz val="10"/>
        <rFont val="Century"/>
        <family val="1"/>
      </rPr>
      <t>1</t>
    </r>
    <r>
      <rPr>
        <sz val="10"/>
        <rFont val="ＭＳ 明朝"/>
        <family val="1"/>
        <charset val="128"/>
      </rPr>
      <t>）対象となる取得財産等は、取得価格又は効用の増加価格が環境性能向上支援事業助成金交付要綱第</t>
    </r>
    <r>
      <rPr>
        <sz val="10"/>
        <rFont val="Century"/>
        <family val="1"/>
      </rPr>
      <t>26</t>
    </r>
    <r>
      <rPr>
        <sz val="10"/>
        <rFont val="ＭＳ 明朝"/>
        <family val="1"/>
        <charset val="128"/>
      </rPr>
      <t>条第１項に定める処分制限額以上の財産とする。</t>
    </r>
    <phoneticPr fontId="59"/>
  </si>
  <si>
    <t>第17号様式（第21条関係）</t>
    <phoneticPr fontId="16"/>
  </si>
  <si>
    <t>返還しましたので、環境性能向上支援事業助成金交付要綱（令和５年１月30日付４都環公地温第2636号） 第21条第３項の規定に基づき、報告します。</t>
    <rPh sb="9" eb="11">
      <t>カンキョウ</t>
    </rPh>
    <rPh sb="11" eb="13">
      <t>セイノウ</t>
    </rPh>
    <rPh sb="13" eb="15">
      <t>コウジョウ</t>
    </rPh>
    <rPh sb="15" eb="17">
      <t>シエン</t>
    </rPh>
    <rPh sb="17" eb="19">
      <t>ジギョウ</t>
    </rPh>
    <rPh sb="19" eb="22">
      <t>ジョセイキン</t>
    </rPh>
    <rPh sb="22" eb="24">
      <t>コウフ</t>
    </rPh>
    <rPh sb="24" eb="26">
      <t>ヨウコウ</t>
    </rPh>
    <rPh sb="51" eb="52">
      <t>ダイ</t>
    </rPh>
    <rPh sb="54" eb="55">
      <t>ジョウ</t>
    </rPh>
    <rPh sb="55" eb="56">
      <t>ダイ</t>
    </rPh>
    <rPh sb="57" eb="58">
      <t>コウ</t>
    </rPh>
    <rPh sb="66" eb="68">
      <t>ホウコク</t>
    </rPh>
    <phoneticPr fontId="16"/>
  </si>
  <si>
    <t>第18号様式（第26条関係）</t>
    <phoneticPr fontId="55"/>
  </si>
  <si>
    <t>おり取得財産を処分したいので、環境性能向上支援事業助成金交付要綱（令和５年１月30日付４都環公地温第2636号） 第26条第２項の規定に基づき、申請します。</t>
    <rPh sb="2" eb="4">
      <t>シュトク</t>
    </rPh>
    <rPh sb="4" eb="6">
      <t>ザイサン</t>
    </rPh>
    <rPh sb="7" eb="9">
      <t>ショブン</t>
    </rPh>
    <rPh sb="15" eb="17">
      <t>カンキョウ</t>
    </rPh>
    <rPh sb="17" eb="19">
      <t>セイノウ</t>
    </rPh>
    <rPh sb="19" eb="21">
      <t>コウジョウ</t>
    </rPh>
    <rPh sb="21" eb="23">
      <t>シエン</t>
    </rPh>
    <rPh sb="23" eb="25">
      <t>ジギョウ</t>
    </rPh>
    <rPh sb="25" eb="28">
      <t>ジョセイキン</t>
    </rPh>
    <rPh sb="28" eb="30">
      <t>コウフ</t>
    </rPh>
    <rPh sb="30" eb="32">
      <t>ヨウコウ</t>
    </rPh>
    <rPh sb="57" eb="58">
      <t>ダイ</t>
    </rPh>
    <rPh sb="60" eb="61">
      <t>ジョウ</t>
    </rPh>
    <rPh sb="61" eb="62">
      <t>ダイ</t>
    </rPh>
    <rPh sb="63" eb="64">
      <t>コウ</t>
    </rPh>
    <rPh sb="72" eb="74">
      <t>シンセイ</t>
    </rPh>
    <phoneticPr fontId="16"/>
  </si>
  <si>
    <r>
      <rPr>
        <sz val="14"/>
        <rFont val="ＭＳ Ｐ明朝"/>
        <family val="1"/>
        <charset val="128"/>
      </rPr>
      <t xml:space="preserve">（２）お問い合わせ先
公益財団法人  東京都環境公社
東京都地球温暖化防止活動推進センター（愛称：クール・ネット東京）  </t>
    </r>
    <r>
      <rPr>
        <sz val="14"/>
        <color rgb="FFFF0000"/>
        <rFont val="ＭＳ Ｐ明朝"/>
        <family val="1"/>
        <charset val="128"/>
      </rPr>
      <t xml:space="preserve">
</t>
    </r>
    <r>
      <rPr>
        <sz val="14"/>
        <rFont val="ＭＳ Ｐ明朝"/>
        <family val="1"/>
        <charset val="128"/>
      </rPr>
      <t>建物脱炭素化支援チーム</t>
    </r>
    <r>
      <rPr>
        <sz val="14"/>
        <color rgb="FFFF0000"/>
        <rFont val="ＭＳ Ｐ明朝"/>
        <family val="1"/>
        <charset val="128"/>
      </rPr>
      <t xml:space="preserve"> ＴＥＬ：03-5989-0288
受付時間：月曜日～金曜日（祝祭日及び年末年始を除く）
９時 00 分～12 時 00 分、13 時 00 分～17 時 00 分</t>
    </r>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</si>
</sst>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yyyy&quot;年&quot;m&quot;月&quot;d&quot;日&quot;;@"/>
    <numFmt numFmtId="177" formatCode="#,##0;&quot;▲ &quot;#,##0"/>
    <numFmt numFmtId="178" formatCode="#,##0_ ;[Red]\-#,##0\ "/>
    <numFmt numFmtId="179" formatCode="[&lt;=999]000;[&lt;=9999]000\-00;000\-0000"/>
    <numFmt numFmtId="180" formatCode="&quot;〒&quot;000\-0000"/>
    <numFmt numFmtId="181" formatCode="0_);[Red]\(0\)"/>
    <numFmt numFmtId="182" formatCode="[$-F800]dddd\,\ mmmm\ dd\,\ yyyy"/>
    <numFmt numFmtId="183" formatCode="[$-411]ggge&quot;年&quot;m&quot;月&quot;d&quot;日&quot;;@"/>
    <numFmt numFmtId="184" formatCode="#"/>
    <numFmt numFmtId="185" formatCode="[$]ggge&quot;年&quot;m&quot;月&quot;d&quot;日&quot;;@" x16r2:formatCode16="[$-ja-JP-x-gannen]ggge&quot;年&quot;m&quot;月&quot;d&quot;日&quot;;@"/>
    <numFmt numFmtId="186" formatCode="[$]ggge" x16r2:formatCode16="[$-ja-JP-x-gannen]ggge"/>
    <numFmt numFmtId="187" formatCode="m"/>
    <numFmt numFmtId="188" formatCode="d"/>
    <numFmt numFmtId="189" formatCode="#,##0_ "/>
    <numFmt numFmtId="190" formatCode="#,##0;&quot;△ &quot;#,##0"/>
    <numFmt numFmtId="191" formatCode="[h]:mm"/>
  </numFmts>
  <fonts count="12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0.5"/>
      <color indexed="8"/>
      <name val="ＭＳ Ｐ明朝"/>
      <family val="1"/>
      <charset val="128"/>
    </font>
    <font>
      <sz val="22"/>
      <color indexed="8"/>
      <name val="ＭＳ Ｐ明朝"/>
      <family val="1"/>
      <charset val="128"/>
    </font>
    <font>
      <sz val="11"/>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12"/>
      <name val="Arial Unicode MS"/>
      <family val="3"/>
      <charset val="128"/>
    </font>
    <font>
      <sz val="6"/>
      <name val="ＭＳ Ｐゴシック"/>
      <family val="3"/>
      <charset val="128"/>
    </font>
    <font>
      <sz val="11"/>
      <color indexed="0"/>
      <name val="ＭＳ Ｐ明朝"/>
      <family val="1"/>
      <charset val="128"/>
    </font>
    <font>
      <sz val="12"/>
      <name val="ＭＳ Ｐ明朝"/>
      <family val="1"/>
      <charset val="128"/>
    </font>
    <font>
      <sz val="9"/>
      <name val="ＭＳ Ｐ明朝"/>
      <family val="1"/>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sz val="12"/>
      <color theme="1"/>
      <name val="ＭＳ Ｐ明朝"/>
      <family val="1"/>
      <charset val="128"/>
    </font>
    <font>
      <sz val="13"/>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b/>
      <sz val="12"/>
      <color theme="1"/>
      <name val="ＭＳ Ｐ明朝"/>
      <family val="1"/>
      <charset val="128"/>
    </font>
    <font>
      <sz val="11"/>
      <color rgb="FF0070C0"/>
      <name val="ＭＳ Ｐ明朝"/>
      <family val="1"/>
      <charset val="128"/>
    </font>
    <font>
      <u/>
      <sz val="12"/>
      <color theme="10"/>
      <name val="ＭＳ Ｐ明朝"/>
      <family val="1"/>
      <charset val="128"/>
    </font>
    <font>
      <sz val="12"/>
      <color rgb="FF0070C0"/>
      <name val="ＭＳ Ｐ明朝"/>
      <family val="1"/>
      <charset val="128"/>
    </font>
    <font>
      <sz val="11"/>
      <color rgb="FFC00000"/>
      <name val="ＭＳ Ｐ明朝"/>
      <family val="1"/>
      <charset val="128"/>
    </font>
    <font>
      <sz val="11"/>
      <color theme="1"/>
      <name val="ＭＳ Ｐゴシック"/>
      <family val="3"/>
      <charset val="128"/>
    </font>
    <font>
      <sz val="18"/>
      <color theme="1"/>
      <name val="ＭＳ Ｐ明朝"/>
      <family val="1"/>
      <charset val="128"/>
    </font>
    <font>
      <sz val="11"/>
      <color rgb="FFFF0000"/>
      <name val="ＭＳ Ｐ明朝"/>
      <family val="1"/>
      <charset val="128"/>
    </font>
    <font>
      <sz val="10"/>
      <color indexed="8"/>
      <name val="ＭＳ Ｐ明朝"/>
      <family val="1"/>
      <charset val="128"/>
    </font>
    <font>
      <sz val="6"/>
      <name val="ＭＳ Ｐゴシック"/>
      <family val="3"/>
      <charset val="128"/>
      <scheme val="minor"/>
    </font>
    <font>
      <b/>
      <sz val="20"/>
      <color rgb="FFFF0000"/>
      <name val="ＭＳ Ｐ明朝"/>
      <family val="1"/>
      <charset val="128"/>
    </font>
    <font>
      <b/>
      <sz val="11"/>
      <color theme="1"/>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b/>
      <sz val="14"/>
      <color rgb="FFC00000"/>
      <name val="ＭＳ Ｐ明朝"/>
      <family val="1"/>
      <charset val="128"/>
    </font>
    <font>
      <b/>
      <sz val="10"/>
      <color rgb="FFC00000"/>
      <name val="ＭＳ Ｐ明朝"/>
      <family val="1"/>
      <charset val="128"/>
    </font>
    <font>
      <sz val="22"/>
      <color theme="1"/>
      <name val="ＭＳ Ｐ明朝"/>
      <family val="1"/>
      <charset val="128"/>
    </font>
    <font>
      <sz val="9"/>
      <color rgb="FFFF0000"/>
      <name val="ＭＳ Ｐ明朝"/>
      <family val="1"/>
      <charset val="128"/>
    </font>
    <font>
      <b/>
      <sz val="16"/>
      <color rgb="FFFF0000"/>
      <name val="ＭＳ Ｐ明朝"/>
      <family val="1"/>
      <charset val="128"/>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sz val="14"/>
      <name val="ＭＳ Ｐ明朝"/>
      <family val="1"/>
      <charset val="128"/>
    </font>
    <font>
      <b/>
      <sz val="12"/>
      <name val="ＭＳ Ｐ明朝"/>
      <family val="1"/>
      <charset val="128"/>
    </font>
    <font>
      <sz val="12"/>
      <color rgb="FF000000"/>
      <name val="ＭＳ Ｐ明朝"/>
      <family val="1"/>
      <charset val="128"/>
    </font>
    <font>
      <sz val="11"/>
      <color rgb="FF000000"/>
      <name val="ＭＳ Ｐ明朝"/>
      <family val="1"/>
      <charset val="128"/>
    </font>
    <font>
      <sz val="11"/>
      <color rgb="FF000000"/>
      <name val="Times New Roman"/>
      <family val="1"/>
    </font>
    <font>
      <u/>
      <sz val="10"/>
      <color theme="10"/>
      <name val="Times New Roman"/>
      <family val="1"/>
    </font>
    <font>
      <u/>
      <sz val="11"/>
      <color theme="10"/>
      <name val="Times New Roman"/>
      <family val="1"/>
    </font>
    <font>
      <sz val="10"/>
      <name val="ＭＳ Ｐ明朝"/>
      <family val="1"/>
      <charset val="128"/>
    </font>
    <font>
      <sz val="8"/>
      <name val="ＭＳ Ｐ明朝"/>
      <family val="1"/>
      <charset val="128"/>
    </font>
    <font>
      <b/>
      <sz val="8"/>
      <name val="ＭＳ Ｐ明朝"/>
      <family val="1"/>
      <charset val="128"/>
    </font>
    <font>
      <sz val="6"/>
      <name val="ＭＳ Ｐ明朝"/>
      <family val="1"/>
      <charset val="128"/>
    </font>
    <font>
      <sz val="11"/>
      <name val="ＭＳ 明朝"/>
      <family val="1"/>
      <charset val="128"/>
    </font>
    <font>
      <sz val="9"/>
      <color theme="1"/>
      <name val="ＭＳ 明朝"/>
      <family val="1"/>
      <charset val="128"/>
    </font>
    <font>
      <sz val="16"/>
      <name val="ＭＳ Ｐ明朝"/>
      <family val="1"/>
      <charset val="128"/>
    </font>
    <font>
      <i/>
      <sz val="11"/>
      <color theme="1"/>
      <name val="ＭＳ Ｐ明朝"/>
      <family val="1"/>
      <charset val="128"/>
    </font>
    <font>
      <sz val="15"/>
      <name val="ＭＳ Ｐ明朝"/>
      <family val="1"/>
      <charset val="128"/>
    </font>
    <font>
      <sz val="12.5"/>
      <name val="ＭＳ Ｐ明朝"/>
      <family val="1"/>
      <charset val="128"/>
    </font>
    <font>
      <b/>
      <sz val="16"/>
      <color theme="1"/>
      <name val="ＭＳ Ｐ明朝"/>
      <family val="1"/>
      <charset val="128"/>
    </font>
    <font>
      <sz val="11"/>
      <color theme="1"/>
      <name val="ＭＳ ゴシック"/>
      <family val="3"/>
      <charset val="128"/>
    </font>
    <font>
      <sz val="14"/>
      <color rgb="FFFF0000"/>
      <name val="ＭＳ Ｐ明朝"/>
      <family val="1"/>
      <charset val="128"/>
    </font>
    <font>
      <b/>
      <sz val="11"/>
      <name val="ＭＳ Ｐ明朝"/>
      <family val="1"/>
      <charset val="128"/>
    </font>
    <font>
      <u/>
      <sz val="12.65"/>
      <color rgb="FFFF0000"/>
      <name val="ＭＳ Ｐゴシック"/>
      <family val="3"/>
      <charset val="128"/>
    </font>
    <font>
      <sz val="9"/>
      <color theme="1"/>
      <name val="ＭＳ ゴシック"/>
      <family val="3"/>
      <charset val="128"/>
    </font>
    <font>
      <b/>
      <sz val="14"/>
      <color rgb="FFFF0000"/>
      <name val="ＭＳ Ｐ明朝"/>
      <family val="1"/>
      <charset val="128"/>
    </font>
    <font>
      <sz val="11"/>
      <color rgb="FFC00000"/>
      <name val="ＭＳ Ｐゴシック"/>
      <family val="3"/>
      <charset val="128"/>
      <scheme val="minor"/>
    </font>
    <font>
      <sz val="11"/>
      <name val="ＭＳ Ｐゴシック"/>
      <family val="3"/>
      <charset val="128"/>
      <scheme val="minor"/>
    </font>
    <font>
      <b/>
      <sz val="12"/>
      <color rgb="FFFF0000"/>
      <name val="ＭＳ Ｐ明朝"/>
      <family val="1"/>
      <charset val="128"/>
    </font>
    <font>
      <sz val="6"/>
      <name val="Century"/>
      <family val="1"/>
    </font>
    <font>
      <sz val="11"/>
      <name val="Century"/>
      <family val="1"/>
    </font>
    <font>
      <sz val="8"/>
      <name val="Century"/>
      <family val="1"/>
    </font>
    <font>
      <sz val="11"/>
      <color theme="1"/>
      <name val="Century"/>
      <family val="1"/>
    </font>
    <font>
      <sz val="11"/>
      <color theme="1"/>
      <name val="ＭＳ 明朝"/>
      <family val="1"/>
      <charset val="128"/>
    </font>
    <font>
      <sz val="10"/>
      <name val="Century"/>
      <family val="1"/>
    </font>
    <font>
      <sz val="10"/>
      <name val="ＭＳ 明朝"/>
      <family val="1"/>
      <charset val="128"/>
    </font>
    <font>
      <sz val="10"/>
      <name val="Century"/>
      <family val="1"/>
      <charset val="128"/>
    </font>
    <font>
      <b/>
      <sz val="16"/>
      <color theme="1"/>
      <name val="ＭＳ ゴシック"/>
      <family val="3"/>
      <charset val="128"/>
    </font>
    <font>
      <b/>
      <sz val="11"/>
      <color rgb="FFFF0000"/>
      <name val="ＭＳ Ｐ明朝"/>
      <family val="1"/>
      <charset val="128"/>
    </font>
    <font>
      <sz val="11"/>
      <name val="ＭＳ ゴシック"/>
      <family val="3"/>
      <charset val="128"/>
    </font>
    <font>
      <sz val="9"/>
      <color theme="1"/>
      <name val="ＭＳ Ｐゴシック"/>
      <family val="3"/>
      <charset val="128"/>
    </font>
    <font>
      <b/>
      <sz val="15"/>
      <color rgb="FFFF0000"/>
      <name val="ＭＳ Ｐ明朝"/>
      <family val="1"/>
      <charset val="128"/>
    </font>
    <font>
      <b/>
      <sz val="9"/>
      <color indexed="81"/>
      <name val="MS P ゴシック"/>
      <family val="3"/>
      <charset val="128"/>
    </font>
    <font>
      <b/>
      <sz val="10"/>
      <color rgb="FFFF0000"/>
      <name val="ＭＳ Ｐ明朝"/>
      <family val="1"/>
      <charset val="128"/>
    </font>
    <font>
      <sz val="10.5"/>
      <color theme="1"/>
      <name val="ＭＳ 明朝"/>
      <family val="1"/>
      <charset val="128"/>
    </font>
    <font>
      <u/>
      <sz val="10.5"/>
      <color theme="1"/>
      <name val="ＭＳ 明朝"/>
      <family val="1"/>
      <charset val="128"/>
    </font>
    <font>
      <sz val="15"/>
      <color theme="1"/>
      <name val="ＭＳ Ｐ明朝"/>
      <family val="1"/>
      <charset val="128"/>
    </font>
    <font>
      <sz val="11"/>
      <color rgb="FFFF0000"/>
      <name val="ＭＳ Ｐゴシック"/>
      <family val="3"/>
      <charset val="128"/>
      <scheme val="minor"/>
    </font>
    <font>
      <b/>
      <sz val="9"/>
      <name val="ＭＳ Ｐ明朝"/>
      <family val="1"/>
      <charset val="128"/>
    </font>
    <font>
      <sz val="9"/>
      <color rgb="FFFF0000"/>
      <name val="ＭＳ ゴシック"/>
      <family val="3"/>
      <charset val="128"/>
    </font>
    <font>
      <sz val="9"/>
      <name val="ＭＳ ゴシック"/>
      <family val="3"/>
      <charset val="128"/>
    </font>
    <font>
      <sz val="10.5"/>
      <color rgb="FFC00000"/>
      <name val="ＭＳ Ｐ明朝"/>
      <family val="1"/>
      <charset val="128"/>
    </font>
    <font>
      <sz val="16"/>
      <color theme="1"/>
      <name val="ＭＳ Ｐ明朝"/>
      <family val="1"/>
      <charset val="128"/>
    </font>
    <font>
      <sz val="10.5"/>
      <color theme="1"/>
      <name val="Century"/>
      <family val="1"/>
    </font>
    <font>
      <u/>
      <sz val="11"/>
      <color rgb="FFFF0000"/>
      <name val="ＭＳ Ｐ明朝"/>
      <family val="1"/>
      <charset val="128"/>
    </font>
    <font>
      <sz val="22"/>
      <name val="ＭＳ Ｐ明朝"/>
      <family val="1"/>
      <charset val="128"/>
    </font>
  </fonts>
  <fills count="15">
    <fill>
      <patternFill patternType="none"/>
    </fill>
    <fill>
      <patternFill patternType="gray125"/>
    </fill>
    <fill>
      <patternFill patternType="solid">
        <fgColor indexed="1"/>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rgb="FFDAEEF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BFF5B"/>
        <bgColor indexed="64"/>
      </patternFill>
    </fill>
  </fills>
  <borders count="112">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hair">
        <color auto="1"/>
      </top>
      <bottom/>
      <diagonal/>
    </border>
    <border diagonalDown="1">
      <left style="thin">
        <color auto="1"/>
      </left>
      <right style="hair">
        <color auto="1"/>
      </right>
      <top style="thin">
        <color auto="1"/>
      </top>
      <bottom/>
      <diagonal style="hair">
        <color auto="1"/>
      </diagonal>
    </border>
    <border>
      <left style="hair">
        <color auto="1"/>
      </left>
      <right style="hair">
        <color auto="1"/>
      </right>
      <top style="thin">
        <color auto="1"/>
      </top>
      <bottom/>
      <diagonal/>
    </border>
    <border>
      <left style="hair">
        <color auto="1"/>
      </left>
      <right style="thin">
        <color auto="1"/>
      </right>
      <top style="thin">
        <color auto="1"/>
      </top>
      <bottom/>
      <diagonal/>
    </border>
    <border diagonalDown="1">
      <left style="thin">
        <color auto="1"/>
      </left>
      <right style="hair">
        <color auto="1"/>
      </right>
      <top/>
      <bottom style="thin">
        <color auto="1"/>
      </bottom>
      <diagonal style="hair">
        <color auto="1"/>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diagonal style="hair">
        <color indexed="64"/>
      </diagonal>
    </border>
    <border diagonalUp="1">
      <left style="hair">
        <color indexed="64"/>
      </left>
      <right style="hair">
        <color indexed="64"/>
      </right>
      <top style="thin">
        <color indexed="64"/>
      </top>
      <bottom/>
      <diagonal style="hair">
        <color indexed="64"/>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left style="hair">
        <color indexed="64"/>
      </left>
      <right style="thin">
        <color indexed="64"/>
      </right>
      <top style="thin">
        <color indexed="64"/>
      </top>
      <bottom style="thin">
        <color indexed="64"/>
      </bottom>
      <diagonal/>
    </border>
    <border>
      <left/>
      <right style="thin">
        <color indexed="64"/>
      </right>
      <top style="hair">
        <color indexed="64"/>
      </top>
      <bottom/>
      <diagonal/>
    </border>
  </borders>
  <cellStyleXfs count="35">
    <xf numFmtId="0" fontId="0" fillId="0" borderId="0">
      <alignment vertical="center"/>
    </xf>
    <xf numFmtId="0" fontId="34" fillId="0" borderId="0" applyNumberFormat="0" applyFill="0" applyBorder="0" applyAlignment="0" applyProtection="0">
      <alignment vertical="top"/>
      <protection locked="0"/>
    </xf>
    <xf numFmtId="38" fontId="33" fillId="0" borderId="0" applyFont="0" applyFill="0" applyBorder="0" applyAlignment="0" applyProtection="0">
      <alignment vertical="center"/>
    </xf>
    <xf numFmtId="38" fontId="23" fillId="0" borderId="0" applyFont="0" applyFill="0" applyBorder="0" applyAlignment="0" applyProtection="0">
      <alignment vertical="center"/>
    </xf>
    <xf numFmtId="0" fontId="23" fillId="0" borderId="0">
      <alignment vertical="center"/>
    </xf>
    <xf numFmtId="0" fontId="28" fillId="0" borderId="0"/>
    <xf numFmtId="0" fontId="35" fillId="0" borderId="0">
      <alignment vertical="center"/>
    </xf>
    <xf numFmtId="0" fontId="33" fillId="0" borderId="0">
      <alignment vertical="center"/>
    </xf>
    <xf numFmtId="0" fontId="14" fillId="0" borderId="0">
      <alignment vertical="center"/>
    </xf>
    <xf numFmtId="0" fontId="13" fillId="0" borderId="0">
      <alignment vertical="center"/>
    </xf>
    <xf numFmtId="0" fontId="12" fillId="0" borderId="0">
      <alignment vertical="center"/>
    </xf>
    <xf numFmtId="38" fontId="12" fillId="0" borderId="0" applyFont="0" applyFill="0" applyBorder="0" applyAlignment="0" applyProtection="0">
      <alignment vertical="center"/>
    </xf>
    <xf numFmtId="0" fontId="65" fillId="0" borderId="0"/>
    <xf numFmtId="0" fontId="74" fillId="0" borderId="0" applyNumberFormat="0" applyFill="0" applyBorder="0" applyAlignment="0" applyProtection="0"/>
    <xf numFmtId="0" fontId="11" fillId="0" borderId="0">
      <alignment vertical="center"/>
    </xf>
    <xf numFmtId="0" fontId="11" fillId="0" borderId="0">
      <alignment vertical="center"/>
    </xf>
    <xf numFmtId="38" fontId="11" fillId="0" borderId="0" applyFont="0" applyFill="0" applyBorder="0" applyAlignment="0" applyProtection="0">
      <alignment vertical="center"/>
    </xf>
    <xf numFmtId="0" fontId="23" fillId="0" borderId="0">
      <alignment vertical="center"/>
    </xf>
    <xf numFmtId="0" fontId="11" fillId="0" borderId="0">
      <alignment vertical="center"/>
    </xf>
    <xf numFmtId="0" fontId="10" fillId="0" borderId="0">
      <alignment vertical="center"/>
    </xf>
    <xf numFmtId="38" fontId="10"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8" fillId="0" borderId="0">
      <alignment vertical="center"/>
    </xf>
    <xf numFmtId="0" fontId="23"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1513">
    <xf numFmtId="0" fontId="0" fillId="0" borderId="0" xfId="0">
      <alignment vertical="center"/>
    </xf>
    <xf numFmtId="0" fontId="36" fillId="0" borderId="0" xfId="0" applyFont="1">
      <alignment vertical="center"/>
    </xf>
    <xf numFmtId="0" fontId="36" fillId="0" borderId="0" xfId="0" applyFont="1" applyAlignment="1">
      <alignment horizontal="center" vertical="center"/>
    </xf>
    <xf numFmtId="0" fontId="36" fillId="0" borderId="0" xfId="0" applyFont="1" applyAlignment="1">
      <alignment horizontal="right" vertical="center"/>
    </xf>
    <xf numFmtId="0" fontId="36" fillId="0" borderId="0" xfId="0" applyFont="1" applyAlignment="1">
      <alignment vertical="center" shrinkToFit="1"/>
    </xf>
    <xf numFmtId="0" fontId="15" fillId="0" borderId="0" xfId="0" applyFont="1">
      <alignment vertical="center"/>
    </xf>
    <xf numFmtId="0" fontId="37" fillId="0" borderId="0" xfId="0" applyFont="1">
      <alignment vertical="center"/>
    </xf>
    <xf numFmtId="0" fontId="39" fillId="0" borderId="0" xfId="0" applyFont="1">
      <alignment vertical="center"/>
    </xf>
    <xf numFmtId="0" fontId="36" fillId="0" borderId="0" xfId="0" quotePrefix="1" applyFont="1">
      <alignment vertical="center"/>
    </xf>
    <xf numFmtId="0" fontId="20" fillId="0" borderId="0" xfId="0" applyFont="1">
      <alignment vertical="center"/>
    </xf>
    <xf numFmtId="0" fontId="37" fillId="0" borderId="0" xfId="0" applyFont="1" applyAlignment="1">
      <alignment vertical="center" wrapText="1"/>
    </xf>
    <xf numFmtId="0" fontId="45" fillId="0" borderId="0" xfId="0" applyFont="1" applyAlignment="1">
      <alignment horizontal="center" vertical="center"/>
    </xf>
    <xf numFmtId="0" fontId="21" fillId="0" borderId="0" xfId="0" applyFont="1">
      <alignment vertical="center"/>
    </xf>
    <xf numFmtId="0" fontId="25" fillId="0" borderId="0" xfId="0" applyFont="1">
      <alignment vertical="center"/>
    </xf>
    <xf numFmtId="0" fontId="48" fillId="0" borderId="0" xfId="1" applyFont="1" applyAlignment="1" applyProtection="1">
      <alignment vertical="center"/>
    </xf>
    <xf numFmtId="0" fontId="37" fillId="0" borderId="0" xfId="0" quotePrefix="1" applyFont="1">
      <alignment vertical="center"/>
    </xf>
    <xf numFmtId="0" fontId="46" fillId="0" borderId="0" xfId="0" applyFont="1" applyAlignment="1">
      <alignment horizontal="left" vertical="center"/>
    </xf>
    <xf numFmtId="0" fontId="37" fillId="0" borderId="0" xfId="0" applyFont="1" applyAlignment="1">
      <alignment horizontal="left" vertical="center"/>
    </xf>
    <xf numFmtId="0" fontId="46" fillId="0" borderId="0" xfId="0" applyFont="1">
      <alignment vertical="center"/>
    </xf>
    <xf numFmtId="0" fontId="27" fillId="0" borderId="0" xfId="0" applyFont="1">
      <alignment vertical="center"/>
    </xf>
    <xf numFmtId="0" fontId="21" fillId="0" borderId="0" xfId="0" applyFont="1" applyAlignment="1">
      <alignment vertical="center" wrapText="1"/>
    </xf>
    <xf numFmtId="0" fontId="36" fillId="0" borderId="0" xfId="0" applyFont="1" applyAlignment="1">
      <alignment vertical="top" wrapText="1"/>
    </xf>
    <xf numFmtId="0" fontId="37" fillId="0" borderId="0" xfId="0" applyFont="1" applyAlignment="1">
      <alignment vertical="top"/>
    </xf>
    <xf numFmtId="0" fontId="31" fillId="0" borderId="0" xfId="5" applyFont="1" applyAlignment="1">
      <alignment vertical="center"/>
    </xf>
    <xf numFmtId="0" fontId="30" fillId="6" borderId="13" xfId="5" applyFont="1" applyFill="1" applyBorder="1" applyAlignment="1">
      <alignment horizontal="center" vertical="center" wrapText="1"/>
    </xf>
    <xf numFmtId="0" fontId="37" fillId="0" borderId="0" xfId="0" applyFont="1" applyAlignment="1">
      <alignment horizontal="center" vertical="center"/>
    </xf>
    <xf numFmtId="0" fontId="30" fillId="6" borderId="3" xfId="5" applyFont="1" applyFill="1" applyBorder="1" applyAlignment="1">
      <alignment horizontal="center" vertical="center" wrapText="1"/>
    </xf>
    <xf numFmtId="0" fontId="30" fillId="0" borderId="3" xfId="5" applyFont="1" applyBorder="1" applyAlignment="1">
      <alignment horizontal="left" vertical="top" wrapText="1"/>
    </xf>
    <xf numFmtId="0" fontId="30" fillId="0" borderId="13" xfId="5" applyFont="1" applyBorder="1" applyAlignment="1">
      <alignment horizontal="left" vertical="center" wrapText="1"/>
    </xf>
    <xf numFmtId="0" fontId="30" fillId="0" borderId="13" xfId="5" applyFont="1" applyBorder="1" applyAlignment="1">
      <alignment vertical="center" wrapText="1"/>
    </xf>
    <xf numFmtId="0" fontId="47" fillId="2" borderId="0" xfId="5" applyFont="1" applyFill="1" applyAlignment="1">
      <alignment vertical="center" wrapText="1"/>
    </xf>
    <xf numFmtId="0" fontId="47" fillId="2" borderId="0" xfId="5" applyFont="1" applyFill="1" applyAlignment="1">
      <alignment horizontal="left" vertical="center" wrapText="1"/>
    </xf>
    <xf numFmtId="0" fontId="36" fillId="0" borderId="0" xfId="0" applyFont="1" applyAlignment="1">
      <alignment horizontal="left" vertical="center"/>
    </xf>
    <xf numFmtId="0" fontId="43" fillId="0" borderId="0" xfId="0" applyFont="1">
      <alignment vertical="center"/>
    </xf>
    <xf numFmtId="0" fontId="54" fillId="0" borderId="0" xfId="0" applyFont="1">
      <alignment vertical="center"/>
    </xf>
    <xf numFmtId="0" fontId="36" fillId="0" borderId="13" xfId="0" applyFont="1" applyBorder="1" applyAlignment="1">
      <alignment horizontal="center" vertical="center"/>
    </xf>
    <xf numFmtId="0" fontId="15" fillId="0" borderId="0" xfId="0" applyFont="1" applyAlignment="1">
      <alignment vertical="top"/>
    </xf>
    <xf numFmtId="0" fontId="44" fillId="0" borderId="0" xfId="0" applyFont="1">
      <alignment vertical="center"/>
    </xf>
    <xf numFmtId="0" fontId="36" fillId="0" borderId="0" xfId="0" applyFont="1" applyAlignment="1">
      <alignment vertical="center" wrapText="1"/>
    </xf>
    <xf numFmtId="0" fontId="0" fillId="0" borderId="0" xfId="0" applyAlignment="1">
      <alignment vertical="center" shrinkToFit="1"/>
    </xf>
    <xf numFmtId="0" fontId="0" fillId="0" borderId="13" xfId="0" applyBorder="1" applyAlignment="1">
      <alignment vertical="center" shrinkToFit="1"/>
    </xf>
    <xf numFmtId="0" fontId="0" fillId="0" borderId="13" xfId="0" applyBorder="1" applyAlignment="1" applyProtection="1">
      <alignment vertical="center" shrinkToFit="1"/>
      <protection locked="0"/>
    </xf>
    <xf numFmtId="0" fontId="53" fillId="0" borderId="0" xfId="0" applyFont="1">
      <alignment vertical="center"/>
    </xf>
    <xf numFmtId="0" fontId="0" fillId="0" borderId="0" xfId="0" applyAlignment="1">
      <alignment horizontal="center" vertical="center" shrinkToFit="1"/>
    </xf>
    <xf numFmtId="0" fontId="57" fillId="0" borderId="13" xfId="0" applyFont="1" applyBorder="1" applyAlignment="1">
      <alignment vertical="center" shrinkToFit="1"/>
    </xf>
    <xf numFmtId="0" fontId="60" fillId="0" borderId="0" xfId="0" applyFont="1">
      <alignment vertical="center"/>
    </xf>
    <xf numFmtId="0" fontId="57" fillId="8" borderId="13" xfId="0" applyFont="1" applyFill="1" applyBorder="1" applyAlignment="1">
      <alignment vertical="center" shrinkToFit="1"/>
    </xf>
    <xf numFmtId="0" fontId="57" fillId="8" borderId="13" xfId="0" applyFont="1" applyFill="1" applyBorder="1" applyAlignment="1" applyProtection="1">
      <alignment vertical="center" shrinkToFit="1"/>
      <protection locked="0"/>
    </xf>
    <xf numFmtId="0" fontId="57" fillId="8" borderId="32" xfId="0" applyFont="1" applyFill="1" applyBorder="1" applyAlignment="1">
      <alignment vertical="center" shrinkToFit="1"/>
    </xf>
    <xf numFmtId="0" fontId="57" fillId="8" borderId="35" xfId="0" applyFont="1" applyFill="1" applyBorder="1" applyAlignment="1">
      <alignment vertical="center" shrinkToFit="1"/>
    </xf>
    <xf numFmtId="0" fontId="57" fillId="8" borderId="37" xfId="0" applyFont="1" applyFill="1" applyBorder="1" applyAlignment="1">
      <alignment vertical="center" shrinkToFit="1"/>
    </xf>
    <xf numFmtId="0" fontId="68" fillId="0" borderId="0" xfId="12" applyFont="1" applyAlignment="1">
      <alignment horizontal="left" vertical="top"/>
    </xf>
    <xf numFmtId="0" fontId="72" fillId="0" borderId="0" xfId="12" applyFont="1"/>
    <xf numFmtId="0" fontId="20" fillId="0" borderId="3" xfId="12" applyFont="1" applyBorder="1" applyAlignment="1">
      <alignment vertical="top"/>
    </xf>
    <xf numFmtId="0" fontId="20" fillId="0" borderId="2" xfId="12" applyFont="1" applyBorder="1" applyAlignment="1">
      <alignment vertical="top"/>
    </xf>
    <xf numFmtId="0" fontId="20" fillId="0" borderId="5" xfId="12" applyFont="1" applyBorder="1" applyAlignment="1">
      <alignment vertical="top"/>
    </xf>
    <xf numFmtId="0" fontId="20" fillId="0" borderId="0" xfId="12" applyFont="1" applyAlignment="1">
      <alignment vertical="top"/>
    </xf>
    <xf numFmtId="0" fontId="72" fillId="0" borderId="0" xfId="12" applyFont="1" applyAlignment="1">
      <alignment horizontal="left" vertical="top"/>
    </xf>
    <xf numFmtId="0" fontId="73" fillId="0" borderId="0" xfId="12" applyFont="1"/>
    <xf numFmtId="0" fontId="75" fillId="0" borderId="0" xfId="13" applyFont="1" applyFill="1" applyBorder="1" applyAlignment="1">
      <alignment vertical="top"/>
    </xf>
    <xf numFmtId="0" fontId="20" fillId="0" borderId="0" xfId="12" applyFont="1" applyAlignment="1">
      <alignment horizontal="centerContinuous" vertical="center"/>
    </xf>
    <xf numFmtId="0" fontId="72" fillId="0" borderId="0" xfId="12" applyFont="1" applyAlignment="1">
      <alignment vertical="center"/>
    </xf>
    <xf numFmtId="0" fontId="40" fillId="0" borderId="0" xfId="10" applyFont="1">
      <alignment vertical="center"/>
    </xf>
    <xf numFmtId="0" fontId="53" fillId="0" borderId="0" xfId="10" applyFont="1">
      <alignment vertical="center"/>
    </xf>
    <xf numFmtId="0" fontId="36" fillId="0" borderId="0" xfId="10" applyFont="1">
      <alignment vertical="center"/>
    </xf>
    <xf numFmtId="0" fontId="36" fillId="0" borderId="0" xfId="10" applyFont="1" applyAlignment="1">
      <alignment horizontal="center" vertical="center"/>
    </xf>
    <xf numFmtId="0" fontId="36" fillId="0" borderId="0" xfId="10" applyFont="1" applyAlignment="1">
      <alignment horizontal="left" vertical="center"/>
    </xf>
    <xf numFmtId="0" fontId="36" fillId="3" borderId="13" xfId="10" applyFont="1" applyFill="1" applyBorder="1">
      <alignment vertical="center"/>
    </xf>
    <xf numFmtId="0" fontId="36" fillId="0" borderId="0" xfId="10" applyFont="1" applyAlignment="1">
      <alignment horizontal="center" vertical="center" shrinkToFit="1"/>
    </xf>
    <xf numFmtId="58" fontId="36" fillId="0" borderId="0" xfId="10" applyNumberFormat="1" applyFont="1" applyAlignment="1">
      <alignment horizontal="right" vertical="center" shrinkToFit="1"/>
    </xf>
    <xf numFmtId="0" fontId="40" fillId="0" borderId="0" xfId="10" applyFont="1" applyAlignment="1">
      <alignment horizontal="center" vertical="center"/>
    </xf>
    <xf numFmtId="0" fontId="43" fillId="0" borderId="0" xfId="10" applyFont="1">
      <alignment vertical="center"/>
    </xf>
    <xf numFmtId="0" fontId="40" fillId="0" borderId="0" xfId="10" applyFont="1" applyAlignment="1">
      <alignment vertical="center" shrinkToFit="1"/>
    </xf>
    <xf numFmtId="0" fontId="42" fillId="0" borderId="0" xfId="10" applyFont="1" applyAlignment="1">
      <alignment horizontal="center" vertical="center" wrapText="1"/>
    </xf>
    <xf numFmtId="0" fontId="40" fillId="0" borderId="10" xfId="10" applyFont="1" applyBorder="1" applyAlignment="1">
      <alignment horizontal="right" vertical="center" wrapText="1"/>
    </xf>
    <xf numFmtId="0" fontId="40" fillId="0" borderId="10" xfId="10" applyFont="1" applyBorder="1" applyAlignment="1">
      <alignment vertical="center" wrapText="1"/>
    </xf>
    <xf numFmtId="176" fontId="40" fillId="0" borderId="6" xfId="10" applyNumberFormat="1" applyFont="1" applyBorder="1" applyAlignment="1">
      <alignment horizontal="center" vertical="center"/>
    </xf>
    <xf numFmtId="0" fontId="40" fillId="0" borderId="1" xfId="10" applyFont="1" applyBorder="1">
      <alignment vertical="center"/>
    </xf>
    <xf numFmtId="0" fontId="40" fillId="0" borderId="10" xfId="10" applyFont="1" applyBorder="1">
      <alignment vertical="center"/>
    </xf>
    <xf numFmtId="0" fontId="36" fillId="0" borderId="6" xfId="10" applyFont="1" applyBorder="1">
      <alignment vertical="center"/>
    </xf>
    <xf numFmtId="0" fontId="36" fillId="0" borderId="0" xfId="10" applyFont="1" applyAlignment="1">
      <alignment horizontal="right"/>
    </xf>
    <xf numFmtId="0" fontId="36" fillId="0" borderId="0" xfId="15" applyFont="1">
      <alignment vertical="center"/>
    </xf>
    <xf numFmtId="0" fontId="36" fillId="0" borderId="0" xfId="15" applyFont="1" applyAlignment="1">
      <alignment horizontal="center" vertical="center"/>
    </xf>
    <xf numFmtId="0" fontId="40" fillId="0" borderId="0" xfId="15" applyFont="1">
      <alignment vertical="center"/>
    </xf>
    <xf numFmtId="0" fontId="43" fillId="0" borderId="0" xfId="15" applyFont="1">
      <alignment vertical="center"/>
    </xf>
    <xf numFmtId="0" fontId="36" fillId="0" borderId="0" xfId="15" applyFont="1" applyAlignment="1">
      <alignment horizontal="left" vertical="center"/>
    </xf>
    <xf numFmtId="0" fontId="36" fillId="0" borderId="0" xfId="15" applyFont="1" applyAlignment="1">
      <alignment horizontal="center" vertical="center" shrinkToFit="1"/>
    </xf>
    <xf numFmtId="0" fontId="41" fillId="0" borderId="0" xfId="10" applyFont="1">
      <alignment vertical="center"/>
    </xf>
    <xf numFmtId="0" fontId="39" fillId="0" borderId="0" xfId="10" applyFont="1">
      <alignment vertical="center"/>
    </xf>
    <xf numFmtId="0" fontId="36" fillId="0" borderId="0" xfId="15" applyFont="1" applyAlignment="1">
      <alignment horizontal="right" vertical="center"/>
    </xf>
    <xf numFmtId="0" fontId="36" fillId="0" borderId="10" xfId="0" applyFont="1" applyBorder="1">
      <alignment vertical="center"/>
    </xf>
    <xf numFmtId="0" fontId="36" fillId="3" borderId="13" xfId="0" applyFont="1" applyFill="1" applyBorder="1">
      <alignment vertical="center"/>
    </xf>
    <xf numFmtId="0" fontId="36" fillId="0" borderId="2" xfId="0" applyFont="1" applyBorder="1">
      <alignment vertical="center"/>
    </xf>
    <xf numFmtId="0" fontId="36" fillId="4" borderId="13" xfId="0" applyFont="1" applyFill="1" applyBorder="1">
      <alignment vertical="center"/>
    </xf>
    <xf numFmtId="0" fontId="15" fillId="0" borderId="8" xfId="0" applyFont="1" applyBorder="1">
      <alignment vertical="center"/>
    </xf>
    <xf numFmtId="0" fontId="36" fillId="5" borderId="13" xfId="0" applyFont="1" applyFill="1" applyBorder="1">
      <alignment vertical="center"/>
    </xf>
    <xf numFmtId="0" fontId="36" fillId="0" borderId="13" xfId="0" applyFont="1" applyBorder="1">
      <alignment vertical="center"/>
    </xf>
    <xf numFmtId="0" fontId="36" fillId="0" borderId="0" xfId="0" quotePrefix="1" applyFont="1" applyAlignment="1">
      <alignment horizontal="center" vertical="center"/>
    </xf>
    <xf numFmtId="0" fontId="82" fillId="0" borderId="0" xfId="0" applyFont="1" applyAlignment="1">
      <alignment horizontal="center" vertical="center"/>
    </xf>
    <xf numFmtId="0" fontId="69" fillId="0" borderId="0" xfId="0" applyFont="1" applyAlignment="1">
      <alignment horizontal="center" vertical="center"/>
    </xf>
    <xf numFmtId="0" fontId="36" fillId="0" borderId="0" xfId="10" applyFont="1" applyAlignment="1">
      <alignment horizontal="right" vertical="center"/>
    </xf>
    <xf numFmtId="0" fontId="36" fillId="0" borderId="0" xfId="0" applyFont="1" applyAlignment="1">
      <alignment horizontal="left" vertical="center" wrapText="1"/>
    </xf>
    <xf numFmtId="38" fontId="36" fillId="0" borderId="0" xfId="2" applyFont="1" applyFill="1" applyBorder="1" applyAlignment="1" applyProtection="1">
      <alignment horizontal="center" vertical="center"/>
    </xf>
    <xf numFmtId="0" fontId="85" fillId="0" borderId="16" xfId="0" applyFont="1" applyBorder="1" applyAlignment="1">
      <alignment horizontal="left" vertical="center"/>
    </xf>
    <xf numFmtId="0" fontId="31" fillId="0" borderId="0" xfId="12" applyFont="1" applyAlignment="1">
      <alignment horizontal="left" vertical="top" wrapText="1"/>
    </xf>
    <xf numFmtId="0" fontId="71" fillId="0" borderId="0" xfId="12" applyFont="1" applyAlignment="1">
      <alignment horizontal="left" vertical="top" wrapText="1"/>
    </xf>
    <xf numFmtId="0" fontId="15" fillId="0" borderId="0" xfId="0" applyFont="1" applyAlignment="1">
      <alignment vertical="center" wrapText="1"/>
    </xf>
    <xf numFmtId="0" fontId="36" fillId="0" borderId="7" xfId="10" applyFont="1" applyBorder="1" applyAlignment="1">
      <alignment horizontal="center" vertical="center"/>
    </xf>
    <xf numFmtId="0" fontId="36" fillId="0" borderId="0" xfId="0" applyFont="1" applyAlignment="1">
      <alignment horizontal="center" vertical="center" wrapText="1"/>
    </xf>
    <xf numFmtId="0" fontId="62" fillId="0" borderId="0" xfId="10" applyFont="1" applyAlignment="1">
      <alignment horizontal="center" vertical="center"/>
    </xf>
    <xf numFmtId="0" fontId="24" fillId="0" borderId="0" xfId="10" applyFont="1" applyAlignment="1">
      <alignment vertical="top" wrapText="1"/>
    </xf>
    <xf numFmtId="0" fontId="47" fillId="0" borderId="0" xfId="0" applyFont="1">
      <alignment vertical="center"/>
    </xf>
    <xf numFmtId="0" fontId="49" fillId="0" borderId="0" xfId="5" applyFont="1" applyAlignment="1">
      <alignment vertical="center"/>
    </xf>
    <xf numFmtId="0" fontId="50" fillId="0" borderId="0" xfId="10" applyFont="1">
      <alignment vertical="center"/>
    </xf>
    <xf numFmtId="0" fontId="40" fillId="0" borderId="10" xfId="10" applyFont="1" applyBorder="1" applyAlignment="1">
      <alignment horizontal="center" vertical="center" wrapText="1"/>
    </xf>
    <xf numFmtId="0" fontId="40" fillId="0" borderId="0" xfId="10" applyFont="1" applyAlignment="1">
      <alignment vertical="center" wrapText="1"/>
    </xf>
    <xf numFmtId="0" fontId="36" fillId="0" borderId="0" xfId="10" applyFont="1" applyAlignment="1"/>
    <xf numFmtId="0" fontId="83" fillId="0" borderId="0" xfId="10" applyFont="1" applyAlignment="1">
      <alignment horizontal="center" vertical="center"/>
    </xf>
    <xf numFmtId="0" fontId="83" fillId="0" borderId="0" xfId="10" applyFont="1">
      <alignment vertical="center"/>
    </xf>
    <xf numFmtId="0" fontId="36" fillId="7" borderId="0" xfId="15" applyFont="1" applyFill="1">
      <alignment vertical="center"/>
    </xf>
    <xf numFmtId="184" fontId="20" fillId="4" borderId="0" xfId="15" applyNumberFormat="1" applyFont="1" applyFill="1" applyAlignment="1">
      <alignment vertical="center" shrinkToFit="1"/>
    </xf>
    <xf numFmtId="0" fontId="81" fillId="0" borderId="0" xfId="15" applyFont="1" applyAlignment="1">
      <alignment horizontal="center" vertical="center"/>
    </xf>
    <xf numFmtId="0" fontId="81" fillId="0" borderId="0" xfId="15" applyFont="1">
      <alignment vertical="center"/>
    </xf>
    <xf numFmtId="0" fontId="36" fillId="0" borderId="6" xfId="10" applyFont="1" applyBorder="1" applyAlignment="1">
      <alignment vertical="center" wrapText="1"/>
    </xf>
    <xf numFmtId="0" fontId="36" fillId="0" borderId="7" xfId="10" applyFont="1" applyBorder="1">
      <alignment vertical="center"/>
    </xf>
    <xf numFmtId="11" fontId="36" fillId="0" borderId="0" xfId="0" applyNumberFormat="1" applyFont="1">
      <alignment vertical="center"/>
    </xf>
    <xf numFmtId="11" fontId="0" fillId="0" borderId="0" xfId="0" applyNumberFormat="1">
      <alignment vertical="center"/>
    </xf>
    <xf numFmtId="38" fontId="40" fillId="0" borderId="0" xfId="11" applyFont="1" applyBorder="1" applyAlignment="1" applyProtection="1">
      <alignment vertical="center"/>
    </xf>
    <xf numFmtId="0" fontId="40" fillId="0" borderId="0" xfId="10" applyFont="1" applyAlignment="1">
      <alignment horizontal="left" vertical="center"/>
    </xf>
    <xf numFmtId="0" fontId="36" fillId="0" borderId="0" xfId="10" applyFont="1" applyAlignment="1">
      <alignment horizontal="center" vertical="top"/>
    </xf>
    <xf numFmtId="0" fontId="40" fillId="0" borderId="6" xfId="10" applyFont="1" applyBorder="1" applyAlignment="1">
      <alignment horizontal="center" vertical="center" shrinkToFit="1"/>
    </xf>
    <xf numFmtId="0" fontId="53" fillId="0" borderId="0" xfId="0" applyFont="1" applyAlignment="1">
      <alignment vertical="top"/>
    </xf>
    <xf numFmtId="0" fontId="53" fillId="0" borderId="0" xfId="15" applyFont="1">
      <alignment vertical="center"/>
    </xf>
    <xf numFmtId="0" fontId="63" fillId="0" borderId="0" xfId="10" quotePrefix="1" applyFont="1">
      <alignment vertical="center"/>
    </xf>
    <xf numFmtId="0" fontId="63" fillId="0" borderId="0" xfId="10" applyFont="1">
      <alignment vertical="center"/>
    </xf>
    <xf numFmtId="0" fontId="30" fillId="0" borderId="1" xfId="5" applyFont="1" applyBorder="1" applyAlignment="1">
      <alignment horizontal="left" vertical="top" wrapText="1"/>
    </xf>
    <xf numFmtId="0" fontId="52" fillId="0" borderId="0" xfId="0" applyFont="1" applyAlignment="1">
      <alignment horizontal="center" vertical="center"/>
    </xf>
    <xf numFmtId="0" fontId="40" fillId="0" borderId="6" xfId="10" applyFont="1" applyBorder="1" applyAlignment="1">
      <alignment vertical="center" shrinkToFit="1"/>
    </xf>
    <xf numFmtId="0" fontId="87" fillId="0" borderId="0" xfId="0" applyFont="1">
      <alignment vertical="center"/>
    </xf>
    <xf numFmtId="0" fontId="47" fillId="6" borderId="0" xfId="5" applyFont="1" applyFill="1" applyAlignment="1">
      <alignment horizontal="center" vertical="center" wrapText="1"/>
    </xf>
    <xf numFmtId="0" fontId="42" fillId="0" borderId="0" xfId="0" applyFont="1" applyAlignment="1">
      <alignment horizontal="center" vertical="center" wrapText="1"/>
    </xf>
    <xf numFmtId="0" fontId="64" fillId="0" borderId="0" xfId="0" quotePrefix="1" applyFont="1">
      <alignment vertical="center"/>
    </xf>
    <xf numFmtId="0" fontId="50" fillId="0" borderId="0" xfId="0" applyFont="1">
      <alignment vertical="center"/>
    </xf>
    <xf numFmtId="0" fontId="93" fillId="0" borderId="0" xfId="0" applyFont="1">
      <alignment vertical="center"/>
    </xf>
    <xf numFmtId="11" fontId="50" fillId="0" borderId="0" xfId="0" applyNumberFormat="1" applyFont="1">
      <alignment vertical="center"/>
    </xf>
    <xf numFmtId="0" fontId="50" fillId="0" borderId="0" xfId="0" applyFont="1" applyAlignment="1">
      <alignment horizontal="left" vertical="center" wrapText="1"/>
    </xf>
    <xf numFmtId="182" fontId="36" fillId="3" borderId="13" xfId="0" applyNumberFormat="1" applyFont="1" applyFill="1" applyBorder="1" applyAlignment="1" applyProtection="1">
      <alignment horizontal="left" vertical="center"/>
      <protection locked="0"/>
    </xf>
    <xf numFmtId="0" fontId="36" fillId="3" borderId="13" xfId="0" applyFont="1" applyFill="1" applyBorder="1" applyAlignment="1" applyProtection="1">
      <alignment horizontal="left" vertical="center"/>
      <protection locked="0"/>
    </xf>
    <xf numFmtId="0" fontId="36" fillId="0" borderId="6" xfId="10" applyFont="1" applyBorder="1" applyAlignment="1">
      <alignment horizontal="center" vertical="center"/>
    </xf>
    <xf numFmtId="0" fontId="36" fillId="0" borderId="2" xfId="10" applyFont="1" applyBorder="1" applyAlignment="1">
      <alignment horizontal="center" vertical="center"/>
    </xf>
    <xf numFmtId="0" fontId="36" fillId="4" borderId="13" xfId="0" applyFont="1" applyFill="1" applyBorder="1" applyAlignment="1" applyProtection="1">
      <alignment horizontal="left" vertical="center" shrinkToFit="1"/>
      <protection locked="0"/>
    </xf>
    <xf numFmtId="0" fontId="36" fillId="3" borderId="13" xfId="0" applyFont="1" applyFill="1" applyBorder="1" applyAlignment="1" applyProtection="1">
      <alignment horizontal="left" vertical="center" shrinkToFit="1"/>
      <protection locked="0"/>
    </xf>
    <xf numFmtId="179" fontId="36" fillId="3" borderId="13" xfId="0" applyNumberFormat="1" applyFont="1" applyFill="1" applyBorder="1" applyAlignment="1" applyProtection="1">
      <alignment horizontal="left" vertical="center" shrinkToFit="1"/>
      <protection locked="0"/>
    </xf>
    <xf numFmtId="0" fontId="36" fillId="5" borderId="13" xfId="0" applyFont="1" applyFill="1" applyBorder="1" applyAlignment="1" applyProtection="1">
      <alignment horizontal="left" vertical="center" shrinkToFit="1"/>
      <protection locked="0"/>
    </xf>
    <xf numFmtId="177" fontId="20" fillId="3" borderId="13" xfId="2" applyNumberFormat="1" applyFont="1" applyFill="1" applyBorder="1" applyAlignment="1" applyProtection="1">
      <alignment horizontal="left" vertical="center" shrinkToFit="1"/>
      <protection locked="0"/>
    </xf>
    <xf numFmtId="0" fontId="53" fillId="0" borderId="0" xfId="0" applyFont="1" applyAlignment="1">
      <alignment vertical="top" wrapText="1"/>
    </xf>
    <xf numFmtId="0" fontId="89" fillId="0" borderId="0" xfId="0" applyFont="1" applyAlignment="1">
      <alignment vertical="top"/>
    </xf>
    <xf numFmtId="0" fontId="47" fillId="0" borderId="0" xfId="5" applyFont="1" applyAlignment="1">
      <alignment horizontal="left" vertical="top" wrapText="1"/>
    </xf>
    <xf numFmtId="0" fontId="0" fillId="0" borderId="13" xfId="0" applyBorder="1">
      <alignment vertical="center"/>
    </xf>
    <xf numFmtId="183" fontId="0" fillId="0" borderId="13" xfId="0" applyNumberFormat="1" applyBorder="1">
      <alignment vertical="center"/>
    </xf>
    <xf numFmtId="38" fontId="0" fillId="0" borderId="13" xfId="2" applyFont="1" applyBorder="1">
      <alignment vertical="center"/>
    </xf>
    <xf numFmtId="12" fontId="0" fillId="0" borderId="13" xfId="0" applyNumberFormat="1" applyBorder="1">
      <alignment vertical="center"/>
    </xf>
    <xf numFmtId="0" fontId="0" fillId="10" borderId="5" xfId="0" applyFill="1" applyBorder="1" applyAlignment="1">
      <alignment horizontal="centerContinuous" vertical="center" wrapText="1"/>
    </xf>
    <xf numFmtId="38" fontId="36" fillId="0" borderId="15" xfId="2" applyFont="1" applyFill="1" applyBorder="1" applyAlignment="1" applyProtection="1">
      <alignment horizontal="center" vertical="center"/>
    </xf>
    <xf numFmtId="0" fontId="50" fillId="0" borderId="0" xfId="0" applyFont="1" applyAlignment="1">
      <alignment vertical="center" wrapText="1"/>
    </xf>
    <xf numFmtId="0" fontId="36" fillId="0" borderId="0" xfId="15" applyFont="1" applyAlignment="1">
      <alignment horizontal="center" vertical="top"/>
    </xf>
    <xf numFmtId="0" fontId="24" fillId="0" borderId="0" xfId="15" applyFont="1" applyAlignment="1">
      <alignment vertical="top" wrapText="1"/>
    </xf>
    <xf numFmtId="0" fontId="40" fillId="0" borderId="0" xfId="26" applyFont="1">
      <alignment vertical="center"/>
    </xf>
    <xf numFmtId="0" fontId="36" fillId="0" borderId="0" xfId="26" applyFont="1">
      <alignment vertical="center"/>
    </xf>
    <xf numFmtId="0" fontId="36" fillId="0" borderId="0" xfId="26" applyFont="1" applyAlignment="1">
      <alignment horizontal="center" vertical="center"/>
    </xf>
    <xf numFmtId="0" fontId="36" fillId="0" borderId="0" xfId="26" applyFont="1" applyAlignment="1">
      <alignment horizontal="left" vertical="center"/>
    </xf>
    <xf numFmtId="0" fontId="36" fillId="3" borderId="13" xfId="26" applyFont="1" applyFill="1" applyBorder="1">
      <alignment vertical="center"/>
    </xf>
    <xf numFmtId="0" fontId="36" fillId="0" borderId="0" xfId="26" applyFont="1" applyAlignment="1">
      <alignment horizontal="center" vertical="center" shrinkToFit="1"/>
    </xf>
    <xf numFmtId="0" fontId="43" fillId="0" borderId="0" xfId="26" applyFont="1">
      <alignment vertical="center"/>
    </xf>
    <xf numFmtId="0" fontId="40" fillId="0" borderId="0" xfId="26" applyFont="1" applyAlignment="1">
      <alignment horizontal="center" vertical="center"/>
    </xf>
    <xf numFmtId="0" fontId="40" fillId="0" borderId="1" xfId="26" applyFont="1" applyBorder="1" applyAlignment="1">
      <alignment horizontal="right" vertical="center" wrapText="1"/>
    </xf>
    <xf numFmtId="0" fontId="40" fillId="0" borderId="6" xfId="26" applyFont="1" applyBorder="1" applyAlignment="1">
      <alignment horizontal="right" vertical="center" wrapText="1"/>
    </xf>
    <xf numFmtId="0" fontId="40" fillId="0" borderId="6" xfId="26" applyFont="1" applyBorder="1" applyAlignment="1">
      <alignment vertical="center" wrapText="1"/>
    </xf>
    <xf numFmtId="0" fontId="40" fillId="0" borderId="7" xfId="26" applyFont="1" applyBorder="1" applyAlignment="1">
      <alignment vertical="center" wrapText="1"/>
    </xf>
    <xf numFmtId="0" fontId="40" fillId="0" borderId="0" xfId="26" applyFont="1" applyAlignment="1">
      <alignment vertical="center" wrapText="1"/>
    </xf>
    <xf numFmtId="0" fontId="40" fillId="0" borderId="9" xfId="26" applyFont="1" applyBorder="1">
      <alignment vertical="center"/>
    </xf>
    <xf numFmtId="0" fontId="40" fillId="0" borderId="1" xfId="26" applyFont="1" applyBorder="1" applyAlignment="1">
      <alignment vertical="center" wrapText="1"/>
    </xf>
    <xf numFmtId="0" fontId="40" fillId="0" borderId="6" xfId="26" applyFont="1" applyBorder="1" applyAlignment="1">
      <alignment horizontal="center" vertical="center" shrinkToFit="1"/>
    </xf>
    <xf numFmtId="0" fontId="36" fillId="0" borderId="6" xfId="26" applyFont="1" applyBorder="1">
      <alignment vertical="center"/>
    </xf>
    <xf numFmtId="0" fontId="40" fillId="0" borderId="6" xfId="26" applyFont="1" applyBorder="1" applyAlignment="1">
      <alignment horizontal="left" vertical="center" shrinkToFit="1"/>
    </xf>
    <xf numFmtId="0" fontId="40" fillId="0" borderId="7" xfId="26" applyFont="1" applyBorder="1" applyAlignment="1">
      <alignment horizontal="left" vertical="center" shrinkToFit="1"/>
    </xf>
    <xf numFmtId="0" fontId="40" fillId="0" borderId="0" xfId="26" applyFont="1" applyAlignment="1">
      <alignment horizontal="center" vertical="center" shrinkToFit="1"/>
    </xf>
    <xf numFmtId="0" fontId="40" fillId="0" borderId="0" xfId="26" applyFont="1" applyAlignment="1">
      <alignment horizontal="left" vertical="center" shrinkToFit="1"/>
    </xf>
    <xf numFmtId="0" fontId="40" fillId="0" borderId="9" xfId="26" applyFont="1" applyBorder="1" applyAlignment="1">
      <alignment horizontal="left" vertical="center" shrinkToFit="1"/>
    </xf>
    <xf numFmtId="0" fontId="40" fillId="0" borderId="4" xfId="26" applyFont="1" applyBorder="1" applyAlignment="1">
      <alignment vertical="center" wrapText="1"/>
    </xf>
    <xf numFmtId="0" fontId="40" fillId="0" borderId="10" xfId="26" applyFont="1" applyBorder="1" applyAlignment="1">
      <alignment vertical="center" wrapText="1"/>
    </xf>
    <xf numFmtId="178" fontId="31" fillId="0" borderId="0" xfId="26" applyNumberFormat="1" applyFont="1" applyAlignment="1">
      <alignment horizontal="center" vertical="center" shrinkToFit="1"/>
    </xf>
    <xf numFmtId="0" fontId="40" fillId="0" borderId="1" xfId="26" applyFont="1" applyBorder="1">
      <alignment vertical="center"/>
    </xf>
    <xf numFmtId="0" fontId="40" fillId="0" borderId="6" xfId="26" applyFont="1" applyBorder="1">
      <alignment vertical="center"/>
    </xf>
    <xf numFmtId="178" fontId="31" fillId="0" borderId="6" xfId="26" applyNumberFormat="1" applyFont="1" applyBorder="1" applyAlignment="1">
      <alignment horizontal="center" vertical="center" shrinkToFit="1"/>
    </xf>
    <xf numFmtId="0" fontId="40" fillId="0" borderId="7" xfId="26" applyFont="1" applyBorder="1">
      <alignment vertical="center"/>
    </xf>
    <xf numFmtId="0" fontId="40" fillId="0" borderId="8" xfId="26" applyFont="1" applyBorder="1">
      <alignment vertical="center"/>
    </xf>
    <xf numFmtId="0" fontId="40" fillId="0" borderId="4" xfId="26" applyFont="1" applyBorder="1">
      <alignment vertical="center"/>
    </xf>
    <xf numFmtId="0" fontId="36" fillId="0" borderId="10" xfId="26" applyFont="1" applyBorder="1">
      <alignment vertical="center"/>
    </xf>
    <xf numFmtId="0" fontId="36" fillId="0" borderId="0" xfId="26" applyFont="1" applyAlignment="1">
      <alignment horizontal="right"/>
    </xf>
    <xf numFmtId="0" fontId="20" fillId="0" borderId="0" xfId="0" applyFont="1" applyAlignment="1">
      <alignment vertical="top" wrapText="1"/>
    </xf>
    <xf numFmtId="0" fontId="36" fillId="0" borderId="0" xfId="26" applyFont="1" applyAlignment="1">
      <alignment horizontal="center" vertical="top"/>
    </xf>
    <xf numFmtId="0" fontId="36" fillId="0" borderId="22" xfId="10" applyFont="1" applyBorder="1" applyAlignment="1">
      <alignment horizontal="center" vertical="center"/>
    </xf>
    <xf numFmtId="0" fontId="20" fillId="0" borderId="0" xfId="0" applyFont="1" applyAlignment="1">
      <alignment vertical="top"/>
    </xf>
    <xf numFmtId="0" fontId="20" fillId="0" borderId="0" xfId="10" applyFont="1">
      <alignment vertical="center"/>
    </xf>
    <xf numFmtId="0" fontId="20" fillId="0" borderId="0" xfId="15" applyFont="1">
      <alignment vertical="center"/>
    </xf>
    <xf numFmtId="0" fontId="40" fillId="0" borderId="19" xfId="10" applyFont="1" applyBorder="1">
      <alignment vertical="center"/>
    </xf>
    <xf numFmtId="0" fontId="40" fillId="0" borderId="29" xfId="10" applyFont="1" applyBorder="1">
      <alignment vertical="center"/>
    </xf>
    <xf numFmtId="0" fontId="40" fillId="0" borderId="17" xfId="10" applyFont="1" applyBorder="1">
      <alignment vertical="center"/>
    </xf>
    <xf numFmtId="0" fontId="40" fillId="0" borderId="18" xfId="10" applyFont="1" applyBorder="1">
      <alignment vertical="center"/>
    </xf>
    <xf numFmtId="0" fontId="0" fillId="10" borderId="3" xfId="0" applyFill="1" applyBorder="1" applyAlignment="1">
      <alignment horizontal="centerContinuous" vertical="center" wrapText="1" shrinkToFit="1"/>
    </xf>
    <xf numFmtId="0" fontId="0" fillId="10" borderId="13" xfId="0" applyFill="1" applyBorder="1" applyAlignment="1">
      <alignment vertical="center" wrapText="1"/>
    </xf>
    <xf numFmtId="0" fontId="0" fillId="10" borderId="3" xfId="0" applyFill="1" applyBorder="1" applyAlignment="1">
      <alignment vertical="center" wrapText="1"/>
    </xf>
    <xf numFmtId="49" fontId="20" fillId="0" borderId="0" xfId="0" applyNumberFormat="1" applyFont="1" applyAlignment="1">
      <alignment horizontal="center" vertical="center" textRotation="255"/>
    </xf>
    <xf numFmtId="0" fontId="0" fillId="0" borderId="13" xfId="0" applyBorder="1" applyAlignment="1">
      <alignment vertical="center" wrapText="1"/>
    </xf>
    <xf numFmtId="183" fontId="0" fillId="0" borderId="13" xfId="0" applyNumberFormat="1" applyBorder="1" applyAlignment="1">
      <alignment vertical="center" wrapText="1"/>
    </xf>
    <xf numFmtId="0" fontId="0" fillId="10" borderId="13" xfId="0" applyFill="1" applyBorder="1" applyAlignment="1">
      <alignment horizontal="center" vertical="center" wrapText="1"/>
    </xf>
    <xf numFmtId="0" fontId="36" fillId="0" borderId="20" xfId="10" applyFont="1" applyBorder="1" applyAlignment="1">
      <alignment horizontal="center" vertical="center"/>
    </xf>
    <xf numFmtId="0" fontId="36" fillId="0" borderId="21" xfId="10" applyFont="1" applyBorder="1" applyAlignment="1">
      <alignment horizontal="center" vertical="center"/>
    </xf>
    <xf numFmtId="38" fontId="36" fillId="0" borderId="1" xfId="2" applyFont="1" applyBorder="1" applyAlignment="1" applyProtection="1">
      <alignment vertical="center" wrapText="1"/>
    </xf>
    <xf numFmtId="38" fontId="36" fillId="0" borderId="6" xfId="2" applyFont="1" applyFill="1" applyBorder="1" applyAlignment="1" applyProtection="1">
      <alignment vertical="center"/>
    </xf>
    <xf numFmtId="38" fontId="41" fillId="0" borderId="0" xfId="2" applyFont="1" applyProtection="1">
      <alignment vertical="center"/>
    </xf>
    <xf numFmtId="38" fontId="41" fillId="0" borderId="0" xfId="2" applyFont="1" applyFill="1" applyProtection="1">
      <alignment vertical="center"/>
    </xf>
    <xf numFmtId="38" fontId="36" fillId="0" borderId="1" xfId="2" applyFont="1" applyFill="1" applyBorder="1" applyAlignment="1" applyProtection="1">
      <alignment vertical="center"/>
    </xf>
    <xf numFmtId="38" fontId="36" fillId="0" borderId="0" xfId="2" applyFont="1" applyFill="1" applyBorder="1" applyAlignment="1" applyProtection="1">
      <alignment horizontal="left" vertical="center" wrapText="1"/>
    </xf>
    <xf numFmtId="0" fontId="97" fillId="9" borderId="73" xfId="29" applyFont="1" applyFill="1" applyBorder="1" applyAlignment="1" applyProtection="1">
      <alignment vertical="center" wrapText="1"/>
      <protection locked="0"/>
    </xf>
    <xf numFmtId="178" fontId="97" fillId="9" borderId="73" xfId="29" applyNumberFormat="1" applyFont="1" applyFill="1" applyBorder="1" applyAlignment="1" applyProtection="1">
      <alignment vertical="center" wrapText="1"/>
      <protection locked="0"/>
    </xf>
    <xf numFmtId="189" fontId="97" fillId="9" borderId="73" xfId="29" applyNumberFormat="1" applyFont="1" applyFill="1" applyBorder="1" applyAlignment="1" applyProtection="1">
      <alignment vertical="center" wrapText="1"/>
      <protection locked="0"/>
    </xf>
    <xf numFmtId="0" fontId="97" fillId="9" borderId="53" xfId="29" applyFont="1" applyFill="1" applyBorder="1" applyAlignment="1" applyProtection="1">
      <alignment vertical="center" wrapText="1"/>
      <protection locked="0"/>
    </xf>
    <xf numFmtId="0" fontId="97" fillId="9" borderId="65" xfId="29" applyFont="1" applyFill="1" applyBorder="1" applyAlignment="1" applyProtection="1">
      <alignment vertical="center" wrapText="1"/>
      <protection locked="0"/>
    </xf>
    <xf numFmtId="178" fontId="97" fillId="9" borderId="65" xfId="29" applyNumberFormat="1" applyFont="1" applyFill="1" applyBorder="1" applyAlignment="1" applyProtection="1">
      <alignment vertical="center" wrapText="1"/>
      <protection locked="0"/>
    </xf>
    <xf numFmtId="189" fontId="97" fillId="9" borderId="65" xfId="29" applyNumberFormat="1" applyFont="1" applyFill="1" applyBorder="1" applyAlignment="1" applyProtection="1">
      <alignment vertical="center" wrapText="1"/>
      <protection locked="0"/>
    </xf>
    <xf numFmtId="0" fontId="97" fillId="9" borderId="55" xfId="29" applyFont="1" applyFill="1" applyBorder="1" applyAlignment="1" applyProtection="1">
      <alignment vertical="center" wrapText="1"/>
      <protection locked="0"/>
    </xf>
    <xf numFmtId="0" fontId="4" fillId="10" borderId="13" xfId="30" applyFill="1" applyBorder="1" applyAlignment="1">
      <alignment horizontal="center" vertical="center" wrapText="1"/>
    </xf>
    <xf numFmtId="0" fontId="4" fillId="0" borderId="0" xfId="30">
      <alignment vertical="center"/>
    </xf>
    <xf numFmtId="0" fontId="4" fillId="0" borderId="13" xfId="30" applyBorder="1">
      <alignment vertical="center"/>
    </xf>
    <xf numFmtId="0" fontId="87" fillId="0" borderId="0" xfId="30" applyFont="1">
      <alignment vertical="center"/>
    </xf>
    <xf numFmtId="0" fontId="87" fillId="0" borderId="0" xfId="30" applyFont="1" applyAlignment="1">
      <alignment horizontal="right" vertical="center"/>
    </xf>
    <xf numFmtId="0" fontId="87" fillId="0" borderId="1" xfId="30" applyFont="1" applyBorder="1" applyAlignment="1">
      <alignment horizontal="center" vertical="center"/>
    </xf>
    <xf numFmtId="0" fontId="87" fillId="0" borderId="6" xfId="30" applyFont="1" applyBorder="1" applyAlignment="1">
      <alignment horizontal="center" vertical="center"/>
    </xf>
    <xf numFmtId="0" fontId="87" fillId="0" borderId="20" xfId="30" applyFont="1" applyBorder="1">
      <alignment vertical="center"/>
    </xf>
    <xf numFmtId="0" fontId="87" fillId="0" borderId="18" xfId="30" applyFont="1" applyBorder="1" applyAlignment="1">
      <alignment horizontal="center" vertical="center"/>
    </xf>
    <xf numFmtId="0" fontId="87" fillId="0" borderId="25" xfId="30" applyFont="1" applyBorder="1" applyAlignment="1">
      <alignment horizontal="center" vertical="center"/>
    </xf>
    <xf numFmtId="0" fontId="87" fillId="0" borderId="21" xfId="30" applyFont="1" applyBorder="1">
      <alignment vertical="center"/>
    </xf>
    <xf numFmtId="0" fontId="87" fillId="0" borderId="19" xfId="30" applyFont="1" applyBorder="1" applyAlignment="1">
      <alignment horizontal="center" vertical="center"/>
    </xf>
    <xf numFmtId="0" fontId="87" fillId="0" borderId="29" xfId="30" applyFont="1" applyBorder="1" applyAlignment="1">
      <alignment horizontal="center" vertical="center"/>
    </xf>
    <xf numFmtId="0" fontId="87" fillId="0" borderId="22" xfId="30" applyFont="1" applyBorder="1">
      <alignment vertical="center"/>
    </xf>
    <xf numFmtId="190" fontId="87" fillId="13" borderId="92" xfId="30" applyNumberFormat="1" applyFont="1" applyFill="1" applyBorder="1">
      <alignment vertical="center"/>
    </xf>
    <xf numFmtId="0" fontId="87" fillId="0" borderId="4" xfId="30" applyFont="1" applyBorder="1">
      <alignment vertical="center"/>
    </xf>
    <xf numFmtId="0" fontId="87" fillId="0" borderId="0" xfId="30" applyFont="1" applyAlignment="1">
      <alignment horizontal="center" vertical="center"/>
    </xf>
    <xf numFmtId="0" fontId="87" fillId="0" borderId="17" xfId="30" applyFont="1" applyBorder="1" applyAlignment="1">
      <alignment horizontal="center" vertical="center"/>
    </xf>
    <xf numFmtId="0" fontId="87" fillId="0" borderId="30" xfId="30" applyFont="1" applyBorder="1" applyAlignment="1">
      <alignment horizontal="center" vertical="center"/>
    </xf>
    <xf numFmtId="0" fontId="87" fillId="0" borderId="30" xfId="30" applyFont="1" applyBorder="1">
      <alignment vertical="center"/>
    </xf>
    <xf numFmtId="0" fontId="87" fillId="0" borderId="25" xfId="30" applyFont="1" applyBorder="1">
      <alignment vertical="center"/>
    </xf>
    <xf numFmtId="0" fontId="87" fillId="0" borderId="64" xfId="30" applyFont="1" applyBorder="1" applyAlignment="1">
      <alignment horizontal="center" vertical="center"/>
    </xf>
    <xf numFmtId="0" fontId="87" fillId="0" borderId="79" xfId="30" applyFont="1" applyBorder="1" applyAlignment="1">
      <alignment horizontal="center" vertical="center"/>
    </xf>
    <xf numFmtId="0" fontId="87" fillId="0" borderId="64" xfId="30" applyFont="1" applyBorder="1">
      <alignment vertical="center"/>
    </xf>
    <xf numFmtId="0" fontId="87" fillId="0" borderId="48" xfId="30" applyFont="1" applyBorder="1" applyAlignment="1">
      <alignment horizontal="center" vertical="center"/>
    </xf>
    <xf numFmtId="0" fontId="87" fillId="0" borderId="49" xfId="30" applyFont="1" applyBorder="1" applyAlignment="1">
      <alignment horizontal="center" vertical="center"/>
    </xf>
    <xf numFmtId="0" fontId="87" fillId="0" borderId="49" xfId="30" applyFont="1" applyBorder="1">
      <alignment vertical="center"/>
    </xf>
    <xf numFmtId="0" fontId="87" fillId="0" borderId="31" xfId="30" applyFont="1" applyBorder="1">
      <alignment vertical="center"/>
    </xf>
    <xf numFmtId="0" fontId="87" fillId="0" borderId="50" xfId="30" applyFont="1" applyBorder="1">
      <alignment vertical="center"/>
    </xf>
    <xf numFmtId="190" fontId="87" fillId="13" borderId="63" xfId="30" applyNumberFormat="1" applyFont="1" applyFill="1" applyBorder="1">
      <alignment vertical="center"/>
    </xf>
    <xf numFmtId="190" fontId="87" fillId="13" borderId="12" xfId="30" applyNumberFormat="1" applyFont="1" applyFill="1" applyBorder="1">
      <alignment vertical="center"/>
    </xf>
    <xf numFmtId="0" fontId="87" fillId="0" borderId="29" xfId="30" applyFont="1" applyBorder="1">
      <alignment vertical="center"/>
    </xf>
    <xf numFmtId="38" fontId="87" fillId="13" borderId="63" xfId="31" applyFont="1" applyFill="1" applyBorder="1">
      <alignment vertical="center"/>
    </xf>
    <xf numFmtId="0" fontId="87" fillId="0" borderId="66" xfId="30" applyFont="1" applyBorder="1">
      <alignment vertical="center"/>
    </xf>
    <xf numFmtId="0" fontId="87" fillId="0" borderId="67" xfId="30" applyFont="1" applyBorder="1">
      <alignment vertical="center"/>
    </xf>
    <xf numFmtId="38" fontId="87" fillId="13" borderId="92" xfId="31" applyFont="1" applyFill="1" applyBorder="1">
      <alignment vertical="center"/>
    </xf>
    <xf numFmtId="38" fontId="87" fillId="13" borderId="12" xfId="2" applyFont="1" applyFill="1" applyBorder="1">
      <alignment vertical="center"/>
    </xf>
    <xf numFmtId="0" fontId="44" fillId="0" borderId="0" xfId="0" applyFont="1" applyProtection="1">
      <alignment vertical="center"/>
      <protection locked="0"/>
    </xf>
    <xf numFmtId="0" fontId="36" fillId="0" borderId="0" xfId="0" applyFont="1" applyProtection="1">
      <alignment vertical="center"/>
      <protection locked="0"/>
    </xf>
    <xf numFmtId="0" fontId="92" fillId="0" borderId="0" xfId="0" applyFont="1" applyProtection="1">
      <alignment vertical="center"/>
      <protection locked="0"/>
    </xf>
    <xf numFmtId="0" fontId="88" fillId="0" borderId="0" xfId="0" applyFont="1">
      <alignment vertical="center"/>
    </xf>
    <xf numFmtId="0" fontId="87" fillId="0" borderId="0" xfId="0" applyFont="1" applyAlignment="1" applyProtection="1">
      <alignment horizontal="center" vertical="center"/>
      <protection locked="0"/>
    </xf>
    <xf numFmtId="49" fontId="20" fillId="0" borderId="0" xfId="0" applyNumberFormat="1" applyFont="1" applyAlignment="1" applyProtection="1">
      <alignment horizontal="center" vertical="center" textRotation="255"/>
      <protection locked="0"/>
    </xf>
    <xf numFmtId="0" fontId="87" fillId="0" borderId="0" xfId="0" applyFont="1" applyAlignment="1" applyProtection="1">
      <alignment horizontal="center" vertical="center" textRotation="255" wrapText="1"/>
      <protection locked="0"/>
    </xf>
    <xf numFmtId="0" fontId="36" fillId="0" borderId="0" xfId="0" applyFont="1" applyAlignment="1" applyProtection="1">
      <alignment horizontal="center" vertical="center"/>
      <protection locked="0"/>
    </xf>
    <xf numFmtId="0" fontId="91" fillId="14" borderId="54" xfId="30" applyFont="1" applyFill="1" applyBorder="1" applyProtection="1">
      <alignment vertical="center"/>
      <protection locked="0"/>
    </xf>
    <xf numFmtId="190" fontId="87" fillId="14" borderId="53" xfId="30" applyNumberFormat="1" applyFont="1" applyFill="1" applyBorder="1" applyProtection="1">
      <alignment vertical="center"/>
      <protection locked="0"/>
    </xf>
    <xf numFmtId="0" fontId="91" fillId="14" borderId="56" xfId="30" applyFont="1" applyFill="1" applyBorder="1" applyProtection="1">
      <alignment vertical="center"/>
      <protection locked="0"/>
    </xf>
    <xf numFmtId="190" fontId="87" fillId="14" borderId="55" xfId="30" applyNumberFormat="1" applyFont="1" applyFill="1" applyBorder="1" applyProtection="1">
      <alignment vertical="center"/>
      <protection locked="0"/>
    </xf>
    <xf numFmtId="0" fontId="91" fillId="14" borderId="58" xfId="30" applyFont="1" applyFill="1" applyBorder="1" applyProtection="1">
      <alignment vertical="center"/>
      <protection locked="0"/>
    </xf>
    <xf numFmtId="190" fontId="87" fillId="14" borderId="57" xfId="30" applyNumberFormat="1" applyFont="1" applyFill="1" applyBorder="1" applyProtection="1">
      <alignment vertical="center"/>
      <protection locked="0"/>
    </xf>
    <xf numFmtId="0" fontId="87" fillId="11" borderId="54" xfId="30" applyFont="1" applyFill="1" applyBorder="1" applyAlignment="1" applyProtection="1">
      <alignment horizontal="center" vertical="center"/>
      <protection locked="0"/>
    </xf>
    <xf numFmtId="0" fontId="87" fillId="11" borderId="56" xfId="30" applyFont="1" applyFill="1" applyBorder="1" applyAlignment="1" applyProtection="1">
      <alignment horizontal="center" vertical="center"/>
      <protection locked="0"/>
    </xf>
    <xf numFmtId="0" fontId="87" fillId="11" borderId="69" xfId="30" applyFont="1" applyFill="1" applyBorder="1" applyAlignment="1" applyProtection="1">
      <alignment horizontal="center" vertical="center"/>
      <protection locked="0"/>
    </xf>
    <xf numFmtId="0" fontId="91" fillId="14" borderId="69" xfId="30" applyFont="1" applyFill="1" applyBorder="1" applyProtection="1">
      <alignment vertical="center"/>
      <protection locked="0"/>
    </xf>
    <xf numFmtId="0" fontId="87" fillId="11" borderId="96" xfId="30" applyFont="1" applyFill="1" applyBorder="1" applyAlignment="1" applyProtection="1">
      <alignment horizontal="center" vertical="center"/>
      <protection locked="0"/>
    </xf>
    <xf numFmtId="0" fontId="91" fillId="14" borderId="96" xfId="30" applyFont="1" applyFill="1" applyBorder="1" applyProtection="1">
      <alignment vertical="center"/>
      <protection locked="0"/>
    </xf>
    <xf numFmtId="190" fontId="87" fillId="14" borderId="91" xfId="30" applyNumberFormat="1" applyFont="1" applyFill="1" applyBorder="1" applyProtection="1">
      <alignment vertical="center"/>
      <protection locked="0"/>
    </xf>
    <xf numFmtId="190" fontId="87" fillId="14" borderId="90" xfId="30" applyNumberFormat="1" applyFont="1" applyFill="1" applyBorder="1" applyProtection="1">
      <alignment vertical="center"/>
      <protection locked="0"/>
    </xf>
    <xf numFmtId="38" fontId="87" fillId="14" borderId="91" xfId="31" applyFont="1" applyFill="1" applyBorder="1" applyProtection="1">
      <alignment vertical="center"/>
      <protection locked="0"/>
    </xf>
    <xf numFmtId="38" fontId="87" fillId="14" borderId="55" xfId="31" applyFont="1" applyFill="1" applyBorder="1" applyProtection="1">
      <alignment vertical="center"/>
      <protection locked="0"/>
    </xf>
    <xf numFmtId="38" fontId="87" fillId="14" borderId="57" xfId="31" applyFont="1" applyFill="1" applyBorder="1" applyProtection="1">
      <alignment vertical="center"/>
      <protection locked="0"/>
    </xf>
    <xf numFmtId="38" fontId="87" fillId="14" borderId="53" xfId="31" applyFont="1" applyFill="1" applyBorder="1" applyProtection="1">
      <alignment vertical="center"/>
      <protection locked="0"/>
    </xf>
    <xf numFmtId="0" fontId="91" fillId="14" borderId="50" xfId="30" applyFont="1" applyFill="1" applyBorder="1" applyProtection="1">
      <alignment vertical="center"/>
      <protection locked="0"/>
    </xf>
    <xf numFmtId="0" fontId="91" fillId="14" borderId="20" xfId="30" applyFont="1" applyFill="1" applyBorder="1" applyProtection="1">
      <alignment vertical="center"/>
      <protection locked="0"/>
    </xf>
    <xf numFmtId="190" fontId="91" fillId="14" borderId="54" xfId="30" applyNumberFormat="1" applyFont="1" applyFill="1" applyBorder="1" applyProtection="1">
      <alignment vertical="center"/>
      <protection locked="0"/>
    </xf>
    <xf numFmtId="191" fontId="91" fillId="14" borderId="97" xfId="30" applyNumberFormat="1" applyFont="1" applyFill="1" applyBorder="1" applyProtection="1">
      <alignment vertical="center"/>
      <protection locked="0"/>
    </xf>
    <xf numFmtId="0" fontId="91" fillId="14" borderId="21" xfId="30" applyFont="1" applyFill="1" applyBorder="1" applyProtection="1">
      <alignment vertical="center"/>
      <protection locked="0"/>
    </xf>
    <xf numFmtId="190" fontId="91" fillId="14" borderId="56" xfId="30" applyNumberFormat="1" applyFont="1" applyFill="1" applyBorder="1" applyProtection="1">
      <alignment vertical="center"/>
      <protection locked="0"/>
    </xf>
    <xf numFmtId="191" fontId="91" fillId="14" borderId="65" xfId="30" applyNumberFormat="1" applyFont="1" applyFill="1" applyBorder="1" applyProtection="1">
      <alignment vertical="center"/>
      <protection locked="0"/>
    </xf>
    <xf numFmtId="190" fontId="91" fillId="14" borderId="58" xfId="30" applyNumberFormat="1" applyFont="1" applyFill="1" applyBorder="1" applyProtection="1">
      <alignment vertical="center"/>
      <protection locked="0"/>
    </xf>
    <xf numFmtId="191" fontId="91" fillId="14" borderId="71" xfId="30" applyNumberFormat="1" applyFont="1" applyFill="1" applyBorder="1" applyProtection="1">
      <alignment vertical="center"/>
      <protection locked="0"/>
    </xf>
    <xf numFmtId="0" fontId="40" fillId="0" borderId="29" xfId="10" applyFont="1" applyBorder="1" applyAlignment="1">
      <alignment horizontal="center" vertical="center" shrinkToFit="1"/>
    </xf>
    <xf numFmtId="0" fontId="40" fillId="0" borderId="0" xfId="10" applyFont="1" applyAlignment="1"/>
    <xf numFmtId="38" fontId="4" fillId="0" borderId="13" xfId="2" applyFont="1" applyBorder="1">
      <alignment vertical="center"/>
    </xf>
    <xf numFmtId="0" fontId="3" fillId="10" borderId="13" xfId="30" applyFont="1" applyFill="1" applyBorder="1" applyAlignment="1">
      <alignment horizontal="center" vertical="center" wrapText="1"/>
    </xf>
    <xf numFmtId="0" fontId="4" fillId="0" borderId="12" xfId="30" applyBorder="1">
      <alignment vertical="center"/>
    </xf>
    <xf numFmtId="38" fontId="4" fillId="0" borderId="12" xfId="2" applyFont="1" applyBorder="1">
      <alignment vertical="center"/>
    </xf>
    <xf numFmtId="38" fontId="4" fillId="0" borderId="0" xfId="2" applyFont="1">
      <alignment vertical="center"/>
    </xf>
    <xf numFmtId="191" fontId="4" fillId="0" borderId="13" xfId="30" applyNumberFormat="1" applyBorder="1">
      <alignment vertical="center"/>
    </xf>
    <xf numFmtId="0" fontId="91" fillId="0" borderId="75" xfId="30" applyFont="1" applyBorder="1" applyAlignment="1">
      <alignment horizontal="center" vertical="center" wrapText="1"/>
    </xf>
    <xf numFmtId="0" fontId="91" fillId="0" borderId="81" xfId="30" applyFont="1" applyBorder="1" applyAlignment="1">
      <alignment horizontal="center" vertical="center" wrapText="1"/>
    </xf>
    <xf numFmtId="0" fontId="91" fillId="0" borderId="82" xfId="30" applyFont="1" applyBorder="1" applyAlignment="1">
      <alignment horizontal="center" vertical="center" wrapText="1"/>
    </xf>
    <xf numFmtId="0" fontId="87" fillId="0" borderId="68" xfId="30" applyFont="1" applyBorder="1" applyAlignment="1">
      <alignment horizontal="center" vertical="center" wrapText="1"/>
    </xf>
    <xf numFmtId="0" fontId="87" fillId="0" borderId="71" xfId="30" applyFont="1" applyBorder="1" applyAlignment="1">
      <alignment horizontal="center" vertical="center" wrapText="1"/>
    </xf>
    <xf numFmtId="0" fontId="87" fillId="0" borderId="90" xfId="30" applyFont="1" applyBorder="1" applyAlignment="1">
      <alignment horizontal="center" vertical="center" wrapText="1"/>
    </xf>
    <xf numFmtId="0" fontId="87" fillId="0" borderId="17" xfId="30" applyFont="1" applyBorder="1">
      <alignment vertical="center"/>
    </xf>
    <xf numFmtId="38" fontId="91" fillId="13" borderId="53" xfId="31" applyFont="1" applyFill="1" applyBorder="1" applyProtection="1">
      <alignment vertical="center"/>
    </xf>
    <xf numFmtId="0" fontId="87" fillId="0" borderId="18" xfId="30" applyFont="1" applyBorder="1">
      <alignment vertical="center"/>
    </xf>
    <xf numFmtId="38" fontId="91" fillId="13" borderId="55" xfId="31" applyFont="1" applyFill="1" applyBorder="1" applyProtection="1">
      <alignment vertical="center"/>
    </xf>
    <xf numFmtId="0" fontId="87" fillId="0" borderId="19" xfId="30" applyFont="1" applyBorder="1">
      <alignment vertical="center"/>
    </xf>
    <xf numFmtId="38" fontId="91" fillId="13" borderId="57" xfId="31" applyFont="1" applyFill="1" applyBorder="1" applyProtection="1">
      <alignment vertical="center"/>
    </xf>
    <xf numFmtId="0" fontId="36" fillId="5" borderId="13" xfId="0" applyFont="1" applyFill="1" applyBorder="1" applyAlignment="1" applyProtection="1">
      <alignment vertical="center" wrapText="1" shrinkToFit="1"/>
      <protection locked="0"/>
    </xf>
    <xf numFmtId="0" fontId="36" fillId="3" borderId="13" xfId="0" applyFont="1" applyFill="1" applyBorder="1" applyAlignment="1" applyProtection="1">
      <alignment vertical="center" wrapText="1" shrinkToFit="1"/>
      <protection locked="0"/>
    </xf>
    <xf numFmtId="11" fontId="20" fillId="0" borderId="0" xfId="0" applyNumberFormat="1" applyFont="1" applyAlignment="1">
      <alignment vertical="top"/>
    </xf>
    <xf numFmtId="0" fontId="94" fillId="0" borderId="0" xfId="0" applyFont="1" applyAlignment="1">
      <alignment vertical="top"/>
    </xf>
    <xf numFmtId="0" fontId="107" fillId="0" borderId="0" xfId="10" applyFont="1">
      <alignment vertical="center"/>
    </xf>
    <xf numFmtId="0" fontId="51" fillId="0" borderId="0" xfId="10" applyFont="1" applyAlignment="1">
      <alignment horizontal="center" vertical="center"/>
    </xf>
    <xf numFmtId="0" fontId="51" fillId="0" borderId="0" xfId="0" applyFont="1">
      <alignment vertical="center"/>
    </xf>
    <xf numFmtId="0" fontId="51" fillId="0" borderId="0" xfId="10" applyFont="1">
      <alignment vertical="center"/>
    </xf>
    <xf numFmtId="0" fontId="36" fillId="0" borderId="0" xfId="0" applyFont="1" applyAlignment="1">
      <alignment vertical="center" textRotation="255"/>
    </xf>
    <xf numFmtId="0" fontId="36" fillId="0" borderId="0" xfId="0" applyFont="1" applyAlignment="1">
      <alignment horizontal="center" vertical="center" textRotation="255" wrapText="1"/>
    </xf>
    <xf numFmtId="0" fontId="36" fillId="0" borderId="0" xfId="0" applyFont="1" applyAlignment="1" applyProtection="1">
      <alignment horizontal="center" vertical="center" textRotation="255" wrapText="1"/>
      <protection locked="0"/>
    </xf>
    <xf numFmtId="0" fontId="87" fillId="0" borderId="8" xfId="30" applyFont="1" applyBorder="1" applyAlignment="1">
      <alignment horizontal="center" vertical="center"/>
    </xf>
    <xf numFmtId="12" fontId="36" fillId="5" borderId="13" xfId="0" applyNumberFormat="1" applyFont="1" applyFill="1" applyBorder="1" applyAlignment="1" applyProtection="1">
      <alignment horizontal="left" vertical="center" wrapText="1" shrinkToFit="1"/>
      <protection locked="0"/>
    </xf>
    <xf numFmtId="12" fontId="0" fillId="0" borderId="0" xfId="0" applyNumberFormat="1">
      <alignment vertical="center"/>
    </xf>
    <xf numFmtId="0" fontId="36" fillId="0" borderId="3" xfId="0" applyFont="1" applyBorder="1" applyAlignment="1">
      <alignment horizontal="center" vertical="center"/>
    </xf>
    <xf numFmtId="0" fontId="36" fillId="0" borderId="6"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2" xfId="0" applyFont="1" applyBorder="1" applyAlignment="1">
      <alignment horizontal="center" vertical="center" wrapText="1"/>
    </xf>
    <xf numFmtId="176" fontId="36" fillId="0" borderId="0" xfId="0" applyNumberFormat="1" applyFont="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xf>
    <xf numFmtId="0" fontId="53" fillId="0" borderId="0" xfId="0" applyFont="1" applyAlignment="1">
      <alignment horizontal="left" vertical="center" wrapText="1"/>
    </xf>
    <xf numFmtId="0" fontId="36" fillId="0" borderId="0" xfId="0" applyFont="1" applyAlignment="1">
      <alignment horizontal="center" vertical="top"/>
    </xf>
    <xf numFmtId="0" fontId="105" fillId="0" borderId="0" xfId="10" applyFont="1">
      <alignment vertical="center"/>
    </xf>
    <xf numFmtId="0" fontId="58" fillId="0" borderId="0" xfId="0" applyFont="1">
      <alignment vertical="center"/>
    </xf>
    <xf numFmtId="0" fontId="36" fillId="0" borderId="16" xfId="0" applyFont="1" applyBorder="1" applyAlignment="1">
      <alignment horizontal="center" vertical="center" textRotation="255"/>
    </xf>
    <xf numFmtId="0" fontId="36" fillId="0" borderId="16" xfId="0" applyFont="1" applyBorder="1" applyAlignment="1">
      <alignment horizontal="center" vertical="center"/>
    </xf>
    <xf numFmtId="0" fontId="36" fillId="4" borderId="13" xfId="0" applyFont="1" applyFill="1" applyBorder="1" applyAlignment="1">
      <alignment horizontal="left" vertical="center" shrinkToFit="1"/>
    </xf>
    <xf numFmtId="177" fontId="58" fillId="0" borderId="0" xfId="0" applyNumberFormat="1" applyFont="1" applyAlignment="1">
      <alignment horizontal="center" vertical="center"/>
    </xf>
    <xf numFmtId="0" fontId="36" fillId="0" borderId="24" xfId="0" applyFont="1" applyBorder="1" applyAlignment="1">
      <alignment horizontal="center" vertical="center" textRotation="255"/>
    </xf>
    <xf numFmtId="0" fontId="36" fillId="0" borderId="3" xfId="0" applyFont="1" applyBorder="1" applyAlignment="1">
      <alignment horizontal="center" vertical="center" shrinkToFit="1"/>
    </xf>
    <xf numFmtId="0" fontId="36" fillId="3" borderId="13" xfId="0" applyFont="1" applyFill="1" applyBorder="1" applyAlignment="1">
      <alignment horizontal="left" vertical="center" shrinkToFit="1"/>
    </xf>
    <xf numFmtId="0" fontId="36" fillId="0" borderId="16" xfId="0" applyFont="1" applyBorder="1" applyAlignment="1">
      <alignment horizontal="center" vertical="center" wrapText="1"/>
    </xf>
    <xf numFmtId="179" fontId="36" fillId="3" borderId="13" xfId="0" applyNumberFormat="1" applyFont="1" applyFill="1" applyBorder="1" applyAlignment="1">
      <alignment horizontal="left" vertical="center" shrinkToFit="1"/>
    </xf>
    <xf numFmtId="177" fontId="58" fillId="0" borderId="0" xfId="0" applyNumberFormat="1" applyFont="1">
      <alignment vertical="center"/>
    </xf>
    <xf numFmtId="0" fontId="51" fillId="3" borderId="13" xfId="0" applyFont="1" applyFill="1" applyBorder="1" applyAlignment="1">
      <alignment horizontal="left" vertical="center" shrinkToFit="1"/>
    </xf>
    <xf numFmtId="0" fontId="36" fillId="0" borderId="24" xfId="0" applyFont="1" applyBorder="1" applyAlignment="1">
      <alignment horizontal="center" vertical="center" wrapText="1"/>
    </xf>
    <xf numFmtId="0" fontId="36" fillId="0" borderId="1" xfId="0" applyFont="1" applyBorder="1" applyAlignment="1">
      <alignment horizontal="center" vertical="center" shrinkToFit="1"/>
    </xf>
    <xf numFmtId="0" fontId="36" fillId="5" borderId="13" xfId="0" applyFont="1" applyFill="1" applyBorder="1" applyAlignment="1">
      <alignment horizontal="left" vertical="center" shrinkToFit="1"/>
    </xf>
    <xf numFmtId="177" fontId="20" fillId="3" borderId="13" xfId="2" applyNumberFormat="1" applyFont="1" applyFill="1" applyBorder="1" applyAlignment="1" applyProtection="1">
      <alignment horizontal="left" vertical="center" shrinkToFit="1"/>
    </xf>
    <xf numFmtId="0" fontId="36" fillId="0" borderId="12" xfId="0" applyFont="1" applyBorder="1" applyAlignment="1">
      <alignment horizontal="center" vertical="center" textRotation="255"/>
    </xf>
    <xf numFmtId="0" fontId="61" fillId="0" borderId="0" xfId="0" applyFont="1" applyAlignment="1">
      <alignment horizontal="left" vertical="center" wrapText="1"/>
    </xf>
    <xf numFmtId="0" fontId="61" fillId="0" borderId="0" xfId="0" applyFont="1" applyAlignment="1">
      <alignment horizontal="left" vertical="center"/>
    </xf>
    <xf numFmtId="0" fontId="36" fillId="5" borderId="13" xfId="0" applyFont="1" applyFill="1" applyBorder="1" applyAlignment="1">
      <alignment horizontal="center" vertical="center" wrapText="1" shrinkToFit="1"/>
    </xf>
    <xf numFmtId="0" fontId="36" fillId="0" borderId="8" xfId="0" applyFont="1" applyBorder="1" applyAlignment="1">
      <alignment horizontal="center" vertical="center" wrapText="1"/>
    </xf>
    <xf numFmtId="0" fontId="20" fillId="0" borderId="13" xfId="0" applyFont="1" applyBorder="1" applyAlignment="1">
      <alignment horizontal="center" vertical="center" wrapText="1"/>
    </xf>
    <xf numFmtId="185" fontId="36" fillId="10" borderId="13" xfId="0" applyNumberFormat="1" applyFont="1" applyFill="1" applyBorder="1" applyAlignment="1">
      <alignment horizontal="center" vertical="center"/>
    </xf>
    <xf numFmtId="181" fontId="36" fillId="10" borderId="13" xfId="0" applyNumberFormat="1" applyFont="1" applyFill="1" applyBorder="1" applyAlignment="1">
      <alignment horizontal="center" vertical="center"/>
    </xf>
    <xf numFmtId="0" fontId="36" fillId="0" borderId="13" xfId="0" applyFont="1" applyBorder="1" applyAlignment="1">
      <alignment horizontal="center" vertical="center" wrapText="1" shrinkToFit="1"/>
    </xf>
    <xf numFmtId="0" fontId="36" fillId="10" borderId="13" xfId="0" applyFont="1" applyFill="1" applyBorder="1" applyAlignment="1">
      <alignment horizontal="center" vertical="center" wrapText="1"/>
    </xf>
    <xf numFmtId="38" fontId="36" fillId="10" borderId="13" xfId="2" applyFont="1" applyFill="1" applyBorder="1" applyAlignment="1" applyProtection="1">
      <alignment horizontal="center" vertical="center"/>
    </xf>
    <xf numFmtId="0" fontId="36" fillId="0" borderId="0" xfId="0" applyFont="1" applyAlignment="1">
      <alignment horizontal="center" vertical="center" wrapText="1" shrinkToFit="1"/>
    </xf>
    <xf numFmtId="12" fontId="36" fillId="10" borderId="13" xfId="2" applyNumberFormat="1" applyFont="1" applyFill="1" applyBorder="1" applyAlignment="1" applyProtection="1">
      <alignment horizontal="center" vertical="center"/>
    </xf>
    <xf numFmtId="0" fontId="20" fillId="0" borderId="0" xfId="0" applyFont="1" applyAlignment="1">
      <alignment horizontal="center" vertical="center"/>
    </xf>
    <xf numFmtId="0" fontId="36" fillId="0" borderId="3" xfId="0" applyFont="1" applyBorder="1" applyAlignment="1">
      <alignment horizontal="center" vertical="center" wrapText="1" shrinkToFit="1"/>
    </xf>
    <xf numFmtId="182" fontId="36" fillId="3" borderId="13" xfId="0" applyNumberFormat="1" applyFont="1" applyFill="1" applyBorder="1" applyAlignment="1">
      <alignment horizontal="left" vertical="center"/>
    </xf>
    <xf numFmtId="0" fontId="36" fillId="3" borderId="13" xfId="0" applyFont="1" applyFill="1" applyBorder="1" applyAlignment="1">
      <alignment horizontal="left" vertical="center"/>
    </xf>
    <xf numFmtId="0" fontId="57" fillId="0" borderId="0" xfId="0" applyFont="1">
      <alignment vertical="center"/>
    </xf>
    <xf numFmtId="185" fontId="36" fillId="3" borderId="13" xfId="0" applyNumberFormat="1" applyFont="1" applyFill="1" applyBorder="1" applyAlignment="1" applyProtection="1">
      <alignment horizontal="center" vertical="center"/>
      <protection locked="0"/>
    </xf>
    <xf numFmtId="178" fontId="97" fillId="10" borderId="73" xfId="29" applyNumberFormat="1" applyFont="1" applyFill="1" applyBorder="1" applyAlignment="1">
      <alignment vertical="center" wrapText="1"/>
    </xf>
    <xf numFmtId="178" fontId="97" fillId="10" borderId="65" xfId="29" applyNumberFormat="1" applyFont="1" applyFill="1" applyBorder="1" applyAlignment="1">
      <alignment vertical="center" wrapText="1"/>
    </xf>
    <xf numFmtId="178" fontId="97" fillId="10" borderId="89" xfId="29" applyNumberFormat="1" applyFont="1" applyFill="1" applyBorder="1" applyAlignment="1">
      <alignment vertical="center" wrapText="1"/>
    </xf>
    <xf numFmtId="178" fontId="97" fillId="10" borderId="87" xfId="29" applyNumberFormat="1" applyFont="1" applyFill="1" applyBorder="1" applyAlignment="1">
      <alignment vertical="center" wrapText="1"/>
    </xf>
    <xf numFmtId="189" fontId="97" fillId="10" borderId="87" xfId="29" applyNumberFormat="1" applyFont="1" applyFill="1" applyBorder="1" applyAlignment="1">
      <alignment vertical="center" wrapText="1"/>
    </xf>
    <xf numFmtId="0" fontId="96" fillId="0" borderId="0" xfId="29" applyFont="1" applyAlignment="1">
      <alignment horizontal="center" vertical="center" wrapText="1"/>
    </xf>
    <xf numFmtId="0" fontId="97" fillId="0" borderId="0" xfId="29" applyFont="1" applyAlignment="1">
      <alignment vertical="center" wrapText="1"/>
    </xf>
    <xf numFmtId="0" fontId="80" fillId="0" borderId="0" xfId="29" applyFont="1">
      <alignment vertical="center"/>
    </xf>
    <xf numFmtId="178" fontId="97" fillId="0" borderId="0" xfId="29" applyNumberFormat="1" applyFont="1" applyAlignment="1">
      <alignment vertical="center" wrapText="1"/>
    </xf>
    <xf numFmtId="178" fontId="98" fillId="0" borderId="0" xfId="29" applyNumberFormat="1" applyFont="1" applyAlignment="1">
      <alignment vertical="center" wrapText="1"/>
    </xf>
    <xf numFmtId="0" fontId="97" fillId="0" borderId="0" xfId="29" applyFont="1" applyAlignment="1">
      <alignment horizontal="center" vertical="center" wrapText="1"/>
    </xf>
    <xf numFmtId="178" fontId="97" fillId="0" borderId="81" xfId="29" applyNumberFormat="1" applyFont="1" applyBorder="1" applyAlignment="1">
      <alignment horizontal="center" vertical="center" wrapText="1"/>
    </xf>
    <xf numFmtId="189" fontId="20" fillId="0" borderId="81" xfId="29" applyNumberFormat="1" applyFont="1" applyBorder="1" applyAlignment="1">
      <alignment horizontal="center" vertical="center" wrapText="1"/>
    </xf>
    <xf numFmtId="178" fontId="97" fillId="0" borderId="84" xfId="29" applyNumberFormat="1" applyFont="1" applyBorder="1" applyAlignment="1">
      <alignment horizontal="center" vertical="center" wrapText="1"/>
    </xf>
    <xf numFmtId="189" fontId="97" fillId="0" borderId="84" xfId="29" applyNumberFormat="1" applyFont="1" applyBorder="1" applyAlignment="1">
      <alignment horizontal="center" vertical="center" wrapText="1"/>
    </xf>
    <xf numFmtId="0" fontId="97" fillId="0" borderId="86" xfId="29" applyFont="1" applyBorder="1" applyAlignment="1">
      <alignment vertical="center" wrapText="1"/>
    </xf>
    <xf numFmtId="178" fontId="97" fillId="0" borderId="87" xfId="29" applyNumberFormat="1" applyFont="1" applyBorder="1" applyAlignment="1">
      <alignment vertical="center" wrapText="1"/>
    </xf>
    <xf numFmtId="189" fontId="97" fillId="0" borderId="87" xfId="29" applyNumberFormat="1" applyFont="1" applyBorder="1" applyAlignment="1">
      <alignment vertical="center" wrapText="1"/>
    </xf>
    <xf numFmtId="0" fontId="97" fillId="0" borderId="87" xfId="29" applyFont="1" applyBorder="1" applyAlignment="1">
      <alignment vertical="center" wrapText="1"/>
    </xf>
    <xf numFmtId="0" fontId="97" fillId="0" borderId="88" xfId="29" applyFont="1" applyBorder="1" applyAlignment="1">
      <alignment vertical="center" wrapText="1"/>
    </xf>
    <xf numFmtId="189" fontId="97" fillId="0" borderId="0" xfId="29" applyNumberFormat="1" applyFont="1" applyAlignment="1">
      <alignment vertical="center" wrapText="1"/>
    </xf>
    <xf numFmtId="0" fontId="99" fillId="9" borderId="72" xfId="29" applyFont="1" applyFill="1" applyBorder="1" applyAlignment="1" applyProtection="1">
      <alignment vertical="center" wrapText="1"/>
      <protection locked="0"/>
    </xf>
    <xf numFmtId="0" fontId="99" fillId="9" borderId="74" xfId="29" applyFont="1" applyFill="1" applyBorder="1" applyAlignment="1" applyProtection="1">
      <alignment vertical="center" wrapText="1"/>
      <protection locked="0"/>
    </xf>
    <xf numFmtId="0" fontId="97" fillId="9" borderId="74" xfId="29" applyFont="1" applyFill="1" applyBorder="1" applyAlignment="1" applyProtection="1">
      <alignment vertical="center" wrapText="1"/>
      <protection locked="0"/>
    </xf>
    <xf numFmtId="0" fontId="100" fillId="9" borderId="74" xfId="29" applyFont="1" applyFill="1" applyBorder="1" applyAlignment="1" applyProtection="1">
      <alignment vertical="center" wrapText="1"/>
      <protection locked="0"/>
    </xf>
    <xf numFmtId="0" fontId="20" fillId="9" borderId="74" xfId="29" applyFont="1" applyFill="1" applyBorder="1" applyAlignment="1" applyProtection="1">
      <alignment vertical="center" wrapText="1"/>
      <protection locked="0"/>
    </xf>
    <xf numFmtId="0" fontId="36" fillId="9" borderId="74" xfId="29" applyFont="1" applyFill="1" applyBorder="1" applyAlignment="1" applyProtection="1">
      <alignment vertical="center" wrapText="1"/>
      <protection locked="0"/>
    </xf>
    <xf numFmtId="0" fontId="34" fillId="0" borderId="13" xfId="1" applyBorder="1" applyAlignment="1" applyProtection="1">
      <alignment vertical="center"/>
    </xf>
    <xf numFmtId="38" fontId="41" fillId="0" borderId="0" xfId="2" applyFont="1" applyAlignment="1" applyProtection="1">
      <alignment vertical="center"/>
    </xf>
    <xf numFmtId="0" fontId="56" fillId="0" borderId="14" xfId="10" applyFont="1" applyBorder="1" applyAlignment="1">
      <alignment vertical="center" wrapText="1"/>
    </xf>
    <xf numFmtId="0" fontId="56" fillId="0" borderId="0" xfId="10" applyFont="1" applyAlignment="1">
      <alignment vertical="center" wrapText="1"/>
    </xf>
    <xf numFmtId="38" fontId="41" fillId="0" borderId="0" xfId="2" applyFont="1">
      <alignment vertical="center"/>
    </xf>
    <xf numFmtId="38" fontId="32" fillId="0" borderId="0" xfId="2" applyFont="1">
      <alignment vertical="center"/>
    </xf>
    <xf numFmtId="0" fontId="108" fillId="0" borderId="0" xfId="0" applyFont="1" applyAlignment="1">
      <alignment horizontal="center" vertical="center" wrapText="1"/>
    </xf>
    <xf numFmtId="0" fontId="40" fillId="0" borderId="10" xfId="26" applyFont="1" applyBorder="1" applyAlignment="1">
      <alignment horizontal="center" vertical="center"/>
    </xf>
    <xf numFmtId="0" fontId="42" fillId="0" borderId="0" xfId="10" applyFont="1">
      <alignment vertical="center"/>
    </xf>
    <xf numFmtId="0" fontId="40" fillId="0" borderId="10" xfId="26" applyFont="1" applyBorder="1" applyAlignment="1">
      <alignment horizontal="center" vertical="center" shrinkToFit="1"/>
    </xf>
    <xf numFmtId="0" fontId="40" fillId="0" borderId="11" xfId="26" applyFont="1" applyBorder="1" applyAlignment="1">
      <alignment horizontal="left" vertical="center" shrinkToFit="1"/>
    </xf>
    <xf numFmtId="0" fontId="36" fillId="5" borderId="13" xfId="4" applyFont="1" applyFill="1" applyBorder="1" applyAlignment="1" applyProtection="1">
      <alignment horizontal="left" vertical="center" wrapText="1" shrinkToFit="1"/>
      <protection locked="0"/>
    </xf>
    <xf numFmtId="0" fontId="105" fillId="0" borderId="0" xfId="4" applyFont="1">
      <alignment vertical="center"/>
    </xf>
    <xf numFmtId="0" fontId="20" fillId="0" borderId="0" xfId="4" applyFont="1">
      <alignment vertical="center"/>
    </xf>
    <xf numFmtId="0" fontId="58" fillId="0" borderId="0" xfId="0" applyFont="1" applyAlignment="1">
      <alignment horizontal="right" vertical="center"/>
    </xf>
    <xf numFmtId="0" fontId="58" fillId="0" borderId="0" xfId="0" applyFont="1" applyAlignment="1">
      <alignment horizontal="left" vertical="center"/>
    </xf>
    <xf numFmtId="0" fontId="58" fillId="0" borderId="0" xfId="0" applyFont="1" applyAlignment="1">
      <alignment vertical="center" wrapText="1"/>
    </xf>
    <xf numFmtId="0" fontId="58" fillId="0" borderId="0" xfId="0" applyFont="1" applyAlignment="1">
      <alignment vertical="top"/>
    </xf>
    <xf numFmtId="0" fontId="110" fillId="0" borderId="0" xfId="0" applyFont="1" applyAlignment="1">
      <alignment horizontal="left" vertical="center" wrapText="1"/>
    </xf>
    <xf numFmtId="0" fontId="110" fillId="0" borderId="0" xfId="0" applyFont="1" applyAlignment="1">
      <alignment horizontal="left" vertical="center"/>
    </xf>
    <xf numFmtId="0" fontId="110" fillId="0" borderId="0" xfId="0" applyFont="1">
      <alignment vertical="center"/>
    </xf>
    <xf numFmtId="0" fontId="94" fillId="0" borderId="0" xfId="0" applyFont="1">
      <alignment vertical="center"/>
    </xf>
    <xf numFmtId="0" fontId="94" fillId="0" borderId="0" xfId="0" applyFont="1" applyAlignment="1">
      <alignment horizontal="center" vertical="center"/>
    </xf>
    <xf numFmtId="0" fontId="94" fillId="0" borderId="0" xfId="0" applyFont="1" applyAlignment="1">
      <alignment vertical="center" wrapText="1"/>
    </xf>
    <xf numFmtId="49" fontId="94" fillId="0" borderId="0" xfId="0" applyNumberFormat="1" applyFont="1">
      <alignment vertical="center"/>
    </xf>
    <xf numFmtId="49" fontId="94" fillId="0" borderId="0" xfId="0" applyNumberFormat="1" applyFont="1" applyAlignment="1">
      <alignment horizontal="center" vertical="center"/>
    </xf>
    <xf numFmtId="0" fontId="76" fillId="0" borderId="0" xfId="0" applyFont="1">
      <alignment vertical="center"/>
    </xf>
    <xf numFmtId="0" fontId="76" fillId="0" borderId="0" xfId="0" applyFont="1" applyAlignment="1">
      <alignment horizontal="left" vertical="center"/>
    </xf>
    <xf numFmtId="0" fontId="76" fillId="0" borderId="3" xfId="0" applyFont="1" applyBorder="1" applyAlignment="1">
      <alignment horizontal="left" vertical="center"/>
    </xf>
    <xf numFmtId="38" fontId="76" fillId="0" borderId="5" xfId="2" applyFont="1" applyFill="1" applyBorder="1" applyAlignment="1" applyProtection="1">
      <alignment horizontal="left" vertical="center"/>
    </xf>
    <xf numFmtId="0" fontId="36" fillId="4" borderId="0" xfId="0" applyFont="1" applyFill="1" applyAlignment="1">
      <alignment horizontal="left" vertical="center" shrinkToFit="1"/>
    </xf>
    <xf numFmtId="0" fontId="39" fillId="0" borderId="0" xfId="10" applyFont="1" applyAlignment="1">
      <alignment horizontal="center" vertical="center"/>
    </xf>
    <xf numFmtId="38" fontId="36" fillId="0" borderId="0" xfId="2" applyFont="1" applyBorder="1" applyAlignment="1" applyProtection="1">
      <alignment vertical="center" wrapText="1"/>
    </xf>
    <xf numFmtId="0" fontId="36" fillId="0" borderId="0" xfId="10" applyFont="1" applyAlignment="1">
      <alignment vertical="center" wrapText="1"/>
    </xf>
    <xf numFmtId="38" fontId="36" fillId="0" borderId="0" xfId="2" applyFont="1" applyFill="1" applyBorder="1" applyAlignment="1" applyProtection="1">
      <alignment vertical="center"/>
    </xf>
    <xf numFmtId="0" fontId="36" fillId="0" borderId="0" xfId="0" applyFont="1" applyAlignment="1">
      <alignment horizontal="left" vertical="center" indent="2"/>
    </xf>
    <xf numFmtId="3" fontId="36" fillId="0" borderId="13" xfId="0" applyNumberFormat="1" applyFont="1" applyBorder="1" applyAlignment="1">
      <alignment horizontal="center" vertical="center" wrapText="1"/>
    </xf>
    <xf numFmtId="190" fontId="91" fillId="5" borderId="72" xfId="30" applyNumberFormat="1" applyFont="1" applyFill="1" applyBorder="1" applyProtection="1">
      <alignment vertical="center"/>
      <protection locked="0"/>
    </xf>
    <xf numFmtId="190" fontId="91" fillId="5" borderId="74" xfId="30" applyNumberFormat="1" applyFont="1" applyFill="1" applyBorder="1" applyProtection="1">
      <alignment vertical="center"/>
      <protection locked="0"/>
    </xf>
    <xf numFmtId="190" fontId="91" fillId="5" borderId="70" xfId="30" applyNumberFormat="1" applyFont="1" applyFill="1" applyBorder="1" applyProtection="1">
      <alignment vertical="center"/>
      <protection locked="0"/>
    </xf>
    <xf numFmtId="0" fontId="36" fillId="0" borderId="8" xfId="0" applyFont="1" applyBorder="1" applyProtection="1">
      <alignment vertical="center"/>
      <protection locked="0"/>
    </xf>
    <xf numFmtId="0" fontId="44" fillId="0" borderId="8" xfId="0" applyFont="1" applyBorder="1" applyProtection="1">
      <alignment vertical="center"/>
      <protection locked="0"/>
    </xf>
    <xf numFmtId="0" fontId="32" fillId="0" borderId="10" xfId="0" applyFont="1" applyBorder="1" applyAlignment="1" applyProtection="1">
      <alignment vertical="top" wrapText="1"/>
      <protection locked="0"/>
    </xf>
    <xf numFmtId="0" fontId="32" fillId="0" borderId="10" xfId="0" applyFont="1" applyBorder="1" applyAlignment="1" applyProtection="1">
      <alignment horizontal="centerContinuous" vertical="center" wrapText="1"/>
      <protection locked="0"/>
    </xf>
    <xf numFmtId="0" fontId="32" fillId="0" borderId="11" xfId="0" applyFont="1" applyBorder="1" applyAlignment="1" applyProtection="1">
      <alignment horizontal="centerContinuous" vertical="center" wrapText="1"/>
      <protection locked="0"/>
    </xf>
    <xf numFmtId="0" fontId="32" fillId="0" borderId="72" xfId="0" applyFont="1" applyBorder="1" applyAlignment="1" applyProtection="1">
      <alignment horizontal="centerContinuous" vertical="center" wrapText="1"/>
      <protection locked="0"/>
    </xf>
    <xf numFmtId="0" fontId="32" fillId="0" borderId="73" xfId="0" applyFont="1" applyBorder="1" applyAlignment="1" applyProtection="1">
      <alignment horizontal="centerContinuous" vertical="center" wrapText="1"/>
      <protection locked="0"/>
    </xf>
    <xf numFmtId="0" fontId="32" fillId="0" borderId="53" xfId="0" applyFont="1" applyBorder="1" applyAlignment="1" applyProtection="1">
      <alignment horizontal="centerContinuous" vertical="center" wrapText="1"/>
      <protection locked="0"/>
    </xf>
    <xf numFmtId="0" fontId="32" fillId="0" borderId="12" xfId="0" applyFont="1" applyBorder="1" applyAlignment="1" applyProtection="1">
      <alignment vertical="top" wrapText="1"/>
      <protection locked="0"/>
    </xf>
    <xf numFmtId="0" fontId="32" fillId="0" borderId="12" xfId="0" applyFont="1" applyBorder="1" applyAlignment="1" applyProtection="1">
      <alignment horizontal="centerContinuous" vertical="center" wrapText="1"/>
      <protection locked="0"/>
    </xf>
    <xf numFmtId="0" fontId="32" fillId="0" borderId="70" xfId="0" applyFont="1" applyBorder="1" applyAlignment="1" applyProtection="1">
      <alignment horizontal="center" vertical="center"/>
      <protection locked="0"/>
    </xf>
    <xf numFmtId="0" fontId="32" fillId="0" borderId="71" xfId="0" applyFont="1" applyBorder="1" applyAlignment="1" applyProtection="1">
      <alignment horizontal="center" vertical="center"/>
      <protection locked="0"/>
    </xf>
    <xf numFmtId="0" fontId="32" fillId="0" borderId="57" xfId="0" applyFont="1" applyBorder="1" applyAlignment="1" applyProtection="1">
      <alignment horizontal="center" vertical="center"/>
      <protection locked="0"/>
    </xf>
    <xf numFmtId="0" fontId="63" fillId="0" borderId="73" xfId="0" applyFont="1" applyBorder="1" applyProtection="1">
      <alignment vertical="center"/>
      <protection locked="0"/>
    </xf>
    <xf numFmtId="0" fontId="53" fillId="0" borderId="73" xfId="0" applyFont="1" applyBorder="1" applyProtection="1">
      <alignment vertical="center"/>
      <protection locked="0"/>
    </xf>
    <xf numFmtId="0" fontId="53" fillId="0" borderId="53" xfId="0" applyFont="1" applyBorder="1" applyProtection="1">
      <alignment vertical="center"/>
      <protection locked="0"/>
    </xf>
    <xf numFmtId="0" fontId="63" fillId="0" borderId="65" xfId="0" applyFont="1" applyBorder="1" applyProtection="1">
      <alignment vertical="center"/>
      <protection locked="0"/>
    </xf>
    <xf numFmtId="0" fontId="53" fillId="0" borderId="65" xfId="0" applyFont="1" applyBorder="1" applyProtection="1">
      <alignment vertical="center"/>
      <protection locked="0"/>
    </xf>
    <xf numFmtId="0" fontId="53" fillId="0" borderId="55" xfId="0" applyFont="1" applyBorder="1" applyProtection="1">
      <alignment vertical="center"/>
      <protection locked="0"/>
    </xf>
    <xf numFmtId="0" fontId="63" fillId="0" borderId="71" xfId="0" applyFont="1" applyBorder="1" applyProtection="1">
      <alignment vertical="center"/>
      <protection locked="0"/>
    </xf>
    <xf numFmtId="0" fontId="53" fillId="0" borderId="71" xfId="0" applyFont="1" applyBorder="1" applyProtection="1">
      <alignment vertical="center"/>
      <protection locked="0"/>
    </xf>
    <xf numFmtId="0" fontId="53" fillId="0" borderId="57" xfId="0" applyFont="1" applyBorder="1" applyProtection="1">
      <alignment vertical="center"/>
      <protection locked="0"/>
    </xf>
    <xf numFmtId="0" fontId="63" fillId="0" borderId="98" xfId="0" applyFont="1" applyBorder="1" applyProtection="1">
      <alignment vertical="center"/>
      <protection locked="0"/>
    </xf>
    <xf numFmtId="0" fontId="63" fillId="0" borderId="81" xfId="0" applyFont="1" applyBorder="1" applyProtection="1">
      <alignment vertical="center"/>
      <protection locked="0"/>
    </xf>
    <xf numFmtId="0" fontId="63" fillId="0" borderId="99" xfId="0" applyFont="1" applyBorder="1" applyProtection="1">
      <alignment vertical="center"/>
      <protection locked="0"/>
    </xf>
    <xf numFmtId="0" fontId="53" fillId="0" borderId="99" xfId="0" applyFont="1" applyBorder="1" applyProtection="1">
      <alignment vertical="center"/>
      <protection locked="0"/>
    </xf>
    <xf numFmtId="0" fontId="53" fillId="0" borderId="7" xfId="0" applyFont="1" applyBorder="1" applyProtection="1">
      <alignment vertical="center"/>
      <protection locked="0"/>
    </xf>
    <xf numFmtId="0" fontId="53" fillId="0" borderId="21" xfId="0" applyFont="1" applyBorder="1" applyProtection="1">
      <alignment vertical="center"/>
      <protection locked="0"/>
    </xf>
    <xf numFmtId="0" fontId="53" fillId="0" borderId="100" xfId="0" applyFont="1" applyBorder="1" applyProtection="1">
      <alignment vertical="center"/>
      <protection locked="0"/>
    </xf>
    <xf numFmtId="0" fontId="105" fillId="0" borderId="65" xfId="0" applyFont="1" applyBorder="1" applyProtection="1">
      <alignment vertical="center"/>
      <protection locked="0"/>
    </xf>
    <xf numFmtId="0" fontId="105" fillId="0" borderId="66" xfId="0" applyFont="1" applyBorder="1" applyProtection="1">
      <alignment vertical="center"/>
      <protection locked="0"/>
    </xf>
    <xf numFmtId="0" fontId="105" fillId="0" borderId="21" xfId="0" applyFont="1" applyBorder="1" applyProtection="1">
      <alignment vertical="center"/>
      <protection locked="0"/>
    </xf>
    <xf numFmtId="0" fontId="53" fillId="0" borderId="12" xfId="0" applyFont="1" applyBorder="1" applyProtection="1">
      <alignment vertical="center"/>
      <protection locked="0"/>
    </xf>
    <xf numFmtId="0" fontId="53" fillId="0" borderId="10" xfId="0" applyFont="1" applyBorder="1" applyProtection="1">
      <alignment vertical="center"/>
      <protection locked="0"/>
    </xf>
    <xf numFmtId="0" fontId="53" fillId="0" borderId="11" xfId="0" applyFont="1" applyBorder="1" applyProtection="1">
      <alignment vertical="center"/>
      <protection locked="0"/>
    </xf>
    <xf numFmtId="0" fontId="53" fillId="0" borderId="101" xfId="0" applyFont="1" applyBorder="1" applyProtection="1">
      <alignment vertical="center"/>
      <protection locked="0"/>
    </xf>
    <xf numFmtId="0" fontId="105" fillId="0" borderId="103" xfId="0" applyFont="1" applyBorder="1" applyProtection="1">
      <alignment vertical="center"/>
      <protection locked="0"/>
    </xf>
    <xf numFmtId="0" fontId="105" fillId="0" borderId="102" xfId="0" applyFont="1" applyBorder="1" applyProtection="1">
      <alignment vertical="center"/>
      <protection locked="0"/>
    </xf>
    <xf numFmtId="0" fontId="105" fillId="0" borderId="9" xfId="0" applyFont="1" applyBorder="1" applyProtection="1">
      <alignment vertical="center"/>
      <protection locked="0"/>
    </xf>
    <xf numFmtId="0" fontId="53" fillId="0" borderId="9" xfId="0" applyFont="1" applyBorder="1" applyProtection="1">
      <alignment vertical="center"/>
      <protection locked="0"/>
    </xf>
    <xf numFmtId="0" fontId="53" fillId="0" borderId="98" xfId="0" applyFont="1" applyBorder="1" applyProtection="1">
      <alignment vertical="center"/>
      <protection locked="0"/>
    </xf>
    <xf numFmtId="0" fontId="105" fillId="0" borderId="81" xfId="0" applyFont="1" applyBorder="1" applyProtection="1">
      <alignment vertical="center"/>
      <protection locked="0"/>
    </xf>
    <xf numFmtId="0" fontId="105" fillId="0" borderId="99" xfId="0" applyFont="1" applyBorder="1" applyProtection="1">
      <alignment vertical="center"/>
      <protection locked="0"/>
    </xf>
    <xf numFmtId="0" fontId="105" fillId="0" borderId="7" xfId="0" applyFont="1" applyBorder="1" applyProtection="1">
      <alignment vertical="center"/>
      <protection locked="0"/>
    </xf>
    <xf numFmtId="0" fontId="53" fillId="0" borderId="103" xfId="0" applyFont="1" applyBorder="1" applyProtection="1">
      <alignment vertical="center"/>
      <protection locked="0"/>
    </xf>
    <xf numFmtId="0" fontId="53" fillId="0" borderId="102" xfId="0" applyFont="1" applyBorder="1" applyProtection="1">
      <alignment vertical="center"/>
      <protection locked="0"/>
    </xf>
    <xf numFmtId="0" fontId="53" fillId="0" borderId="6" xfId="0" applyFont="1" applyBorder="1" applyProtection="1">
      <alignment vertical="center"/>
      <protection locked="0"/>
    </xf>
    <xf numFmtId="0" fontId="53" fillId="0" borderId="81" xfId="0" applyFont="1" applyBorder="1" applyProtection="1">
      <alignment vertical="center"/>
      <protection locked="0"/>
    </xf>
    <xf numFmtId="0" fontId="53" fillId="0" borderId="66" xfId="0" applyFont="1" applyBorder="1" applyProtection="1">
      <alignment vertical="center"/>
      <protection locked="0"/>
    </xf>
    <xf numFmtId="0" fontId="105" fillId="0" borderId="0" xfId="0" applyFont="1" applyProtection="1">
      <alignment vertical="center"/>
      <protection locked="0"/>
    </xf>
    <xf numFmtId="0" fontId="105" fillId="0" borderId="101" xfId="0" applyFont="1" applyBorder="1" applyProtection="1">
      <alignment vertical="center"/>
      <protection locked="0"/>
    </xf>
    <xf numFmtId="0" fontId="105" fillId="0" borderId="6" xfId="0" applyFont="1" applyBorder="1" applyProtection="1">
      <alignment vertical="center"/>
      <protection locked="0"/>
    </xf>
    <xf numFmtId="0" fontId="105" fillId="0" borderId="98" xfId="0" applyFont="1" applyBorder="1" applyProtection="1">
      <alignment vertical="center"/>
      <protection locked="0"/>
    </xf>
    <xf numFmtId="0" fontId="105" fillId="0" borderId="100" xfId="0" applyFont="1" applyBorder="1" applyProtection="1">
      <alignment vertical="center"/>
      <protection locked="0"/>
    </xf>
    <xf numFmtId="0" fontId="53" fillId="0" borderId="19" xfId="0" applyFont="1" applyBorder="1" applyProtection="1">
      <alignment vertical="center"/>
      <protection locked="0"/>
    </xf>
    <xf numFmtId="0" fontId="53" fillId="0" borderId="104" xfId="0" applyFont="1" applyBorder="1" applyProtection="1">
      <alignment vertical="center"/>
      <protection locked="0"/>
    </xf>
    <xf numFmtId="0" fontId="53" fillId="0" borderId="67" xfId="0" applyFont="1" applyBorder="1" applyProtection="1">
      <alignment vertical="center"/>
      <protection locked="0"/>
    </xf>
    <xf numFmtId="0" fontId="53" fillId="0" borderId="22" xfId="0" applyFont="1" applyBorder="1" applyProtection="1">
      <alignment vertical="center"/>
      <protection locked="0"/>
    </xf>
    <xf numFmtId="38" fontId="32" fillId="0" borderId="0" xfId="2" applyFont="1" applyProtection="1">
      <alignment vertical="center"/>
    </xf>
    <xf numFmtId="49" fontId="0" fillId="0" borderId="13" xfId="2" applyNumberFormat="1" applyFont="1" applyBorder="1">
      <alignment vertical="center"/>
    </xf>
    <xf numFmtId="0" fontId="0" fillId="0" borderId="13" xfId="2" applyNumberFormat="1" applyFont="1" applyBorder="1">
      <alignment vertical="center"/>
    </xf>
    <xf numFmtId="185" fontId="0" fillId="0" borderId="13" xfId="0" applyNumberFormat="1" applyBorder="1" applyAlignment="1">
      <alignment vertical="center" wrapText="1"/>
    </xf>
    <xf numFmtId="0" fontId="53" fillId="0" borderId="4" xfId="0" applyFont="1" applyBorder="1" applyProtection="1">
      <alignment vertical="center"/>
      <protection locked="0"/>
    </xf>
    <xf numFmtId="0" fontId="36" fillId="0" borderId="0" xfId="14" applyFont="1">
      <alignment vertical="center"/>
    </xf>
    <xf numFmtId="0" fontId="20" fillId="0" borderId="0" xfId="14" applyFont="1">
      <alignment vertical="center"/>
    </xf>
    <xf numFmtId="0" fontId="40" fillId="0" borderId="0" xfId="14" applyFont="1">
      <alignment vertical="center"/>
    </xf>
    <xf numFmtId="0" fontId="36" fillId="0" borderId="0" xfId="14" applyFont="1" applyAlignment="1">
      <alignment horizontal="center" vertical="center"/>
    </xf>
    <xf numFmtId="0" fontId="53" fillId="0" borderId="0" xfId="14" applyFont="1">
      <alignment vertical="center"/>
    </xf>
    <xf numFmtId="0" fontId="105" fillId="0" borderId="0" xfId="14" applyFont="1">
      <alignment vertical="center"/>
    </xf>
    <xf numFmtId="0" fontId="62" fillId="0" borderId="0" xfId="14" applyFont="1" applyAlignment="1">
      <alignment horizontal="center" vertical="center"/>
    </xf>
    <xf numFmtId="0" fontId="47" fillId="0" borderId="0" xfId="14" applyFont="1">
      <alignment vertical="center"/>
    </xf>
    <xf numFmtId="0" fontId="43" fillId="0" borderId="0" xfId="14" applyFont="1">
      <alignment vertical="center"/>
    </xf>
    <xf numFmtId="0" fontId="47" fillId="0" borderId="0" xfId="15" applyFont="1">
      <alignment vertical="center"/>
    </xf>
    <xf numFmtId="0" fontId="24" fillId="0" borderId="0" xfId="14" applyFont="1" applyAlignment="1">
      <alignment vertical="top" wrapText="1"/>
    </xf>
    <xf numFmtId="0" fontId="24" fillId="0" borderId="0" xfId="14" applyFont="1" applyAlignment="1">
      <alignment horizontal="center" vertical="top" wrapText="1"/>
    </xf>
    <xf numFmtId="178" fontId="24" fillId="0" borderId="2" xfId="15" applyNumberFormat="1" applyFont="1" applyBorder="1" applyAlignment="1">
      <alignment vertical="center" shrinkToFit="1"/>
    </xf>
    <xf numFmtId="0" fontId="44" fillId="0" borderId="0" xfId="14" applyFont="1">
      <alignment vertical="center"/>
    </xf>
    <xf numFmtId="0" fontId="44" fillId="0" borderId="0" xfId="14" applyFont="1" applyAlignment="1">
      <alignment vertical="center" wrapText="1"/>
    </xf>
    <xf numFmtId="0" fontId="44" fillId="0" borderId="0" xfId="15" applyFont="1">
      <alignment vertical="center"/>
    </xf>
    <xf numFmtId="0" fontId="41" fillId="0" borderId="6" xfId="10" applyFont="1" applyBorder="1">
      <alignment vertical="center"/>
    </xf>
    <xf numFmtId="0" fontId="95" fillId="0" borderId="0" xfId="10" applyFont="1" applyAlignment="1">
      <alignment vertical="center" wrapText="1"/>
    </xf>
    <xf numFmtId="0" fontId="36" fillId="0" borderId="10" xfId="14" applyFont="1" applyBorder="1">
      <alignment vertical="center"/>
    </xf>
    <xf numFmtId="0" fontId="40" fillId="0" borderId="10" xfId="14" applyFont="1" applyBorder="1">
      <alignment vertical="center"/>
    </xf>
    <xf numFmtId="0" fontId="40" fillId="0" borderId="10" xfId="14" applyFont="1" applyBorder="1" applyAlignment="1">
      <alignment horizontal="right" vertical="center" wrapText="1"/>
    </xf>
    <xf numFmtId="0" fontId="40" fillId="0" borderId="10" xfId="14" applyFont="1" applyBorder="1" applyAlignment="1">
      <alignment horizontal="center" vertical="center" wrapText="1"/>
    </xf>
    <xf numFmtId="0" fontId="40" fillId="0" borderId="10" xfId="14" applyFont="1" applyBorder="1" applyAlignment="1">
      <alignment vertical="center" wrapText="1"/>
    </xf>
    <xf numFmtId="0" fontId="40" fillId="0" borderId="8" xfId="14" applyFont="1" applyBorder="1" applyAlignment="1">
      <alignment vertical="center" shrinkToFit="1"/>
    </xf>
    <xf numFmtId="0" fontId="36" fillId="0" borderId="0" xfId="14" applyFont="1" applyAlignment="1">
      <alignment horizontal="left" vertical="center"/>
    </xf>
    <xf numFmtId="0" fontId="20" fillId="0" borderId="0" xfId="17" applyFont="1">
      <alignment vertical="center"/>
    </xf>
    <xf numFmtId="0" fontId="79" fillId="0" borderId="0" xfId="17" applyFont="1" applyAlignment="1">
      <alignment vertical="top"/>
    </xf>
    <xf numFmtId="0" fontId="76" fillId="0" borderId="0" xfId="17" applyFont="1" applyAlignment="1">
      <alignment vertical="center" shrinkToFit="1"/>
    </xf>
    <xf numFmtId="0" fontId="77" fillId="0" borderId="0" xfId="17" applyFont="1">
      <alignment vertical="center"/>
    </xf>
    <xf numFmtId="0" fontId="36" fillId="0" borderId="6" xfId="14" applyFont="1" applyBorder="1">
      <alignment vertical="center"/>
    </xf>
    <xf numFmtId="0" fontId="40" fillId="0" borderId="6" xfId="14" applyFont="1" applyBorder="1">
      <alignment vertical="center"/>
    </xf>
    <xf numFmtId="0" fontId="40" fillId="0" borderId="0" xfId="14" applyFont="1" applyAlignment="1">
      <alignment horizontal="center" vertical="center"/>
    </xf>
    <xf numFmtId="0" fontId="80" fillId="0" borderId="0" xfId="18" applyFont="1" applyAlignment="1">
      <alignment horizontal="left" vertical="center"/>
    </xf>
    <xf numFmtId="0" fontId="36" fillId="0" borderId="0" xfId="14" applyFont="1" applyAlignment="1">
      <alignment horizontal="right"/>
    </xf>
    <xf numFmtId="0" fontId="80" fillId="0" borderId="0" xfId="18" applyFont="1" applyAlignment="1">
      <alignment horizontal="left" vertical="center" wrapText="1"/>
    </xf>
    <xf numFmtId="0" fontId="11" fillId="0" borderId="0" xfId="14" applyAlignment="1">
      <alignment horizontal="left" vertical="center"/>
    </xf>
    <xf numFmtId="0" fontId="38" fillId="0" borderId="0" xfId="14" applyFont="1" applyAlignment="1">
      <alignment horizontal="left" vertical="top" wrapText="1"/>
    </xf>
    <xf numFmtId="0" fontId="36" fillId="0" borderId="0" xfId="14" applyFont="1" applyAlignment="1">
      <alignment horizontal="right" vertical="center"/>
    </xf>
    <xf numFmtId="0" fontId="32" fillId="0" borderId="54" xfId="0" applyFont="1" applyBorder="1" applyAlignment="1" applyProtection="1">
      <alignment horizontal="center" vertical="center" wrapText="1"/>
      <protection locked="0"/>
    </xf>
    <xf numFmtId="0" fontId="32" fillId="0" borderId="30" xfId="0" applyFont="1" applyBorder="1" applyAlignment="1" applyProtection="1">
      <alignment horizontal="centerContinuous" vertical="center"/>
      <protection locked="0"/>
    </xf>
    <xf numFmtId="0" fontId="32" fillId="0" borderId="20" xfId="0" applyFont="1" applyBorder="1" applyAlignment="1" applyProtection="1">
      <alignment horizontal="centerContinuous" vertical="center"/>
      <protection locked="0"/>
    </xf>
    <xf numFmtId="0" fontId="32" fillId="0" borderId="72" xfId="0" applyFont="1" applyBorder="1" applyProtection="1">
      <alignment vertical="center"/>
      <protection locked="0"/>
    </xf>
    <xf numFmtId="0" fontId="32" fillId="0" borderId="73" xfId="0" applyFont="1" applyBorder="1" applyProtection="1">
      <alignment vertical="center"/>
      <protection locked="0"/>
    </xf>
    <xf numFmtId="0" fontId="32" fillId="0" borderId="73" xfId="0" applyFont="1" applyBorder="1" applyAlignment="1" applyProtection="1">
      <alignment vertical="center" wrapText="1"/>
      <protection locked="0"/>
    </xf>
    <xf numFmtId="0" fontId="32" fillId="0" borderId="56" xfId="0" applyFont="1" applyBorder="1" applyAlignment="1" applyProtection="1">
      <alignment horizontal="center" vertical="center" wrapText="1"/>
      <protection locked="0"/>
    </xf>
    <xf numFmtId="0" fontId="32" fillId="0" borderId="25" xfId="0" applyFont="1" applyBorder="1" applyAlignment="1" applyProtection="1">
      <alignment horizontal="centerContinuous" vertical="center"/>
      <protection locked="0"/>
    </xf>
    <xf numFmtId="0" fontId="32" fillId="0" borderId="21" xfId="0" applyFont="1" applyBorder="1" applyAlignment="1" applyProtection="1">
      <alignment horizontal="centerContinuous" vertical="center"/>
      <protection locked="0"/>
    </xf>
    <xf numFmtId="0" fontId="32" fillId="0" borderId="74" xfId="0" applyFont="1" applyBorder="1" applyProtection="1">
      <alignment vertical="center"/>
      <protection locked="0"/>
    </xf>
    <xf numFmtId="0" fontId="32" fillId="0" borderId="65" xfId="0" applyFont="1" applyBorder="1" applyProtection="1">
      <alignment vertical="center"/>
      <protection locked="0"/>
    </xf>
    <xf numFmtId="0" fontId="32" fillId="0" borderId="65" xfId="0" applyFont="1" applyBorder="1" applyAlignment="1" applyProtection="1">
      <alignment vertical="center" wrapText="1"/>
      <protection locked="0"/>
    </xf>
    <xf numFmtId="0" fontId="32" fillId="0" borderId="58" xfId="0" applyFont="1" applyBorder="1" applyAlignment="1" applyProtection="1">
      <alignment horizontal="center" vertical="center" wrapText="1"/>
      <protection locked="0"/>
    </xf>
    <xf numFmtId="0" fontId="32" fillId="0" borderId="29" xfId="0" applyFont="1" applyBorder="1" applyAlignment="1" applyProtection="1">
      <alignment horizontal="centerContinuous" vertical="center"/>
      <protection locked="0"/>
    </xf>
    <xf numFmtId="0" fontId="32" fillId="0" borderId="22" xfId="0" applyFont="1" applyBorder="1" applyAlignment="1" applyProtection="1">
      <alignment horizontal="centerContinuous" vertical="center"/>
      <protection locked="0"/>
    </xf>
    <xf numFmtId="0" fontId="32" fillId="0" borderId="70" xfId="0" applyFont="1" applyBorder="1" applyProtection="1">
      <alignment vertical="center"/>
      <protection locked="0"/>
    </xf>
    <xf numFmtId="0" fontId="32" fillId="0" borderId="71" xfId="0" applyFont="1" applyBorder="1" applyProtection="1">
      <alignment vertical="center"/>
      <protection locked="0"/>
    </xf>
    <xf numFmtId="0" fontId="32" fillId="0" borderId="71" xfId="0" applyFont="1" applyBorder="1" applyAlignment="1" applyProtection="1">
      <alignment vertical="center" wrapText="1"/>
      <protection locked="0"/>
    </xf>
    <xf numFmtId="0" fontId="115" fillId="0" borderId="25" xfId="0" applyFont="1" applyBorder="1" applyAlignment="1" applyProtection="1">
      <alignment horizontal="centerContinuous" vertical="center"/>
      <protection locked="0"/>
    </xf>
    <xf numFmtId="0" fontId="32" fillId="0" borderId="68" xfId="0" applyFont="1" applyBorder="1" applyProtection="1">
      <alignment vertical="center"/>
      <protection locked="0"/>
    </xf>
    <xf numFmtId="0" fontId="32" fillId="0" borderId="75" xfId="0" applyFont="1" applyBorder="1" applyProtection="1">
      <alignment vertical="center"/>
      <protection locked="0"/>
    </xf>
    <xf numFmtId="0" fontId="32" fillId="0" borderId="76" xfId="0" applyFont="1" applyBorder="1" applyProtection="1">
      <alignment vertical="center"/>
      <protection locked="0"/>
    </xf>
    <xf numFmtId="0" fontId="32" fillId="0" borderId="77" xfId="0" applyFont="1" applyBorder="1" applyProtection="1">
      <alignment vertical="center"/>
      <protection locked="0"/>
    </xf>
    <xf numFmtId="0" fontId="32" fillId="0" borderId="78" xfId="0" applyFont="1" applyBorder="1" applyProtection="1">
      <alignment vertical="center"/>
      <protection locked="0"/>
    </xf>
    <xf numFmtId="0" fontId="32" fillId="0" borderId="16" xfId="0" applyFont="1" applyBorder="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32" fillId="0" borderId="7" xfId="0" applyFont="1" applyBorder="1" applyAlignment="1" applyProtection="1">
      <alignment horizontal="center" vertical="center"/>
      <protection locked="0"/>
    </xf>
    <xf numFmtId="0" fontId="32" fillId="0" borderId="0" xfId="0" applyFont="1" applyProtection="1">
      <alignment vertical="center"/>
      <protection locked="0"/>
    </xf>
    <xf numFmtId="0" fontId="32" fillId="0" borderId="98" xfId="0" applyFont="1" applyBorder="1" applyProtection="1">
      <alignment vertical="center"/>
      <protection locked="0"/>
    </xf>
    <xf numFmtId="0" fontId="20" fillId="0" borderId="56" xfId="0" applyFont="1" applyBorder="1" applyProtection="1">
      <alignment vertical="center"/>
      <protection locked="0"/>
    </xf>
    <xf numFmtId="0" fontId="20" fillId="0" borderId="25" xfId="0" applyFont="1" applyBorder="1" applyProtection="1">
      <alignment vertical="center"/>
      <protection locked="0"/>
    </xf>
    <xf numFmtId="0" fontId="20" fillId="0" borderId="21" xfId="0" applyFont="1" applyBorder="1" applyProtection="1">
      <alignment vertical="center"/>
      <protection locked="0"/>
    </xf>
    <xf numFmtId="0" fontId="20" fillId="0" borderId="100" xfId="0" applyFont="1" applyBorder="1" applyProtection="1">
      <alignment vertical="center"/>
      <protection locked="0"/>
    </xf>
    <xf numFmtId="0" fontId="20" fillId="0" borderId="12" xfId="0" applyFont="1" applyBorder="1" applyProtection="1">
      <alignment vertical="center"/>
      <protection locked="0"/>
    </xf>
    <xf numFmtId="0" fontId="20" fillId="0" borderId="10" xfId="0" applyFont="1" applyBorder="1" applyProtection="1">
      <alignment vertical="center"/>
      <protection locked="0"/>
    </xf>
    <xf numFmtId="0" fontId="20" fillId="0" borderId="11" xfId="0" applyFont="1" applyBorder="1" applyProtection="1">
      <alignment vertical="center"/>
      <protection locked="0"/>
    </xf>
    <xf numFmtId="0" fontId="20" fillId="0" borderId="0" xfId="0" applyFont="1" applyProtection="1">
      <alignment vertical="center"/>
      <protection locked="0"/>
    </xf>
    <xf numFmtId="0" fontId="20" fillId="0" borderId="101" xfId="0" applyFont="1" applyBorder="1" applyProtection="1">
      <alignment vertical="center"/>
      <protection locked="0"/>
    </xf>
    <xf numFmtId="0" fontId="20" fillId="0" borderId="24" xfId="0" applyFont="1" applyBorder="1" applyAlignment="1" applyProtection="1">
      <alignment horizontal="center" vertical="center"/>
      <protection locked="0"/>
    </xf>
    <xf numFmtId="0" fontId="20" fillId="0" borderId="9" xfId="0" applyFont="1" applyBorder="1" applyProtection="1">
      <alignment vertical="center"/>
      <protection locked="0"/>
    </xf>
    <xf numFmtId="0" fontId="20" fillId="0" borderId="1" xfId="0" applyFont="1" applyBorder="1" applyProtection="1">
      <alignment vertical="center"/>
      <protection locked="0"/>
    </xf>
    <xf numFmtId="0" fontId="20" fillId="0" borderId="98" xfId="0" applyFont="1" applyBorder="1" applyProtection="1">
      <alignment vertical="center"/>
      <protection locked="0"/>
    </xf>
    <xf numFmtId="0" fontId="20" fillId="0" borderId="56" xfId="0" applyFont="1" applyBorder="1" applyAlignment="1" applyProtection="1">
      <alignment horizontal="center" vertical="center"/>
      <protection locked="0"/>
    </xf>
    <xf numFmtId="0" fontId="20" fillId="0" borderId="18" xfId="0" applyFont="1" applyBorder="1" applyProtection="1">
      <alignment vertical="center"/>
      <protection locked="0"/>
    </xf>
    <xf numFmtId="0" fontId="20" fillId="0" borderId="12"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6" xfId="0" applyFont="1" applyBorder="1" applyProtection="1">
      <alignment vertical="center"/>
      <protection locked="0"/>
    </xf>
    <xf numFmtId="0" fontId="20" fillId="0" borderId="18" xfId="0" applyFont="1" applyBorder="1" applyAlignment="1" applyProtection="1">
      <alignment horizontal="center" vertical="center"/>
      <protection locked="0"/>
    </xf>
    <xf numFmtId="0" fontId="89" fillId="0" borderId="8" xfId="0" applyFont="1" applyBorder="1" applyAlignment="1" applyProtection="1">
      <alignment horizontal="center" vertical="center"/>
      <protection locked="0"/>
    </xf>
    <xf numFmtId="0" fontId="89" fillId="0" borderId="8" xfId="0" applyFont="1" applyBorder="1" applyProtection="1">
      <alignment vertical="center"/>
      <protection locked="0"/>
    </xf>
    <xf numFmtId="0" fontId="89" fillId="0" borderId="0" xfId="0" applyFont="1" applyProtection="1">
      <alignment vertical="center"/>
      <protection locked="0"/>
    </xf>
    <xf numFmtId="0" fontId="89" fillId="0" borderId="101" xfId="0" applyFont="1" applyBorder="1" applyProtection="1">
      <alignment vertical="center"/>
      <protection locked="0"/>
    </xf>
    <xf numFmtId="0" fontId="89" fillId="0" borderId="1" xfId="0" applyFont="1" applyBorder="1" applyProtection="1">
      <alignment vertical="center"/>
      <protection locked="0"/>
    </xf>
    <xf numFmtId="0" fontId="89" fillId="0" borderId="6" xfId="0" applyFont="1" applyBorder="1" applyProtection="1">
      <alignment vertical="center"/>
      <protection locked="0"/>
    </xf>
    <xf numFmtId="0" fontId="89" fillId="0" borderId="98" xfId="0" applyFont="1" applyBorder="1" applyProtection="1">
      <alignment vertical="center"/>
      <protection locked="0"/>
    </xf>
    <xf numFmtId="0" fontId="89" fillId="0" borderId="18" xfId="0" applyFont="1" applyBorder="1" applyAlignment="1" applyProtection="1">
      <alignment horizontal="center" vertical="center"/>
      <protection locked="0"/>
    </xf>
    <xf numFmtId="0" fontId="89" fillId="0" borderId="18" xfId="0" applyFont="1" applyBorder="1" applyProtection="1">
      <alignment vertical="center"/>
      <protection locked="0"/>
    </xf>
    <xf numFmtId="0" fontId="89" fillId="0" borderId="25" xfId="0" applyFont="1" applyBorder="1" applyProtection="1">
      <alignment vertical="center"/>
      <protection locked="0"/>
    </xf>
    <xf numFmtId="0" fontId="89" fillId="0" borderId="100" xfId="0" applyFont="1" applyBorder="1" applyProtection="1">
      <alignment vertical="center"/>
      <protection locked="0"/>
    </xf>
    <xf numFmtId="0" fontId="20" fillId="0" borderId="8" xfId="0" applyFont="1" applyBorder="1" applyProtection="1">
      <alignment vertical="center"/>
      <protection locked="0"/>
    </xf>
    <xf numFmtId="0" fontId="20" fillId="0" borderId="19" xfId="0" applyFont="1" applyBorder="1" applyProtection="1">
      <alignment vertical="center"/>
      <protection locked="0"/>
    </xf>
    <xf numFmtId="0" fontId="20" fillId="0" borderId="104" xfId="0" applyFont="1" applyBorder="1" applyProtection="1">
      <alignment vertical="center"/>
      <protection locked="0"/>
    </xf>
    <xf numFmtId="0" fontId="20" fillId="0" borderId="16" xfId="0" applyFont="1" applyBorder="1" applyAlignment="1" applyProtection="1">
      <alignment horizontal="center" vertical="center"/>
      <protection locked="0"/>
    </xf>
    <xf numFmtId="0" fontId="20" fillId="0" borderId="7" xfId="0" applyFont="1" applyBorder="1" applyProtection="1">
      <alignment vertical="center"/>
      <protection locked="0"/>
    </xf>
    <xf numFmtId="0" fontId="20" fillId="0" borderId="105" xfId="0" applyFont="1" applyBorder="1" applyProtection="1">
      <alignment vertical="center"/>
      <protection locked="0"/>
    </xf>
    <xf numFmtId="0" fontId="20" fillId="0" borderId="73" xfId="0" applyFont="1" applyBorder="1" applyProtection="1">
      <alignment vertical="center"/>
      <protection locked="0"/>
    </xf>
    <xf numFmtId="0" fontId="20" fillId="0" borderId="66" xfId="0" applyFont="1" applyBorder="1" applyProtection="1">
      <alignment vertical="center"/>
      <protection locked="0"/>
    </xf>
    <xf numFmtId="0" fontId="20" fillId="0" borderId="65" xfId="0" applyFont="1" applyBorder="1" applyProtection="1">
      <alignment vertical="center"/>
      <protection locked="0"/>
    </xf>
    <xf numFmtId="0" fontId="24" fillId="0" borderId="2" xfId="15" applyFont="1" applyBorder="1">
      <alignment vertical="center"/>
    </xf>
    <xf numFmtId="0" fontId="20" fillId="0" borderId="2" xfId="14" applyFont="1" applyBorder="1">
      <alignment vertical="center"/>
    </xf>
    <xf numFmtId="0" fontId="20" fillId="0" borderId="2" xfId="14" applyFont="1" applyBorder="1" applyAlignment="1">
      <alignment horizontal="center" vertical="center"/>
    </xf>
    <xf numFmtId="0" fontId="24" fillId="0" borderId="2" xfId="14" applyFont="1" applyBorder="1">
      <alignment vertical="center"/>
    </xf>
    <xf numFmtId="0" fontId="20" fillId="0" borderId="5" xfId="14" applyFont="1" applyBorder="1" applyAlignment="1">
      <alignment horizontal="center" vertical="center"/>
    </xf>
    <xf numFmtId="0" fontId="20" fillId="0" borderId="2" xfId="15" applyFont="1" applyBorder="1" applyAlignment="1">
      <alignment horizontal="center" vertical="center"/>
    </xf>
    <xf numFmtId="0" fontId="24" fillId="0" borderId="2" xfId="15" applyFont="1" applyBorder="1" applyAlignment="1">
      <alignment vertical="center" shrinkToFit="1"/>
    </xf>
    <xf numFmtId="0" fontId="20" fillId="0" borderId="5" xfId="15" applyFont="1" applyBorder="1" applyAlignment="1">
      <alignment horizontal="center" vertical="center"/>
    </xf>
    <xf numFmtId="0" fontId="32" fillId="0" borderId="81" xfId="0" applyFont="1" applyBorder="1" applyProtection="1">
      <alignment vertical="center"/>
      <protection locked="0"/>
    </xf>
    <xf numFmtId="0" fontId="89" fillId="0" borderId="65" xfId="0" applyFont="1" applyBorder="1" applyProtection="1">
      <alignment vertical="center"/>
      <protection locked="0"/>
    </xf>
    <xf numFmtId="0" fontId="89" fillId="0" borderId="103" xfId="0" applyFont="1" applyBorder="1" applyProtection="1">
      <alignment vertical="center"/>
      <protection locked="0"/>
    </xf>
    <xf numFmtId="0" fontId="89" fillId="0" borderId="81" xfId="0" applyFont="1" applyBorder="1" applyProtection="1">
      <alignment vertical="center"/>
      <protection locked="0"/>
    </xf>
    <xf numFmtId="0" fontId="20" fillId="0" borderId="103" xfId="0" applyFont="1" applyBorder="1" applyProtection="1">
      <alignment vertical="center"/>
      <protection locked="0"/>
    </xf>
    <xf numFmtId="0" fontId="20" fillId="0" borderId="81" xfId="0" applyFont="1" applyBorder="1" applyProtection="1">
      <alignment vertical="center"/>
      <protection locked="0"/>
    </xf>
    <xf numFmtId="38" fontId="36" fillId="10" borderId="0" xfId="2" applyFont="1" applyFill="1" applyBorder="1" applyAlignment="1" applyProtection="1">
      <alignment vertical="center" wrapText="1"/>
    </xf>
    <xf numFmtId="191" fontId="116" fillId="14" borderId="65" xfId="30" applyNumberFormat="1" applyFont="1" applyFill="1" applyBorder="1" applyProtection="1">
      <alignment vertical="center"/>
      <protection locked="0"/>
    </xf>
    <xf numFmtId="191" fontId="117" fillId="14" borderId="65" xfId="30" applyNumberFormat="1" applyFont="1" applyFill="1" applyBorder="1" applyProtection="1">
      <alignment vertical="center"/>
      <protection locked="0"/>
    </xf>
    <xf numFmtId="0" fontId="40" fillId="0" borderId="0" xfId="14" applyFont="1" applyAlignment="1">
      <alignment vertical="center" shrinkToFit="1"/>
    </xf>
    <xf numFmtId="38" fontId="36" fillId="4" borderId="0" xfId="2" applyFont="1" applyFill="1" applyBorder="1" applyAlignment="1" applyProtection="1">
      <alignment vertical="center" wrapText="1"/>
    </xf>
    <xf numFmtId="38" fontId="36" fillId="4" borderId="0" xfId="2" applyFont="1" applyFill="1" applyBorder="1" applyAlignment="1" applyProtection="1">
      <alignment vertical="center"/>
    </xf>
    <xf numFmtId="0" fontId="40" fillId="0" borderId="0" xfId="32" applyFont="1">
      <alignment vertical="center"/>
    </xf>
    <xf numFmtId="0" fontId="36" fillId="0" borderId="0" xfId="32" applyFont="1">
      <alignment vertical="center"/>
    </xf>
    <xf numFmtId="0" fontId="36" fillId="0" borderId="0" xfId="32" applyFont="1" applyAlignment="1">
      <alignment horizontal="center" vertical="center"/>
    </xf>
    <xf numFmtId="0" fontId="36" fillId="0" borderId="0" xfId="32" applyFont="1" applyAlignment="1">
      <alignment horizontal="left" vertical="center"/>
    </xf>
    <xf numFmtId="0" fontId="36" fillId="0" borderId="0" xfId="32" applyFont="1" applyAlignment="1">
      <alignment horizontal="center" vertical="center" shrinkToFit="1"/>
    </xf>
    <xf numFmtId="0" fontId="50" fillId="9" borderId="0" xfId="32" applyFont="1" applyFill="1" applyAlignment="1">
      <alignment horizontal="center" vertical="center" shrinkToFit="1"/>
    </xf>
    <xf numFmtId="0" fontId="36" fillId="0" borderId="0" xfId="32" applyFont="1" applyAlignment="1">
      <alignment horizontal="right" vertical="center"/>
    </xf>
    <xf numFmtId="58" fontId="36" fillId="0" borderId="0" xfId="32" applyNumberFormat="1" applyFont="1" applyAlignment="1">
      <alignment horizontal="right" vertical="center" shrinkToFit="1"/>
    </xf>
    <xf numFmtId="0" fontId="40" fillId="0" borderId="0" xfId="32" applyFont="1" applyAlignment="1">
      <alignment vertical="center" shrinkToFit="1"/>
    </xf>
    <xf numFmtId="0" fontId="40" fillId="0" borderId="0" xfId="32" applyFont="1" applyAlignment="1">
      <alignment horizontal="center" vertical="center"/>
    </xf>
    <xf numFmtId="0" fontId="118" fillId="0" borderId="0" xfId="32" applyFont="1" applyAlignment="1">
      <alignment horizontal="center" vertical="center"/>
    </xf>
    <xf numFmtId="0" fontId="43" fillId="0" borderId="0" xfId="32" applyFont="1">
      <alignment vertical="center"/>
    </xf>
    <xf numFmtId="0" fontId="119" fillId="0" borderId="0" xfId="32" applyFont="1" applyAlignment="1">
      <alignment horizontal="centerContinuous" vertical="center"/>
    </xf>
    <xf numFmtId="0" fontId="119" fillId="0" borderId="0" xfId="32" applyFont="1" applyAlignment="1">
      <alignment horizontal="center" vertical="center"/>
    </xf>
    <xf numFmtId="0" fontId="119" fillId="0" borderId="0" xfId="32" applyFont="1">
      <alignment vertical="center"/>
    </xf>
    <xf numFmtId="0" fontId="36" fillId="0" borderId="0" xfId="33" applyFont="1" applyAlignment="1">
      <alignment horizontal="right" vertical="center"/>
    </xf>
    <xf numFmtId="0" fontId="118" fillId="4" borderId="0" xfId="32" applyFont="1" applyFill="1" applyAlignment="1">
      <alignment vertical="center" shrinkToFit="1"/>
    </xf>
    <xf numFmtId="0" fontId="40" fillId="0" borderId="0" xfId="33" applyFont="1" applyAlignment="1">
      <alignment horizontal="center" vertical="center" shrinkToFit="1"/>
    </xf>
    <xf numFmtId="0" fontId="50" fillId="4" borderId="0" xfId="34" applyFont="1" applyFill="1" applyAlignment="1">
      <alignment horizontal="center" vertical="center" shrinkToFit="1"/>
    </xf>
    <xf numFmtId="0" fontId="24" fillId="0" borderId="0" xfId="32" applyFont="1" applyAlignment="1">
      <alignment horizontal="left" vertical="top" wrapText="1"/>
    </xf>
    <xf numFmtId="0" fontId="44" fillId="0" borderId="0" xfId="32" applyFont="1">
      <alignment vertical="center"/>
    </xf>
    <xf numFmtId="0" fontId="2" fillId="0" borderId="0" xfId="32">
      <alignment vertical="center"/>
    </xf>
    <xf numFmtId="0" fontId="44" fillId="0" borderId="0" xfId="32" applyFont="1" applyAlignment="1">
      <alignment horizontal="center" vertical="center"/>
    </xf>
    <xf numFmtId="0" fontId="36" fillId="0" borderId="0" xfId="32" applyFont="1" applyAlignment="1">
      <alignment horizontal="right"/>
    </xf>
    <xf numFmtId="0" fontId="118" fillId="0" borderId="0" xfId="32" applyFont="1" applyAlignment="1">
      <alignment horizontal="distributed" vertical="center"/>
    </xf>
    <xf numFmtId="0" fontId="50" fillId="0" borderId="0" xfId="32" applyFont="1" applyAlignment="1">
      <alignment horizontal="center" vertical="center"/>
    </xf>
    <xf numFmtId="0" fontId="118" fillId="0" borderId="0" xfId="32" applyFont="1" applyAlignment="1">
      <alignment horizontal="center" vertical="center" shrinkToFit="1"/>
    </xf>
    <xf numFmtId="176" fontId="118" fillId="0" borderId="0" xfId="32" applyNumberFormat="1" applyFont="1" applyAlignment="1">
      <alignment horizontal="center" vertical="center"/>
    </xf>
    <xf numFmtId="0" fontId="118" fillId="0" borderId="0" xfId="32" applyFont="1">
      <alignment vertical="center"/>
    </xf>
    <xf numFmtId="0" fontId="118" fillId="0" borderId="0" xfId="32" applyFont="1" applyAlignment="1">
      <alignment horizontal="right" vertical="center" wrapText="1"/>
    </xf>
    <xf numFmtId="0" fontId="118" fillId="0" borderId="0" xfId="32" applyFont="1" applyAlignment="1">
      <alignment vertical="center" wrapText="1"/>
    </xf>
    <xf numFmtId="0" fontId="118" fillId="9" borderId="0" xfId="32" applyFont="1" applyFill="1" applyAlignment="1">
      <alignment horizontal="center" vertical="center" shrinkToFit="1"/>
    </xf>
    <xf numFmtId="0" fontId="120" fillId="0" borderId="0" xfId="32" applyFont="1" applyAlignment="1">
      <alignment horizontal="center" vertical="center"/>
    </xf>
    <xf numFmtId="0" fontId="36" fillId="0" borderId="0" xfId="0" applyFont="1" applyAlignment="1" applyProtection="1">
      <protection locked="0"/>
    </xf>
    <xf numFmtId="0" fontId="36" fillId="0" borderId="0" xfId="32" applyFont="1" applyAlignment="1" applyProtection="1">
      <alignment horizontal="center" vertical="center" shrinkToFit="1"/>
      <protection locked="0"/>
    </xf>
    <xf numFmtId="0" fontId="40" fillId="0" borderId="0" xfId="32" applyFont="1" applyProtection="1">
      <alignment vertical="center"/>
      <protection locked="0"/>
    </xf>
    <xf numFmtId="0" fontId="40" fillId="0" borderId="0" xfId="32" applyFont="1" applyAlignment="1" applyProtection="1">
      <alignment vertical="center" wrapText="1"/>
      <protection locked="0"/>
    </xf>
    <xf numFmtId="0" fontId="0" fillId="0" borderId="0" xfId="0" applyAlignment="1" applyProtection="1">
      <alignment vertical="center" wrapText="1"/>
      <protection locked="0"/>
    </xf>
    <xf numFmtId="0" fontId="42" fillId="0" borderId="0" xfId="32" applyFont="1" applyAlignment="1">
      <alignment vertical="center" wrapText="1"/>
    </xf>
    <xf numFmtId="0" fontId="36" fillId="0" borderId="0" xfId="32" applyFont="1" applyAlignment="1">
      <alignment vertical="top"/>
    </xf>
    <xf numFmtId="0" fontId="87" fillId="0" borderId="3" xfId="30" applyFont="1" applyBorder="1">
      <alignment vertical="center"/>
    </xf>
    <xf numFmtId="0" fontId="87" fillId="0" borderId="13" xfId="30" applyFont="1" applyBorder="1">
      <alignment vertical="center"/>
    </xf>
    <xf numFmtId="190" fontId="87" fillId="13" borderId="16" xfId="30" applyNumberFormat="1" applyFont="1" applyFill="1" applyBorder="1">
      <alignment vertical="center"/>
    </xf>
    <xf numFmtId="190" fontId="87" fillId="13" borderId="13" xfId="30" applyNumberFormat="1" applyFont="1" applyFill="1" applyBorder="1">
      <alignment vertical="center"/>
    </xf>
    <xf numFmtId="38" fontId="87" fillId="13" borderId="16" xfId="31" applyFont="1" applyFill="1" applyBorder="1">
      <alignment vertical="center"/>
    </xf>
    <xf numFmtId="38" fontId="87" fillId="13" borderId="13" xfId="31" applyFont="1" applyFill="1" applyBorder="1">
      <alignment vertical="center"/>
    </xf>
    <xf numFmtId="38" fontId="87" fillId="13" borderId="24" xfId="31" applyFont="1" applyFill="1" applyBorder="1">
      <alignment vertical="center"/>
    </xf>
    <xf numFmtId="190" fontId="91" fillId="13" borderId="106" xfId="30" applyNumberFormat="1" applyFont="1" applyFill="1" applyBorder="1">
      <alignment vertical="center"/>
    </xf>
    <xf numFmtId="190" fontId="91" fillId="13" borderId="107" xfId="30" applyNumberFormat="1" applyFont="1" applyFill="1" applyBorder="1">
      <alignment vertical="center"/>
    </xf>
    <xf numFmtId="38" fontId="91" fillId="13" borderId="82" xfId="31" applyFont="1" applyFill="1" applyBorder="1" applyProtection="1">
      <alignment vertical="center"/>
    </xf>
    <xf numFmtId="190" fontId="91" fillId="13" borderId="108" xfId="30" applyNumberFormat="1" applyFont="1" applyFill="1" applyBorder="1">
      <alignment vertical="center"/>
    </xf>
    <xf numFmtId="190" fontId="91" fillId="13" borderId="109" xfId="30" applyNumberFormat="1" applyFont="1" applyFill="1" applyBorder="1">
      <alignment vertical="center"/>
    </xf>
    <xf numFmtId="38" fontId="91" fillId="13" borderId="110" xfId="31" applyFont="1" applyFill="1" applyBorder="1" applyProtection="1">
      <alignment vertical="center"/>
    </xf>
    <xf numFmtId="190" fontId="87" fillId="13" borderId="24" xfId="30" applyNumberFormat="1" applyFont="1" applyFill="1" applyBorder="1">
      <alignment vertical="center"/>
    </xf>
    <xf numFmtId="38" fontId="87" fillId="13" borderId="13" xfId="2" applyFont="1" applyFill="1" applyBorder="1">
      <alignment vertical="center"/>
    </xf>
    <xf numFmtId="0" fontId="87" fillId="0" borderId="111" xfId="30" applyFont="1" applyBorder="1">
      <alignment vertical="center"/>
    </xf>
    <xf numFmtId="0" fontId="87" fillId="0" borderId="9" xfId="30" applyFont="1" applyBorder="1">
      <alignment vertical="center"/>
    </xf>
    <xf numFmtId="191" fontId="91" fillId="14" borderId="73" xfId="30" applyNumberFormat="1" applyFont="1" applyFill="1" applyBorder="1" applyProtection="1">
      <alignment vertical="center"/>
      <protection locked="0"/>
    </xf>
    <xf numFmtId="0" fontId="53" fillId="0" borderId="0" xfId="0" applyFont="1" applyAlignment="1">
      <alignment horizontal="center" vertical="center" wrapText="1"/>
    </xf>
    <xf numFmtId="0" fontId="105" fillId="0" borderId="0" xfId="0" applyFont="1" applyAlignment="1">
      <alignment vertical="top" wrapText="1"/>
    </xf>
    <xf numFmtId="0" fontId="31" fillId="0" borderId="0" xfId="0" applyFont="1">
      <alignment vertical="center"/>
    </xf>
    <xf numFmtId="11" fontId="20" fillId="0" borderId="0" xfId="0" applyNumberFormat="1" applyFont="1">
      <alignment vertical="center"/>
    </xf>
    <xf numFmtId="0" fontId="20" fillId="0" borderId="0" xfId="0" applyFont="1" applyAlignment="1">
      <alignment vertical="center" wrapText="1"/>
    </xf>
    <xf numFmtId="0" fontId="24" fillId="0" borderId="0" xfId="26" applyFont="1">
      <alignment vertical="center"/>
    </xf>
    <xf numFmtId="0" fontId="66" fillId="0" borderId="0" xfId="12" applyFont="1" applyAlignment="1">
      <alignment horizontal="center" vertical="center" wrapText="1"/>
    </xf>
    <xf numFmtId="0" fontId="67" fillId="0" borderId="0" xfId="12" applyFont="1" applyAlignment="1">
      <alignment horizontal="center" vertical="center" wrapText="1"/>
    </xf>
    <xf numFmtId="0" fontId="88" fillId="0" borderId="0" xfId="12" applyFont="1" applyAlignment="1">
      <alignment horizontal="center" vertical="center" wrapText="1"/>
    </xf>
    <xf numFmtId="0" fontId="88" fillId="0" borderId="0" xfId="12" applyFont="1" applyAlignment="1">
      <alignment horizontal="center" vertical="top" wrapText="1"/>
    </xf>
    <xf numFmtId="0" fontId="31" fillId="0" borderId="0" xfId="12" applyFont="1" applyAlignment="1">
      <alignment horizontal="left" vertical="top" wrapText="1"/>
    </xf>
    <xf numFmtId="0" fontId="71" fillId="0" borderId="0" xfId="12" applyFont="1" applyAlignment="1">
      <alignment horizontal="left" vertical="top" wrapText="1"/>
    </xf>
    <xf numFmtId="0" fontId="34" fillId="0" borderId="3" xfId="1" applyFill="1" applyBorder="1" applyAlignment="1" applyProtection="1">
      <alignment horizontal="center" vertical="top" wrapText="1"/>
    </xf>
    <xf numFmtId="0" fontId="90" fillId="0" borderId="2" xfId="1" applyFont="1" applyFill="1" applyBorder="1" applyAlignment="1" applyProtection="1">
      <alignment horizontal="center" vertical="top" wrapText="1"/>
    </xf>
    <xf numFmtId="0" fontId="90" fillId="0" borderId="5" xfId="1" applyFont="1" applyFill="1" applyBorder="1" applyAlignment="1" applyProtection="1">
      <alignment horizontal="center" vertical="top" wrapText="1"/>
    </xf>
    <xf numFmtId="0" fontId="36" fillId="0" borderId="0" xfId="0" applyFont="1">
      <alignment vertical="center"/>
    </xf>
    <xf numFmtId="0" fontId="26" fillId="6" borderId="0" xfId="0" applyFont="1" applyFill="1" applyAlignment="1">
      <alignment horizontal="center" vertical="center" wrapText="1"/>
    </xf>
    <xf numFmtId="0" fontId="45" fillId="6" borderId="0" xfId="0" applyFont="1" applyFill="1" applyAlignment="1">
      <alignment horizontal="center" vertical="center"/>
    </xf>
    <xf numFmtId="0" fontId="36" fillId="0" borderId="0" xfId="0" applyFont="1" applyAlignment="1">
      <alignment vertical="center" wrapText="1"/>
    </xf>
    <xf numFmtId="0" fontId="15" fillId="0" borderId="0" xfId="0" applyFont="1" applyAlignment="1">
      <alignment vertical="center" wrapText="1"/>
    </xf>
    <xf numFmtId="0" fontId="69" fillId="7" borderId="0" xfId="0" applyFont="1" applyFill="1" applyAlignment="1">
      <alignment horizontal="center" vertical="center" wrapText="1"/>
    </xf>
    <xf numFmtId="0" fontId="69" fillId="7" borderId="0" xfId="0" applyFont="1" applyFill="1" applyAlignment="1">
      <alignment horizontal="center" vertical="center"/>
    </xf>
    <xf numFmtId="0" fontId="36" fillId="0" borderId="0" xfId="0" applyFont="1" applyAlignment="1">
      <alignment vertical="top"/>
    </xf>
    <xf numFmtId="0" fontId="30" fillId="0" borderId="1" xfId="5" applyFont="1" applyBorder="1" applyAlignment="1">
      <alignment horizontal="left" vertical="top" wrapText="1"/>
    </xf>
    <xf numFmtId="0" fontId="30" fillId="0" borderId="4" xfId="5" applyFont="1" applyBorder="1" applyAlignment="1">
      <alignment horizontal="left" vertical="top" wrapText="1"/>
    </xf>
    <xf numFmtId="0" fontId="30" fillId="0" borderId="8" xfId="5" applyFont="1" applyBorder="1" applyAlignment="1">
      <alignment horizontal="left" vertical="top" wrapText="1"/>
    </xf>
    <xf numFmtId="0" fontId="0" fillId="10" borderId="16" xfId="0" applyFill="1" applyBorder="1" applyAlignment="1">
      <alignment horizontal="center" vertical="center" wrapText="1"/>
    </xf>
    <xf numFmtId="0" fontId="0" fillId="10" borderId="24" xfId="0" applyFill="1" applyBorder="1" applyAlignment="1">
      <alignment horizontal="center" vertical="center" wrapText="1"/>
    </xf>
    <xf numFmtId="0" fontId="0" fillId="10" borderId="12"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5" xfId="0" applyFill="1" applyBorder="1" applyAlignment="1">
      <alignment horizontal="center" vertical="center" wrapText="1"/>
    </xf>
    <xf numFmtId="0" fontId="0" fillId="10" borderId="3" xfId="0" applyFill="1" applyBorder="1" applyAlignment="1">
      <alignment horizontal="center" vertical="center"/>
    </xf>
    <xf numFmtId="0" fontId="0" fillId="10" borderId="2" xfId="0" applyFill="1" applyBorder="1" applyAlignment="1">
      <alignment horizontal="center" vertical="center"/>
    </xf>
    <xf numFmtId="0" fontId="0" fillId="10" borderId="5" xfId="0" applyFill="1" applyBorder="1" applyAlignment="1">
      <alignment horizontal="center" vertical="center"/>
    </xf>
    <xf numFmtId="49" fontId="0" fillId="10" borderId="3" xfId="0" applyNumberFormat="1" applyFill="1" applyBorder="1" applyAlignment="1">
      <alignment horizontal="center" vertical="center" wrapText="1"/>
    </xf>
    <xf numFmtId="49" fontId="0" fillId="10" borderId="2" xfId="0" applyNumberFormat="1" applyFill="1" applyBorder="1" applyAlignment="1">
      <alignment horizontal="center" vertical="center" wrapText="1"/>
    </xf>
    <xf numFmtId="49" fontId="0" fillId="10" borderId="5" xfId="0" applyNumberFormat="1" applyFill="1" applyBorder="1" applyAlignment="1">
      <alignment horizontal="center" vertical="center" wrapText="1"/>
    </xf>
    <xf numFmtId="0" fontId="0" fillId="10" borderId="10" xfId="0" applyFill="1" applyBorder="1" applyAlignment="1">
      <alignment horizontal="center" vertical="center" wrapText="1"/>
    </xf>
    <xf numFmtId="49" fontId="0" fillId="10" borderId="16" xfId="0" applyNumberFormat="1" applyFill="1" applyBorder="1" applyAlignment="1">
      <alignment horizontal="center" vertical="center" wrapText="1"/>
    </xf>
    <xf numFmtId="49" fontId="0" fillId="10" borderId="12" xfId="0" applyNumberFormat="1" applyFill="1" applyBorder="1" applyAlignment="1">
      <alignment horizontal="center" vertical="center" wrapText="1"/>
    </xf>
    <xf numFmtId="0" fontId="114" fillId="10" borderId="16" xfId="0" applyFont="1" applyFill="1" applyBorder="1" applyAlignment="1">
      <alignment horizontal="center" vertical="center" wrapText="1"/>
    </xf>
    <xf numFmtId="0" fontId="114" fillId="10" borderId="12" xfId="0" applyFont="1" applyFill="1" applyBorder="1" applyAlignment="1">
      <alignment horizontal="center" vertical="center" wrapText="1"/>
    </xf>
    <xf numFmtId="0" fontId="4" fillId="10" borderId="13" xfId="30" applyFill="1" applyBorder="1" applyAlignment="1">
      <alignment horizontal="center" vertical="center" wrapText="1"/>
    </xf>
    <xf numFmtId="0" fontId="3" fillId="10" borderId="13" xfId="30" applyFont="1" applyFill="1" applyBorder="1" applyAlignment="1">
      <alignment horizontal="center" vertical="center" wrapText="1"/>
    </xf>
    <xf numFmtId="0" fontId="3" fillId="10" borderId="13" xfId="30" applyFont="1" applyFill="1" applyBorder="1" applyAlignment="1">
      <alignment horizontal="center" vertical="center"/>
    </xf>
    <xf numFmtId="0" fontId="3" fillId="10" borderId="3" xfId="30" applyFont="1" applyFill="1" applyBorder="1" applyAlignment="1">
      <alignment horizontal="center" vertical="center" wrapText="1"/>
    </xf>
    <xf numFmtId="0" fontId="3" fillId="10" borderId="5" xfId="30" applyFont="1" applyFill="1" applyBorder="1" applyAlignment="1">
      <alignment horizontal="center" vertical="center" wrapText="1"/>
    </xf>
    <xf numFmtId="0" fontId="57" fillId="0" borderId="3"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5" xfId="0" applyFont="1" applyBorder="1" applyAlignment="1">
      <alignment horizontal="center" vertical="center" shrinkToFit="1"/>
    </xf>
    <xf numFmtId="0" fontId="57" fillId="0" borderId="33" xfId="0" applyFont="1" applyBorder="1" applyAlignment="1">
      <alignment horizontal="center" vertical="center" shrinkToFit="1"/>
    </xf>
    <xf numFmtId="0" fontId="57" fillId="0" borderId="34" xfId="0" applyFont="1" applyBorder="1" applyAlignment="1">
      <alignment horizontal="center" vertical="center" shrinkToFit="1"/>
    </xf>
    <xf numFmtId="0" fontId="57" fillId="0" borderId="13" xfId="0" applyFont="1" applyBorder="1" applyAlignment="1">
      <alignment horizontal="center" vertical="center" shrinkToFit="1"/>
    </xf>
    <xf numFmtId="0" fontId="57" fillId="0" borderId="38" xfId="0" applyFont="1" applyBorder="1" applyAlignment="1">
      <alignment horizontal="center" vertical="center" shrinkToFit="1"/>
    </xf>
    <xf numFmtId="0" fontId="57" fillId="0" borderId="36" xfId="0" applyFont="1" applyBorder="1" applyAlignment="1">
      <alignment horizontal="center" vertical="center" shrinkToFit="1"/>
    </xf>
    <xf numFmtId="0" fontId="57" fillId="0" borderId="39" xfId="0" applyFont="1" applyBorder="1" applyAlignment="1">
      <alignment horizontal="center" vertical="center" shrinkToFit="1"/>
    </xf>
    <xf numFmtId="0" fontId="36" fillId="0" borderId="3" xfId="0" applyFont="1" applyBorder="1" applyAlignment="1">
      <alignment horizontal="center" vertical="center"/>
    </xf>
    <xf numFmtId="0" fontId="36" fillId="0" borderId="2" xfId="0" applyFont="1" applyBorder="1" applyAlignment="1">
      <alignment horizontal="center" vertical="center"/>
    </xf>
    <xf numFmtId="0" fontId="36" fillId="0" borderId="16"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6" xfId="0" applyFont="1" applyBorder="1" applyAlignment="1">
      <alignment horizontal="center" vertical="center" textRotation="255"/>
    </xf>
    <xf numFmtId="0" fontId="36" fillId="0" borderId="24" xfId="0" applyFont="1" applyBorder="1" applyAlignment="1">
      <alignment horizontal="center" vertical="center" textRotation="255"/>
    </xf>
    <xf numFmtId="0" fontId="36" fillId="0" borderId="12" xfId="0" applyFont="1" applyBorder="1" applyAlignment="1">
      <alignment horizontal="center" vertical="center" textRotation="255"/>
    </xf>
    <xf numFmtId="0" fontId="36" fillId="0" borderId="16" xfId="0" applyFont="1" applyBorder="1" applyAlignment="1">
      <alignment horizontal="center" vertical="center"/>
    </xf>
    <xf numFmtId="0" fontId="36" fillId="0" borderId="12" xfId="0" applyFont="1" applyBorder="1" applyAlignment="1">
      <alignment horizontal="center" vertical="center"/>
    </xf>
    <xf numFmtId="0" fontId="36" fillId="0" borderId="24" xfId="0" applyFont="1" applyBorder="1" applyAlignment="1">
      <alignment horizontal="center" vertical="center"/>
    </xf>
    <xf numFmtId="0" fontId="36" fillId="0" borderId="24"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3" xfId="4" applyFont="1" applyBorder="1" applyAlignment="1">
      <alignment horizontal="center" vertical="center"/>
    </xf>
    <xf numFmtId="0" fontId="36" fillId="0" borderId="2" xfId="4" applyFont="1" applyBorder="1" applyAlignment="1">
      <alignment horizontal="center" vertical="center"/>
    </xf>
    <xf numFmtId="0" fontId="36" fillId="0" borderId="5" xfId="4" applyFont="1" applyBorder="1" applyAlignment="1">
      <alignment horizontal="center" vertical="center"/>
    </xf>
    <xf numFmtId="0" fontId="20" fillId="0" borderId="13" xfId="0" applyFont="1" applyBorder="1" applyAlignment="1">
      <alignment horizontal="center" vertical="center"/>
    </xf>
    <xf numFmtId="0" fontId="36" fillId="0" borderId="13" xfId="0" applyFont="1" applyBorder="1" applyAlignment="1">
      <alignment horizontal="center" vertical="center"/>
    </xf>
    <xf numFmtId="0" fontId="36" fillId="0" borderId="5" xfId="0" applyFont="1" applyBorder="1" applyAlignment="1">
      <alignment horizontal="center" vertical="center"/>
    </xf>
    <xf numFmtId="0" fontId="36" fillId="0" borderId="1"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Alignment="1">
      <alignment horizontal="center" vertical="center"/>
    </xf>
    <xf numFmtId="0" fontId="20" fillId="0" borderId="13" xfId="0" applyFont="1" applyBorder="1" applyAlignment="1">
      <alignment horizontal="center" vertical="center" textRotation="255"/>
    </xf>
    <xf numFmtId="0" fontId="36" fillId="0" borderId="13" xfId="0" applyFont="1" applyBorder="1" applyAlignment="1">
      <alignment horizontal="center" vertical="center" wrapText="1"/>
    </xf>
    <xf numFmtId="0" fontId="36" fillId="0" borderId="2" xfId="0" applyFont="1" applyBorder="1" applyAlignment="1">
      <alignment horizontal="center" vertical="center" wrapText="1"/>
    </xf>
    <xf numFmtId="38" fontId="36" fillId="3" borderId="3" xfId="2" applyFont="1" applyFill="1" applyBorder="1" applyAlignment="1" applyProtection="1">
      <alignment horizontal="center" vertical="center" shrinkToFit="1"/>
      <protection locked="0"/>
    </xf>
    <xf numFmtId="38" fontId="36" fillId="3" borderId="2" xfId="2" applyFont="1" applyFill="1" applyBorder="1" applyAlignment="1" applyProtection="1">
      <alignment horizontal="center" vertical="center" shrinkToFit="1"/>
      <protection locked="0"/>
    </xf>
    <xf numFmtId="0" fontId="20" fillId="0" borderId="6" xfId="0" applyFont="1" applyBorder="1" applyAlignment="1">
      <alignment vertical="center" shrinkToFit="1"/>
    </xf>
    <xf numFmtId="0" fontId="53" fillId="0" borderId="6" xfId="0" applyFont="1" applyBorder="1" applyAlignment="1">
      <alignment horizontal="center" vertical="center" shrinkToFit="1"/>
    </xf>
    <xf numFmtId="0" fontId="53" fillId="0" borderId="7" xfId="0" applyFont="1" applyBorder="1" applyAlignment="1">
      <alignment horizontal="center" vertical="center" shrinkToFit="1"/>
    </xf>
    <xf numFmtId="0" fontId="36" fillId="0" borderId="0" xfId="0" applyFont="1" applyAlignment="1">
      <alignment horizontal="center" vertical="center"/>
    </xf>
    <xf numFmtId="38" fontId="15" fillId="0" borderId="0" xfId="2" applyFont="1" applyBorder="1" applyAlignment="1" applyProtection="1">
      <alignment horizontal="center" vertical="center"/>
    </xf>
    <xf numFmtId="0" fontId="36" fillId="3" borderId="0" xfId="0" applyFont="1" applyFill="1" applyAlignment="1">
      <alignment vertical="center" shrinkToFit="1"/>
    </xf>
    <xf numFmtId="0" fontId="53" fillId="0" borderId="0" xfId="0" applyFont="1" applyAlignment="1">
      <alignment horizontal="center" vertical="center" shrinkToFit="1"/>
    </xf>
    <xf numFmtId="0" fontId="20" fillId="0" borderId="3" xfId="0" applyFont="1" applyBorder="1" applyAlignment="1">
      <alignment horizontal="left" vertical="center" wrapText="1"/>
    </xf>
    <xf numFmtId="0" fontId="20" fillId="0" borderId="2" xfId="0" applyFont="1" applyBorder="1" applyAlignment="1">
      <alignment horizontal="left" vertical="center"/>
    </xf>
    <xf numFmtId="0" fontId="20" fillId="0" borderId="5" xfId="0" applyFont="1" applyBorder="1" applyAlignment="1">
      <alignment horizontal="left" vertical="center"/>
    </xf>
    <xf numFmtId="0" fontId="39" fillId="0" borderId="0" xfId="10" applyFont="1" applyAlignment="1">
      <alignment horizontal="center" vertical="center"/>
    </xf>
    <xf numFmtId="38" fontId="36" fillId="10" borderId="0" xfId="2" applyFont="1" applyFill="1" applyBorder="1" applyAlignment="1" applyProtection="1">
      <alignment horizontal="center" vertical="center" wrapText="1"/>
    </xf>
    <xf numFmtId="38" fontId="36" fillId="0" borderId="0" xfId="2" applyFont="1" applyBorder="1" applyAlignment="1" applyProtection="1">
      <alignment horizontal="center" vertical="center" wrapText="1"/>
    </xf>
    <xf numFmtId="0" fontId="36" fillId="0" borderId="0" xfId="0" applyFont="1" applyAlignment="1">
      <alignment horizontal="center" vertical="center" wrapText="1"/>
    </xf>
    <xf numFmtId="0" fontId="15" fillId="0" borderId="0" xfId="0" applyFont="1" applyAlignment="1">
      <alignment horizontal="center" vertical="center" wrapText="1"/>
    </xf>
    <xf numFmtId="0" fontId="53" fillId="0" borderId="0" xfId="0" applyFont="1" applyAlignment="1">
      <alignment horizontal="center" vertical="center" wrapText="1"/>
    </xf>
    <xf numFmtId="38" fontId="36" fillId="10" borderId="13" xfId="2" applyFont="1" applyFill="1" applyBorder="1" applyAlignment="1" applyProtection="1">
      <alignment horizontal="center" vertical="center" wrapText="1"/>
    </xf>
    <xf numFmtId="38" fontId="36" fillId="10" borderId="3" xfId="2" applyFont="1" applyFill="1" applyBorder="1" applyAlignment="1" applyProtection="1">
      <alignment horizontal="center" vertical="center" wrapText="1"/>
    </xf>
    <xf numFmtId="0" fontId="36" fillId="0" borderId="6" xfId="10" applyFont="1" applyBorder="1" applyAlignment="1">
      <alignment horizontal="center" vertical="center"/>
    </xf>
    <xf numFmtId="0" fontId="36" fillId="0" borderId="7" xfId="10" applyFont="1" applyBorder="1" applyAlignment="1">
      <alignment horizontal="center" vertical="center"/>
    </xf>
    <xf numFmtId="0" fontId="36" fillId="0" borderId="2" xfId="10" applyFont="1" applyBorder="1" applyAlignment="1">
      <alignment horizontal="center" vertical="center" wrapText="1"/>
    </xf>
    <xf numFmtId="0" fontId="36" fillId="0" borderId="5" xfId="10" applyFont="1" applyBorder="1" applyAlignment="1">
      <alignment horizontal="center" vertical="center" wrapText="1"/>
    </xf>
    <xf numFmtId="0" fontId="15" fillId="0" borderId="17"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19" xfId="0" applyFont="1" applyBorder="1" applyAlignment="1">
      <alignment horizontal="center" vertical="center"/>
    </xf>
    <xf numFmtId="0" fontId="15" fillId="0" borderId="29" xfId="0" applyFont="1" applyBorder="1" applyAlignment="1">
      <alignment horizontal="center" vertical="center"/>
    </xf>
    <xf numFmtId="0" fontId="15" fillId="0" borderId="22" xfId="0" applyFont="1" applyBorder="1" applyAlignment="1">
      <alignment horizontal="center" vertical="center"/>
    </xf>
    <xf numFmtId="0" fontId="36" fillId="0" borderId="18" xfId="0" applyFont="1" applyBorder="1" applyAlignment="1">
      <alignment horizontal="center" vertical="center"/>
    </xf>
    <xf numFmtId="0" fontId="36" fillId="0" borderId="25" xfId="0" applyFont="1" applyBorder="1" applyAlignment="1">
      <alignment horizontal="center" vertical="center"/>
    </xf>
    <xf numFmtId="0" fontId="36" fillId="0" borderId="21" xfId="0" applyFont="1" applyBorder="1" applyAlignment="1">
      <alignment horizontal="center" vertical="center"/>
    </xf>
    <xf numFmtId="0" fontId="36" fillId="0" borderId="17" xfId="0" applyFont="1" applyBorder="1" applyAlignment="1">
      <alignment horizontal="center" vertical="center"/>
    </xf>
    <xf numFmtId="0" fontId="36" fillId="0" borderId="30" xfId="0" applyFont="1" applyBorder="1" applyAlignment="1">
      <alignment horizontal="center" vertical="center"/>
    </xf>
    <xf numFmtId="0" fontId="36" fillId="0" borderId="20" xfId="0" applyFont="1" applyBorder="1" applyAlignment="1">
      <alignment horizontal="center" vertical="center"/>
    </xf>
    <xf numFmtId="0" fontId="36" fillId="4" borderId="17" xfId="0" applyFont="1" applyFill="1" applyBorder="1" applyAlignment="1">
      <alignment horizontal="center" vertical="center" shrinkToFit="1"/>
    </xf>
    <xf numFmtId="0" fontId="36" fillId="4" borderId="30" xfId="0" applyFont="1" applyFill="1" applyBorder="1" applyAlignment="1">
      <alignment horizontal="center" vertical="center" shrinkToFit="1"/>
    </xf>
    <xf numFmtId="0" fontId="36" fillId="4" borderId="20" xfId="0" applyFont="1" applyFill="1" applyBorder="1" applyAlignment="1">
      <alignment horizontal="center" vertical="center" shrinkToFit="1"/>
    </xf>
    <xf numFmtId="0" fontId="36" fillId="4" borderId="18" xfId="0" applyFont="1" applyFill="1" applyBorder="1" applyAlignment="1">
      <alignment horizontal="center" vertical="center" shrinkToFit="1"/>
    </xf>
    <xf numFmtId="0" fontId="36" fillId="4" borderId="25" xfId="0" applyFont="1" applyFill="1" applyBorder="1" applyAlignment="1">
      <alignment horizontal="center" vertical="center" shrinkToFit="1"/>
    </xf>
    <xf numFmtId="0" fontId="36" fillId="4" borderId="21" xfId="0" applyFont="1" applyFill="1" applyBorder="1" applyAlignment="1">
      <alignment horizontal="center" vertical="center" shrinkToFit="1"/>
    </xf>
    <xf numFmtId="0" fontId="36" fillId="4" borderId="19" xfId="0" applyFont="1" applyFill="1" applyBorder="1" applyAlignment="1">
      <alignment horizontal="center" vertical="center" shrinkToFit="1"/>
    </xf>
    <xf numFmtId="0" fontId="36" fillId="4" borderId="29" xfId="0" applyFont="1" applyFill="1" applyBorder="1" applyAlignment="1">
      <alignment horizontal="center" vertical="center" shrinkToFit="1"/>
    </xf>
    <xf numFmtId="0" fontId="36" fillId="4" borderId="22" xfId="0" applyFont="1" applyFill="1" applyBorder="1" applyAlignment="1">
      <alignment horizontal="center" vertical="center" shrinkToFit="1"/>
    </xf>
    <xf numFmtId="0" fontId="36" fillId="0" borderId="6" xfId="0" applyFont="1" applyBorder="1" applyAlignment="1">
      <alignment vertical="center" shrinkToFit="1"/>
    </xf>
    <xf numFmtId="0" fontId="42" fillId="0" borderId="6" xfId="10" applyFont="1" applyBorder="1" applyAlignment="1">
      <alignment horizontal="center" vertical="center" wrapText="1"/>
    </xf>
    <xf numFmtId="0" fontId="42" fillId="0" borderId="7" xfId="10" applyFont="1" applyBorder="1" applyAlignment="1">
      <alignment horizontal="center" vertical="center" wrapText="1"/>
    </xf>
    <xf numFmtId="0" fontId="51" fillId="0" borderId="1" xfId="10" applyFont="1" applyBorder="1" applyAlignment="1">
      <alignment horizontal="center" vertical="center" wrapText="1"/>
    </xf>
    <xf numFmtId="0" fontId="51" fillId="0" borderId="6" xfId="10" applyFont="1" applyBorder="1" applyAlignment="1">
      <alignment horizontal="center" vertical="center" wrapText="1"/>
    </xf>
    <xf numFmtId="0" fontId="51" fillId="0" borderId="7" xfId="10" applyFont="1" applyBorder="1" applyAlignment="1">
      <alignment horizontal="center" vertical="center" wrapText="1"/>
    </xf>
    <xf numFmtId="0" fontId="36" fillId="0" borderId="6" xfId="10" applyFont="1" applyBorder="1" applyAlignment="1">
      <alignment horizontal="center" vertical="center" wrapText="1"/>
    </xf>
    <xf numFmtId="0" fontId="36" fillId="0" borderId="7" xfId="10" applyFont="1" applyBorder="1" applyAlignment="1">
      <alignment horizontal="center" vertical="center" wrapText="1"/>
    </xf>
    <xf numFmtId="0" fontId="51" fillId="0" borderId="26" xfId="10" applyFont="1" applyBorder="1" applyAlignment="1">
      <alignment horizontal="center" vertical="center"/>
    </xf>
    <xf numFmtId="0" fontId="51" fillId="0" borderId="14" xfId="10" applyFont="1" applyBorder="1" applyAlignment="1">
      <alignment horizontal="center" vertical="center"/>
    </xf>
    <xf numFmtId="0" fontId="51" fillId="0" borderId="51" xfId="10" applyFont="1" applyBorder="1" applyAlignment="1">
      <alignment horizontal="center" vertical="center"/>
    </xf>
    <xf numFmtId="0" fontId="51" fillId="0" borderId="27" xfId="10" applyFont="1" applyBorder="1" applyAlignment="1">
      <alignment horizontal="center" vertical="center"/>
    </xf>
    <xf numFmtId="0" fontId="51" fillId="0" borderId="15" xfId="10" applyFont="1" applyBorder="1" applyAlignment="1">
      <alignment horizontal="center" vertical="center"/>
    </xf>
    <xf numFmtId="0" fontId="51" fillId="0" borderId="52" xfId="10" applyFont="1" applyBorder="1" applyAlignment="1">
      <alignment horizontal="center" vertical="center"/>
    </xf>
    <xf numFmtId="38" fontId="86" fillId="10" borderId="14" xfId="2" applyFont="1" applyFill="1" applyBorder="1" applyAlignment="1" applyProtection="1">
      <alignment horizontal="center" vertical="center"/>
    </xf>
    <xf numFmtId="38" fontId="86" fillId="10" borderId="15" xfId="2" applyFont="1" applyFill="1" applyBorder="1" applyAlignment="1" applyProtection="1">
      <alignment horizontal="center" vertical="center"/>
    </xf>
    <xf numFmtId="0" fontId="36" fillId="0" borderId="14" xfId="10" applyFont="1" applyBorder="1" applyAlignment="1">
      <alignment horizontal="center" vertical="center"/>
    </xf>
    <xf numFmtId="0" fontId="36" fillId="0" borderId="15" xfId="10" applyFont="1" applyBorder="1" applyAlignment="1">
      <alignment horizontal="center" vertical="center"/>
    </xf>
    <xf numFmtId="0" fontId="51" fillId="0" borderId="1" xfId="10" applyFont="1" applyBorder="1" applyAlignment="1">
      <alignment horizontal="center" vertical="center"/>
    </xf>
    <xf numFmtId="0" fontId="51" fillId="0" borderId="6" xfId="10" applyFont="1" applyBorder="1" applyAlignment="1">
      <alignment horizontal="center" vertical="center"/>
    </xf>
    <xf numFmtId="0" fontId="51" fillId="0" borderId="7" xfId="10" applyFont="1" applyBorder="1" applyAlignment="1">
      <alignment horizontal="center" vertical="center"/>
    </xf>
    <xf numFmtId="38" fontId="42" fillId="0" borderId="3" xfId="2" applyFont="1" applyFill="1" applyBorder="1" applyAlignment="1" applyProtection="1">
      <alignment horizontal="left" vertical="center" wrapText="1"/>
    </xf>
    <xf numFmtId="38" fontId="42" fillId="0" borderId="2" xfId="2" applyFont="1" applyFill="1" applyBorder="1" applyAlignment="1" applyProtection="1">
      <alignment horizontal="left" vertical="center" wrapText="1"/>
    </xf>
    <xf numFmtId="38" fontId="42" fillId="0" borderId="5" xfId="2" applyFont="1" applyFill="1" applyBorder="1" applyAlignment="1" applyProtection="1">
      <alignment horizontal="left" vertical="center" wrapText="1"/>
    </xf>
    <xf numFmtId="38" fontId="42" fillId="0" borderId="1" xfId="2" applyFont="1" applyFill="1" applyBorder="1" applyAlignment="1" applyProtection="1">
      <alignment horizontal="left" vertical="center" wrapText="1"/>
    </xf>
    <xf numFmtId="38" fontId="42" fillId="0" borderId="6" xfId="2" applyFont="1" applyFill="1" applyBorder="1" applyAlignment="1" applyProtection="1">
      <alignment horizontal="left" vertical="center" wrapText="1"/>
    </xf>
    <xf numFmtId="38" fontId="42" fillId="0" borderId="7" xfId="2" applyFont="1" applyFill="1" applyBorder="1" applyAlignment="1" applyProtection="1">
      <alignment horizontal="left" vertical="center" wrapText="1"/>
    </xf>
    <xf numFmtId="0" fontId="51" fillId="0" borderId="3" xfId="10" applyFont="1" applyBorder="1" applyAlignment="1">
      <alignment horizontal="center" vertical="center"/>
    </xf>
    <xf numFmtId="0" fontId="51" fillId="0" borderId="2" xfId="10" applyFont="1" applyBorder="1" applyAlignment="1">
      <alignment horizontal="center" vertical="center"/>
    </xf>
    <xf numFmtId="0" fontId="51" fillId="0" borderId="5" xfId="10" applyFont="1" applyBorder="1" applyAlignment="1">
      <alignment horizontal="center" vertical="center"/>
    </xf>
    <xf numFmtId="0" fontId="53" fillId="0" borderId="14" xfId="10" applyFont="1" applyBorder="1" applyAlignment="1">
      <alignment vertical="center" shrinkToFit="1"/>
    </xf>
    <xf numFmtId="0" fontId="53" fillId="0" borderId="28" xfId="10" applyFont="1" applyBorder="1" applyAlignment="1">
      <alignment vertical="center" shrinkToFit="1"/>
    </xf>
    <xf numFmtId="0" fontId="53" fillId="0" borderId="15" xfId="10" applyFont="1" applyBorder="1" applyAlignment="1">
      <alignment vertical="center" shrinkToFit="1"/>
    </xf>
    <xf numFmtId="0" fontId="53" fillId="0" borderId="23" xfId="10" applyFont="1" applyBorder="1" applyAlignment="1">
      <alignment vertical="center" shrinkToFit="1"/>
    </xf>
    <xf numFmtId="0" fontId="42" fillId="0" borderId="2" xfId="10" applyFont="1" applyBorder="1" applyAlignment="1">
      <alignment horizontal="center" vertical="center" wrapText="1"/>
    </xf>
    <xf numFmtId="0" fontId="42" fillId="0" borderId="5" xfId="10" applyFont="1" applyBorder="1" applyAlignment="1">
      <alignment horizontal="center" vertical="center" wrapText="1"/>
    </xf>
    <xf numFmtId="38" fontId="36" fillId="10" borderId="3" xfId="2" applyFont="1" applyFill="1" applyBorder="1" applyAlignment="1" applyProtection="1">
      <alignment horizontal="center" vertical="center"/>
    </xf>
    <xf numFmtId="38" fontId="36" fillId="10" borderId="2" xfId="2" applyFont="1" applyFill="1" applyBorder="1" applyAlignment="1" applyProtection="1">
      <alignment horizontal="center" vertical="center"/>
    </xf>
    <xf numFmtId="0" fontId="36" fillId="10" borderId="1" xfId="2" applyNumberFormat="1" applyFont="1" applyFill="1" applyBorder="1" applyAlignment="1" applyProtection="1">
      <alignment horizontal="center" vertical="center"/>
    </xf>
    <xf numFmtId="0" fontId="36" fillId="10" borderId="6" xfId="2" applyNumberFormat="1" applyFont="1" applyFill="1" applyBorder="1" applyAlignment="1" applyProtection="1">
      <alignment horizontal="center" vertical="center"/>
    </xf>
    <xf numFmtId="12" fontId="36" fillId="10" borderId="1" xfId="2" applyNumberFormat="1" applyFont="1" applyFill="1" applyBorder="1" applyAlignment="1" applyProtection="1">
      <alignment horizontal="center" vertical="center"/>
    </xf>
    <xf numFmtId="12" fontId="36" fillId="10" borderId="6" xfId="2" applyNumberFormat="1" applyFont="1" applyFill="1" applyBorder="1" applyAlignment="1" applyProtection="1">
      <alignment horizontal="center" vertical="center"/>
    </xf>
    <xf numFmtId="0" fontId="36" fillId="4" borderId="0" xfId="0" applyFont="1" applyFill="1" applyAlignment="1">
      <alignment vertical="center" shrinkToFit="1"/>
    </xf>
    <xf numFmtId="0" fontId="37" fillId="4" borderId="0" xfId="0" applyFont="1" applyFill="1" applyAlignment="1">
      <alignment horizontal="left" vertical="center" shrinkToFit="1"/>
    </xf>
    <xf numFmtId="0" fontId="36" fillId="4" borderId="0" xfId="0" applyFont="1" applyFill="1" applyAlignment="1">
      <alignment horizontal="left" vertical="center" shrinkToFit="1"/>
    </xf>
    <xf numFmtId="0" fontId="36" fillId="0" borderId="0" xfId="0" applyFont="1" applyAlignment="1">
      <alignment horizontal="center" vertical="top"/>
    </xf>
    <xf numFmtId="0" fontId="15" fillId="0" borderId="0" xfId="0" applyFont="1" applyAlignment="1">
      <alignment horizontal="center" vertical="center"/>
    </xf>
    <xf numFmtId="0" fontId="36" fillId="3" borderId="0" xfId="0" applyFont="1" applyFill="1" applyAlignment="1">
      <alignment horizontal="left" vertical="center" wrapText="1"/>
    </xf>
    <xf numFmtId="58" fontId="36" fillId="3" borderId="0" xfId="0" applyNumberFormat="1" applyFont="1" applyFill="1" applyAlignment="1">
      <alignment horizontal="center" vertical="center" shrinkToFit="1"/>
    </xf>
    <xf numFmtId="0" fontId="15" fillId="3" borderId="0" xfId="0" applyFont="1" applyFill="1" applyAlignment="1">
      <alignment horizontal="center" vertical="center" wrapText="1" shrinkToFit="1"/>
    </xf>
    <xf numFmtId="183" fontId="15" fillId="3" borderId="1" xfId="0" applyNumberFormat="1" applyFont="1" applyFill="1" applyBorder="1" applyAlignment="1" applyProtection="1">
      <alignment horizontal="center" vertical="center" wrapText="1" shrinkToFit="1"/>
      <protection locked="0"/>
    </xf>
    <xf numFmtId="183" fontId="15" fillId="3" borderId="6" xfId="0" applyNumberFormat="1" applyFont="1" applyFill="1" applyBorder="1" applyAlignment="1" applyProtection="1">
      <alignment horizontal="center" vertical="center" wrapText="1" shrinkToFit="1"/>
      <protection locked="0"/>
    </xf>
    <xf numFmtId="183" fontId="15" fillId="3" borderId="7" xfId="0" applyNumberFormat="1" applyFont="1" applyFill="1" applyBorder="1" applyAlignment="1" applyProtection="1">
      <alignment horizontal="center" vertical="center" wrapText="1" shrinkToFit="1"/>
      <protection locked="0"/>
    </xf>
    <xf numFmtId="0" fontId="105" fillId="0" borderId="0" xfId="0" applyFont="1" applyAlignment="1">
      <alignment vertical="top" wrapText="1"/>
    </xf>
    <xf numFmtId="0" fontId="122" fillId="0" borderId="0" xfId="0" applyFont="1" applyAlignment="1">
      <alignment horizontal="center" vertical="center"/>
    </xf>
    <xf numFmtId="0" fontId="15" fillId="0" borderId="1"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36" fillId="4" borderId="0" xfId="0" applyFont="1" applyFill="1" applyAlignment="1">
      <alignment horizontal="center" vertical="center" shrinkToFit="1"/>
    </xf>
    <xf numFmtId="180" fontId="36" fillId="4" borderId="0" xfId="0" applyNumberFormat="1" applyFont="1" applyFill="1" applyAlignment="1">
      <alignment horizontal="left" vertical="center" shrinkToFit="1"/>
    </xf>
    <xf numFmtId="0" fontId="40" fillId="4" borderId="0" xfId="0" applyFont="1" applyFill="1" applyAlignment="1">
      <alignment horizontal="center" vertical="center" shrinkToFit="1"/>
    </xf>
    <xf numFmtId="0" fontId="19" fillId="0" borderId="0" xfId="0" applyFont="1" applyAlignment="1">
      <alignment horizontal="center" vertical="center"/>
    </xf>
    <xf numFmtId="187" fontId="36" fillId="10" borderId="0" xfId="0" applyNumberFormat="1" applyFont="1" applyFill="1" applyAlignment="1">
      <alignment horizontal="center" vertical="center" shrinkToFit="1"/>
    </xf>
    <xf numFmtId="186" fontId="36" fillId="10" borderId="0" xfId="0" applyNumberFormat="1" applyFont="1" applyFill="1" applyAlignment="1">
      <alignment horizontal="center" vertical="center" shrinkToFit="1"/>
    </xf>
    <xf numFmtId="188" fontId="36" fillId="10" borderId="0" xfId="0" applyNumberFormat="1" applyFont="1" applyFill="1" applyAlignment="1">
      <alignment horizontal="center" vertical="center" shrinkToFit="1"/>
    </xf>
    <xf numFmtId="0" fontId="40" fillId="4" borderId="1" xfId="0" applyFont="1" applyFill="1" applyBorder="1" applyAlignment="1">
      <alignment horizontal="center" vertical="center" shrinkToFit="1"/>
    </xf>
    <xf numFmtId="0" fontId="40" fillId="4" borderId="6" xfId="0" applyFont="1" applyFill="1" applyBorder="1" applyAlignment="1">
      <alignment horizontal="center" vertical="center" shrinkToFit="1"/>
    </xf>
    <xf numFmtId="0" fontId="40" fillId="4" borderId="7" xfId="0" applyFont="1" applyFill="1" applyBorder="1" applyAlignment="1">
      <alignment horizontal="center" vertical="center" shrinkToFit="1"/>
    </xf>
    <xf numFmtId="0" fontId="15" fillId="0" borderId="13" xfId="0" applyFont="1" applyBorder="1" applyAlignment="1">
      <alignment horizontal="center" vertical="center"/>
    </xf>
    <xf numFmtId="0" fontId="18" fillId="0" borderId="0" xfId="0" applyFont="1" applyAlignment="1">
      <alignment horizontal="center" vertical="center" wrapText="1"/>
    </xf>
    <xf numFmtId="38" fontId="40" fillId="4" borderId="1" xfId="0" applyNumberFormat="1" applyFont="1" applyFill="1" applyBorder="1" applyAlignment="1">
      <alignment horizontal="center" vertical="center" shrinkToFit="1"/>
    </xf>
    <xf numFmtId="0" fontId="36" fillId="3" borderId="0" xfId="0" applyFont="1" applyFill="1" applyAlignment="1">
      <alignment horizontal="center" vertical="center" shrinkToFit="1"/>
    </xf>
    <xf numFmtId="38" fontId="36" fillId="0" borderId="6" xfId="2" applyFont="1" applyBorder="1" applyAlignment="1" applyProtection="1">
      <alignment horizontal="center" vertical="center" wrapText="1"/>
    </xf>
    <xf numFmtId="38" fontId="36" fillId="0" borderId="7" xfId="2" applyFont="1" applyBorder="1" applyAlignment="1" applyProtection="1">
      <alignment horizontal="center" vertical="center" wrapText="1"/>
    </xf>
    <xf numFmtId="0" fontId="36" fillId="3" borderId="12" xfId="0" applyFont="1" applyFill="1" applyBorder="1" applyAlignment="1" applyProtection="1">
      <alignment horizontal="left" vertical="center" wrapText="1"/>
      <protection locked="0"/>
    </xf>
    <xf numFmtId="0" fontId="36" fillId="3" borderId="13"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10" xfId="0" applyFont="1" applyBorder="1" applyAlignment="1">
      <alignment horizontal="center" vertical="center" wrapText="1"/>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38" fontId="36" fillId="3" borderId="1" xfId="2" applyFont="1" applyFill="1" applyBorder="1" applyAlignment="1" applyProtection="1">
      <alignment horizontal="center" vertical="center" shrinkToFit="1"/>
      <protection locked="0"/>
    </xf>
    <xf numFmtId="38" fontId="36" fillId="3" borderId="6" xfId="2" applyFont="1" applyFill="1" applyBorder="1" applyAlignment="1" applyProtection="1">
      <alignment horizontal="center" vertical="center" shrinkToFit="1"/>
      <protection locked="0"/>
    </xf>
    <xf numFmtId="38" fontId="36" fillId="10" borderId="1" xfId="2" applyFont="1" applyFill="1" applyBorder="1" applyAlignment="1" applyProtection="1">
      <alignment horizontal="center" vertical="center"/>
    </xf>
    <xf numFmtId="38" fontId="36" fillId="10" borderId="6" xfId="2" applyFont="1" applyFill="1" applyBorder="1" applyAlignment="1" applyProtection="1">
      <alignment horizontal="center" vertical="center"/>
    </xf>
    <xf numFmtId="38" fontId="36" fillId="10" borderId="0" xfId="2" applyFont="1" applyFill="1" applyBorder="1" applyAlignment="1" applyProtection="1">
      <alignment horizontal="center" vertical="center"/>
    </xf>
    <xf numFmtId="0" fontId="42" fillId="0" borderId="0" xfId="10" applyFont="1" applyAlignment="1">
      <alignment horizontal="center" vertical="center" wrapText="1"/>
    </xf>
    <xf numFmtId="0" fontId="39" fillId="0" borderId="0" xfId="10" applyFont="1" applyAlignment="1">
      <alignment horizontal="center" vertical="center" wrapText="1"/>
    </xf>
    <xf numFmtId="38" fontId="86" fillId="10" borderId="0" xfId="2" applyFont="1" applyFill="1" applyBorder="1" applyAlignment="1" applyProtection="1">
      <alignment horizontal="center" vertical="center"/>
    </xf>
    <xf numFmtId="38" fontId="36" fillId="0" borderId="0" xfId="2" applyFont="1" applyFill="1" applyBorder="1" applyAlignment="1" applyProtection="1">
      <alignment horizontal="left" vertical="center" wrapText="1"/>
    </xf>
    <xf numFmtId="0" fontId="36" fillId="0" borderId="0" xfId="10" applyFont="1" applyAlignment="1">
      <alignment horizontal="center" vertical="center"/>
    </xf>
    <xf numFmtId="12" fontId="36" fillId="10" borderId="0" xfId="2" applyNumberFormat="1" applyFont="1" applyFill="1" applyBorder="1" applyAlignment="1" applyProtection="1">
      <alignment horizontal="center" vertical="center"/>
    </xf>
    <xf numFmtId="0" fontId="36" fillId="0" borderId="0" xfId="10" applyFont="1" applyAlignment="1">
      <alignment horizontal="center" vertical="center" wrapText="1"/>
    </xf>
    <xf numFmtId="0" fontId="108" fillId="0" borderId="0" xfId="0" applyFont="1" applyAlignment="1">
      <alignment horizontal="center" vertical="center" wrapText="1"/>
    </xf>
    <xf numFmtId="0" fontId="53" fillId="0" borderId="0" xfId="10" applyFont="1" applyAlignment="1">
      <alignment vertical="center" shrinkToFit="1"/>
    </xf>
    <xf numFmtId="0" fontId="64" fillId="3" borderId="1" xfId="0" applyFont="1" applyFill="1" applyBorder="1" applyProtection="1">
      <alignment vertical="center"/>
      <protection locked="0"/>
    </xf>
    <xf numFmtId="0" fontId="53" fillId="3" borderId="6" xfId="0" applyFont="1" applyFill="1" applyBorder="1" applyProtection="1">
      <alignment vertical="center"/>
      <protection locked="0"/>
    </xf>
    <xf numFmtId="0" fontId="53" fillId="3" borderId="7" xfId="0" applyFont="1" applyFill="1" applyBorder="1" applyProtection="1">
      <alignment vertical="center"/>
      <protection locked="0"/>
    </xf>
    <xf numFmtId="0" fontId="53" fillId="3" borderId="8" xfId="0" applyFont="1" applyFill="1" applyBorder="1" applyProtection="1">
      <alignment vertical="center"/>
      <protection locked="0"/>
    </xf>
    <xf numFmtId="0" fontId="53" fillId="3" borderId="0" xfId="0" applyFont="1" applyFill="1" applyProtection="1">
      <alignment vertical="center"/>
      <protection locked="0"/>
    </xf>
    <xf numFmtId="0" fontId="53" fillId="3" borderId="9" xfId="0" applyFont="1" applyFill="1" applyBorder="1" applyProtection="1">
      <alignment vertical="center"/>
      <protection locked="0"/>
    </xf>
    <xf numFmtId="0" fontId="53" fillId="3" borderId="4" xfId="0" applyFont="1" applyFill="1" applyBorder="1" applyProtection="1">
      <alignment vertical="center"/>
      <protection locked="0"/>
    </xf>
    <xf numFmtId="0" fontId="53" fillId="3" borderId="10" xfId="0" applyFont="1" applyFill="1" applyBorder="1" applyProtection="1">
      <alignment vertical="center"/>
      <protection locked="0"/>
    </xf>
    <xf numFmtId="0" fontId="53" fillId="3" borderId="11" xfId="0" applyFont="1" applyFill="1" applyBorder="1" applyProtection="1">
      <alignment vertical="center"/>
      <protection locked="0"/>
    </xf>
    <xf numFmtId="0" fontId="51" fillId="0" borderId="0" xfId="0" applyFont="1">
      <alignment vertical="center"/>
    </xf>
    <xf numFmtId="0" fontId="36" fillId="0" borderId="1"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4"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1" xfId="0" applyFont="1" applyBorder="1" applyAlignment="1">
      <alignment horizontal="left" vertical="center" wrapText="1"/>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4" xfId="0" applyFont="1" applyBorder="1" applyAlignment="1">
      <alignment horizontal="left"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36" fillId="3" borderId="1" xfId="0" applyFont="1" applyFill="1" applyBorder="1" applyAlignment="1" applyProtection="1">
      <alignment horizontal="center" vertical="center"/>
      <protection locked="0"/>
    </xf>
    <xf numFmtId="0" fontId="36" fillId="3" borderId="6" xfId="0" applyFont="1" applyFill="1" applyBorder="1" applyAlignment="1" applyProtection="1">
      <alignment horizontal="center" vertical="center"/>
      <protection locked="0"/>
    </xf>
    <xf numFmtId="0" fontId="36" fillId="3" borderId="7" xfId="0"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20" fillId="0" borderId="1"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4"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4" xfId="0" applyFont="1" applyBorder="1" applyAlignment="1">
      <alignment horizontal="left"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64" fillId="3" borderId="1" xfId="0" applyFont="1" applyFill="1" applyBorder="1" applyAlignment="1" applyProtection="1">
      <alignment horizontal="center" vertical="center"/>
      <protection locked="0"/>
    </xf>
    <xf numFmtId="0" fontId="64" fillId="3" borderId="6" xfId="0" applyFont="1" applyFill="1" applyBorder="1" applyAlignment="1" applyProtection="1">
      <alignment horizontal="center" vertical="center"/>
      <protection locked="0"/>
    </xf>
    <xf numFmtId="0" fontId="64" fillId="3" borderId="7" xfId="0" applyFont="1" applyFill="1" applyBorder="1" applyAlignment="1" applyProtection="1">
      <alignment horizontal="center" vertical="center"/>
      <protection locked="0"/>
    </xf>
    <xf numFmtId="0" fontId="64" fillId="3" borderId="8" xfId="0" applyFont="1" applyFill="1" applyBorder="1" applyAlignment="1" applyProtection="1">
      <alignment horizontal="center" vertical="center"/>
      <protection locked="0"/>
    </xf>
    <xf numFmtId="0" fontId="64" fillId="3" borderId="0" xfId="0" applyFont="1" applyFill="1" applyAlignment="1" applyProtection="1">
      <alignment horizontal="center" vertical="center"/>
      <protection locked="0"/>
    </xf>
    <xf numFmtId="0" fontId="64" fillId="3" borderId="9" xfId="0" applyFont="1" applyFill="1" applyBorder="1" applyAlignment="1" applyProtection="1">
      <alignment horizontal="center" vertical="center"/>
      <protection locked="0"/>
    </xf>
    <xf numFmtId="0" fontId="64" fillId="3" borderId="4" xfId="0" applyFont="1" applyFill="1" applyBorder="1" applyAlignment="1" applyProtection="1">
      <alignment horizontal="center" vertical="center"/>
      <protection locked="0"/>
    </xf>
    <xf numFmtId="0" fontId="64" fillId="3" borderId="10" xfId="0" applyFont="1" applyFill="1" applyBorder="1" applyAlignment="1" applyProtection="1">
      <alignment horizontal="center" vertical="center"/>
      <protection locked="0"/>
    </xf>
    <xf numFmtId="0" fontId="64" fillId="3" borderId="11" xfId="0" applyFont="1" applyFill="1" applyBorder="1" applyAlignment="1" applyProtection="1">
      <alignment horizontal="center" vertical="center"/>
      <protection locked="0"/>
    </xf>
    <xf numFmtId="0" fontId="20" fillId="3" borderId="13" xfId="0" applyFont="1" applyFill="1" applyBorder="1" applyAlignment="1" applyProtection="1">
      <alignment horizontal="center" vertical="center"/>
      <protection locked="0"/>
    </xf>
    <xf numFmtId="0" fontId="20" fillId="0" borderId="1"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4"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3" xfId="0" applyFont="1" applyBorder="1" applyAlignment="1">
      <alignment horizontal="left" vertical="center" wrapText="1"/>
    </xf>
    <xf numFmtId="0" fontId="20" fillId="3" borderId="1" xfId="0" applyFont="1" applyFill="1" applyBorder="1" applyAlignment="1" applyProtection="1">
      <alignment horizontal="center" vertical="center"/>
      <protection locked="0"/>
    </xf>
    <xf numFmtId="0" fontId="20" fillId="3" borderId="6" xfId="0" applyFont="1" applyFill="1" applyBorder="1" applyAlignment="1" applyProtection="1">
      <alignment horizontal="center" vertical="center"/>
      <protection locked="0"/>
    </xf>
    <xf numFmtId="0" fontId="20" fillId="3" borderId="7"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10" xfId="0" applyFont="1" applyFill="1" applyBorder="1" applyAlignment="1" applyProtection="1">
      <alignment horizontal="center" vertical="center"/>
      <protection locked="0"/>
    </xf>
    <xf numFmtId="0" fontId="20" fillId="3" borderId="11" xfId="0" applyFont="1" applyFill="1" applyBorder="1" applyAlignment="1" applyProtection="1">
      <alignment horizontal="center" vertical="center"/>
      <protection locked="0"/>
    </xf>
    <xf numFmtId="0" fontId="36" fillId="0" borderId="13" xfId="0" applyFont="1" applyBorder="1" applyAlignment="1">
      <alignment horizontal="left" vertical="center"/>
    </xf>
    <xf numFmtId="183" fontId="20" fillId="4" borderId="1" xfId="0" applyNumberFormat="1" applyFont="1" applyFill="1" applyBorder="1" applyAlignment="1">
      <alignment horizontal="center" vertical="center"/>
    </xf>
    <xf numFmtId="183" fontId="20" fillId="4" borderId="6" xfId="0" applyNumberFormat="1" applyFont="1" applyFill="1" applyBorder="1" applyAlignment="1">
      <alignment horizontal="center" vertical="center"/>
    </xf>
    <xf numFmtId="183" fontId="20" fillId="4" borderId="7" xfId="0" applyNumberFormat="1" applyFont="1" applyFill="1" applyBorder="1" applyAlignment="1">
      <alignment horizontal="center" vertical="center"/>
    </xf>
    <xf numFmtId="183" fontId="20" fillId="4" borderId="4" xfId="0" applyNumberFormat="1" applyFont="1" applyFill="1" applyBorder="1" applyAlignment="1">
      <alignment horizontal="center" vertical="center"/>
    </xf>
    <xf numFmtId="183" fontId="20" fillId="4" borderId="10" xfId="0" applyNumberFormat="1" applyFont="1" applyFill="1" applyBorder="1" applyAlignment="1">
      <alignment horizontal="center" vertical="center"/>
    </xf>
    <xf numFmtId="183" fontId="20" fillId="4" borderId="11" xfId="0" applyNumberFormat="1" applyFont="1" applyFill="1" applyBorder="1" applyAlignment="1">
      <alignment horizontal="center" vertical="center"/>
    </xf>
    <xf numFmtId="0" fontId="20" fillId="0" borderId="1" xfId="0" applyFont="1" applyBorder="1" applyAlignment="1">
      <alignment horizontal="left" vertical="center" shrinkToFit="1"/>
    </xf>
    <xf numFmtId="0" fontId="89" fillId="0" borderId="6" xfId="0" applyFont="1" applyBorder="1" applyAlignment="1">
      <alignment horizontal="left" vertical="center" shrinkToFit="1"/>
    </xf>
    <xf numFmtId="0" fontId="89" fillId="0" borderId="7" xfId="0" applyFont="1" applyBorder="1" applyAlignment="1">
      <alignment horizontal="left" vertical="center" shrinkToFit="1"/>
    </xf>
    <xf numFmtId="0" fontId="89" fillId="0" borderId="4" xfId="0" applyFont="1" applyBorder="1" applyAlignment="1">
      <alignment horizontal="left" vertical="center" shrinkToFit="1"/>
    </xf>
    <xf numFmtId="0" fontId="89" fillId="0" borderId="10" xfId="0" applyFont="1" applyBorder="1" applyAlignment="1">
      <alignment horizontal="left" vertical="center" shrinkToFit="1"/>
    </xf>
    <xf numFmtId="0" fontId="89" fillId="0" borderId="11" xfId="0" applyFont="1" applyBorder="1" applyAlignment="1">
      <alignment horizontal="left" vertical="center" shrinkToFit="1"/>
    </xf>
    <xf numFmtId="0" fontId="31" fillId="5" borderId="1" xfId="0" applyFont="1" applyFill="1" applyBorder="1" applyAlignment="1" applyProtection="1">
      <alignment horizontal="center" vertical="center"/>
      <protection locked="0"/>
    </xf>
    <xf numFmtId="0" fontId="31" fillId="5" borderId="6" xfId="0" applyFont="1" applyFill="1" applyBorder="1" applyAlignment="1" applyProtection="1">
      <alignment horizontal="center" vertical="center"/>
      <protection locked="0"/>
    </xf>
    <xf numFmtId="0" fontId="31" fillId="5" borderId="7" xfId="0" applyFont="1" applyFill="1" applyBorder="1" applyAlignment="1" applyProtection="1">
      <alignment horizontal="center" vertical="center"/>
      <protection locked="0"/>
    </xf>
    <xf numFmtId="0" fontId="31" fillId="5" borderId="4" xfId="0" applyFont="1" applyFill="1" applyBorder="1" applyAlignment="1" applyProtection="1">
      <alignment horizontal="center" vertical="center"/>
      <protection locked="0"/>
    </xf>
    <xf numFmtId="0" fontId="31" fillId="5" borderId="10" xfId="0" applyFont="1" applyFill="1" applyBorder="1" applyAlignment="1" applyProtection="1">
      <alignment horizontal="center" vertical="center"/>
      <protection locked="0"/>
    </xf>
    <xf numFmtId="0" fontId="31" fillId="5" borderId="11" xfId="0" applyFont="1" applyFill="1" applyBorder="1" applyAlignment="1" applyProtection="1">
      <alignment horizontal="center" vertical="center"/>
      <protection locked="0"/>
    </xf>
    <xf numFmtId="0" fontId="36" fillId="12" borderId="13" xfId="0" applyFont="1" applyFill="1" applyBorder="1" applyAlignment="1">
      <alignment horizontal="center" vertical="center" wrapText="1"/>
    </xf>
    <xf numFmtId="185" fontId="36" fillId="3" borderId="13" xfId="0" applyNumberFormat="1" applyFont="1" applyFill="1" applyBorder="1" applyAlignment="1" applyProtection="1">
      <alignment horizontal="center" vertical="center"/>
      <protection locked="0"/>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36" fillId="12" borderId="7" xfId="0" applyFont="1" applyFill="1" applyBorder="1" applyAlignment="1">
      <alignment horizontal="center" vertical="center"/>
    </xf>
    <xf numFmtId="0" fontId="36" fillId="12" borderId="8" xfId="0" applyFont="1" applyFill="1" applyBorder="1" applyAlignment="1">
      <alignment horizontal="center" vertical="center"/>
    </xf>
    <xf numFmtId="0" fontId="36" fillId="12" borderId="0" xfId="0" applyFont="1" applyFill="1" applyAlignment="1">
      <alignment horizontal="center" vertical="center"/>
    </xf>
    <xf numFmtId="0" fontId="36" fillId="12" borderId="9" xfId="0" applyFont="1" applyFill="1" applyBorder="1" applyAlignment="1">
      <alignment horizontal="center" vertical="center"/>
    </xf>
    <xf numFmtId="0" fontId="36" fillId="12" borderId="4" xfId="0" applyFont="1" applyFill="1" applyBorder="1" applyAlignment="1">
      <alignment horizontal="center" vertical="center"/>
    </xf>
    <xf numFmtId="0" fontId="36" fillId="12" borderId="10" xfId="0" applyFont="1" applyFill="1" applyBorder="1" applyAlignment="1">
      <alignment horizontal="center" vertical="center"/>
    </xf>
    <xf numFmtId="0" fontId="36" fillId="12" borderId="11" xfId="0" applyFont="1" applyFill="1" applyBorder="1" applyAlignment="1">
      <alignment horizontal="center" vertical="center"/>
    </xf>
    <xf numFmtId="0" fontId="76" fillId="0" borderId="13" xfId="0" applyFont="1" applyBorder="1" applyAlignment="1">
      <alignment horizontal="left" vertical="center" wrapText="1"/>
    </xf>
    <xf numFmtId="185" fontId="36" fillId="13" borderId="13" xfId="0" applyNumberFormat="1" applyFont="1" applyFill="1" applyBorder="1" applyAlignment="1">
      <alignment horizontal="center" vertical="center"/>
    </xf>
    <xf numFmtId="0" fontId="64" fillId="3" borderId="13" xfId="0" applyFont="1" applyFill="1" applyBorder="1" applyAlignment="1" applyProtection="1">
      <alignment horizontal="left" vertical="center"/>
      <protection locked="0"/>
    </xf>
    <xf numFmtId="0" fontId="36" fillId="3" borderId="13" xfId="0" applyFont="1" applyFill="1" applyBorder="1" applyAlignment="1" applyProtection="1">
      <alignment horizontal="left" vertical="center"/>
      <protection locked="0"/>
    </xf>
    <xf numFmtId="0" fontId="36" fillId="0" borderId="6" xfId="0" applyFont="1" applyBorder="1" applyAlignment="1">
      <alignment horizontal="center" vertical="center" textRotation="255" wrapText="1"/>
    </xf>
    <xf numFmtId="0" fontId="36" fillId="0" borderId="7" xfId="0" applyFont="1" applyBorder="1" applyAlignment="1">
      <alignment horizontal="center" vertical="center" textRotation="255" wrapText="1"/>
    </xf>
    <xf numFmtId="0" fontId="36" fillId="0" borderId="0" xfId="0" applyFont="1" applyAlignment="1">
      <alignment horizontal="center" vertical="center" textRotation="255" wrapText="1"/>
    </xf>
    <xf numFmtId="0" fontId="36" fillId="0" borderId="9" xfId="0" applyFont="1" applyBorder="1" applyAlignment="1">
      <alignment horizontal="center" vertical="center" textRotation="255" wrapText="1"/>
    </xf>
    <xf numFmtId="0" fontId="36" fillId="0" borderId="10" xfId="0" applyFont="1" applyBorder="1" applyAlignment="1">
      <alignment horizontal="center" vertical="center" textRotation="255" wrapText="1"/>
    </xf>
    <xf numFmtId="0" fontId="36" fillId="0" borderId="11" xfId="0" applyFont="1" applyBorder="1" applyAlignment="1">
      <alignment horizontal="center" vertical="center" textRotation="255" wrapText="1"/>
    </xf>
    <xf numFmtId="0" fontId="36" fillId="3" borderId="13" xfId="0" applyFont="1" applyFill="1" applyBorder="1" applyAlignment="1" applyProtection="1">
      <alignment horizontal="center" vertical="center"/>
      <protection locked="0"/>
    </xf>
    <xf numFmtId="49" fontId="20" fillId="0" borderId="1" xfId="0" applyNumberFormat="1" applyFont="1" applyBorder="1" applyAlignment="1">
      <alignment horizontal="center" vertical="center" textRotation="255"/>
    </xf>
    <xf numFmtId="49" fontId="20" fillId="0" borderId="6" xfId="0" applyNumberFormat="1" applyFont="1" applyBorder="1" applyAlignment="1">
      <alignment horizontal="center" vertical="center" textRotation="255"/>
    </xf>
    <xf numFmtId="49" fontId="20" fillId="0" borderId="8" xfId="0" applyNumberFormat="1" applyFont="1" applyBorder="1" applyAlignment="1">
      <alignment horizontal="center" vertical="center" textRotation="255"/>
    </xf>
    <xf numFmtId="49" fontId="20" fillId="0" borderId="0" xfId="0" applyNumberFormat="1" applyFont="1" applyAlignment="1">
      <alignment horizontal="center" vertical="center" textRotation="255"/>
    </xf>
    <xf numFmtId="49" fontId="20" fillId="0" borderId="4" xfId="0" applyNumberFormat="1" applyFont="1" applyBorder="1" applyAlignment="1">
      <alignment horizontal="center" vertical="center" textRotation="255"/>
    </xf>
    <xf numFmtId="49" fontId="20" fillId="0" borderId="10" xfId="0" applyNumberFormat="1" applyFont="1" applyBorder="1" applyAlignment="1">
      <alignment horizontal="center" vertical="center" textRotation="255"/>
    </xf>
    <xf numFmtId="49" fontId="20" fillId="0" borderId="1" xfId="0" applyNumberFormat="1" applyFont="1" applyBorder="1" applyAlignment="1" applyProtection="1">
      <alignment horizontal="center" vertical="center" textRotation="255"/>
      <protection locked="0"/>
    </xf>
    <xf numFmtId="49" fontId="20" fillId="0" borderId="6" xfId="0" applyNumberFormat="1" applyFont="1" applyBorder="1" applyAlignment="1" applyProtection="1">
      <alignment horizontal="center" vertical="center" textRotation="255"/>
      <protection locked="0"/>
    </xf>
    <xf numFmtId="49" fontId="20" fillId="0" borderId="8" xfId="0" applyNumberFormat="1" applyFont="1" applyBorder="1" applyAlignment="1" applyProtection="1">
      <alignment horizontal="center" vertical="center" textRotation="255"/>
      <protection locked="0"/>
    </xf>
    <xf numFmtId="49" fontId="20" fillId="0" borderId="0" xfId="0" applyNumberFormat="1" applyFont="1" applyAlignment="1" applyProtection="1">
      <alignment horizontal="center" vertical="center" textRotation="255"/>
      <protection locked="0"/>
    </xf>
    <xf numFmtId="49" fontId="20" fillId="0" borderId="4" xfId="0" applyNumberFormat="1" applyFont="1" applyBorder="1" applyAlignment="1" applyProtection="1">
      <alignment horizontal="center" vertical="center" textRotation="255"/>
      <protection locked="0"/>
    </xf>
    <xf numFmtId="49" fontId="20" fillId="0" borderId="10" xfId="0" applyNumberFormat="1" applyFont="1" applyBorder="1" applyAlignment="1" applyProtection="1">
      <alignment horizontal="center" vertical="center" textRotation="255"/>
      <protection locked="0"/>
    </xf>
    <xf numFmtId="0" fontId="36" fillId="0" borderId="6" xfId="0" applyFont="1" applyBorder="1" applyAlignment="1" applyProtection="1">
      <alignment horizontal="center" vertical="center" textRotation="255" wrapText="1"/>
      <protection locked="0"/>
    </xf>
    <xf numFmtId="0" fontId="36" fillId="0" borderId="7" xfId="0" applyFont="1" applyBorder="1" applyAlignment="1" applyProtection="1">
      <alignment horizontal="center" vertical="center" textRotation="255" wrapText="1"/>
      <protection locked="0"/>
    </xf>
    <xf numFmtId="0" fontId="36" fillId="0" borderId="0" xfId="0" applyFont="1" applyAlignment="1" applyProtection="1">
      <alignment horizontal="center" vertical="center" textRotation="255" wrapText="1"/>
      <protection locked="0"/>
    </xf>
    <xf numFmtId="0" fontId="36" fillId="0" borderId="9" xfId="0" applyFont="1" applyBorder="1" applyAlignment="1" applyProtection="1">
      <alignment horizontal="center" vertical="center" textRotation="255" wrapText="1"/>
      <protection locked="0"/>
    </xf>
    <xf numFmtId="0" fontId="36" fillId="0" borderId="10" xfId="0" applyFont="1" applyBorder="1" applyAlignment="1" applyProtection="1">
      <alignment horizontal="center" vertical="center" textRotation="255" wrapText="1"/>
      <protection locked="0"/>
    </xf>
    <xf numFmtId="0" fontId="36" fillId="0" borderId="11" xfId="0" applyFont="1" applyBorder="1" applyAlignment="1" applyProtection="1">
      <alignment horizontal="center" vertical="center" textRotation="255" wrapText="1"/>
      <protection locked="0"/>
    </xf>
    <xf numFmtId="0" fontId="36" fillId="0" borderId="13" xfId="0" applyFont="1" applyBorder="1" applyAlignment="1" applyProtection="1">
      <alignment horizontal="center" vertical="center"/>
      <protection locked="0"/>
    </xf>
    <xf numFmtId="0" fontId="36" fillId="0" borderId="13" xfId="0" applyFont="1" applyBorder="1" applyAlignment="1">
      <alignment horizontal="center" vertical="center" textRotation="255" wrapText="1"/>
    </xf>
    <xf numFmtId="49" fontId="20" fillId="0" borderId="3" xfId="0" applyNumberFormat="1" applyFont="1" applyBorder="1" applyAlignment="1">
      <alignment horizontal="center" vertical="center" textRotation="255"/>
    </xf>
    <xf numFmtId="49" fontId="20" fillId="0" borderId="2" xfId="0" applyNumberFormat="1" applyFont="1" applyBorder="1" applyAlignment="1">
      <alignment horizontal="center" vertical="center" textRotation="255"/>
    </xf>
    <xf numFmtId="0" fontId="104" fillId="0" borderId="0" xfId="30" applyFont="1" applyAlignment="1">
      <alignment horizontal="center" vertical="center"/>
    </xf>
    <xf numFmtId="0" fontId="87" fillId="0" borderId="24" xfId="30" applyFont="1" applyBorder="1" applyAlignment="1">
      <alignment horizontal="center" vertical="center" textRotation="255"/>
    </xf>
    <xf numFmtId="0" fontId="87" fillId="0" borderId="92" xfId="30" applyFont="1" applyBorder="1" applyAlignment="1">
      <alignment horizontal="center" vertical="center" textRotation="255"/>
    </xf>
    <xf numFmtId="0" fontId="87" fillId="0" borderId="8" xfId="30" applyFont="1" applyBorder="1" applyAlignment="1">
      <alignment horizontal="center" vertical="center"/>
    </xf>
    <xf numFmtId="0" fontId="87" fillId="0" borderId="0" xfId="30" applyFont="1" applyAlignment="1">
      <alignment horizontal="center" vertical="center"/>
    </xf>
    <xf numFmtId="0" fontId="87" fillId="0" borderId="3" xfId="30" applyFont="1" applyBorder="1" applyAlignment="1">
      <alignment horizontal="center" vertical="center"/>
    </xf>
    <xf numFmtId="0" fontId="87" fillId="0" borderId="2" xfId="30" applyFont="1" applyBorder="1" applyAlignment="1">
      <alignment horizontal="center" vertical="center"/>
    </xf>
    <xf numFmtId="0" fontId="87" fillId="0" borderId="5" xfId="30" applyFont="1" applyBorder="1" applyAlignment="1">
      <alignment horizontal="center" vertical="center"/>
    </xf>
    <xf numFmtId="0" fontId="87" fillId="0" borderId="13" xfId="30" applyFont="1" applyBorder="1" applyAlignment="1">
      <alignment horizontal="center" vertical="center" textRotation="255"/>
    </xf>
    <xf numFmtId="0" fontId="87" fillId="0" borderId="1" xfId="30" applyFont="1" applyBorder="1" applyAlignment="1">
      <alignment horizontal="center" vertical="center" textRotation="255"/>
    </xf>
    <xf numFmtId="0" fontId="87" fillId="0" borderId="6" xfId="30" applyFont="1" applyBorder="1" applyAlignment="1">
      <alignment horizontal="center" vertical="center" textRotation="255"/>
    </xf>
    <xf numFmtId="0" fontId="87" fillId="0" borderId="7" xfId="30" applyFont="1" applyBorder="1" applyAlignment="1">
      <alignment horizontal="center" vertical="center" textRotation="255"/>
    </xf>
    <xf numFmtId="0" fontId="87" fillId="0" borderId="4" xfId="30" applyFont="1" applyBorder="1" applyAlignment="1">
      <alignment horizontal="center" vertical="center" textRotation="255"/>
    </xf>
    <xf numFmtId="0" fontId="87" fillId="0" borderId="10" xfId="30" applyFont="1" applyBorder="1" applyAlignment="1">
      <alignment horizontal="center" vertical="center" textRotation="255"/>
    </xf>
    <xf numFmtId="0" fontId="87" fillId="0" borderId="11" xfId="30" applyFont="1" applyBorder="1" applyAlignment="1">
      <alignment horizontal="center" vertical="center" textRotation="255"/>
    </xf>
    <xf numFmtId="0" fontId="106" fillId="0" borderId="54" xfId="30" applyFont="1" applyBorder="1" applyAlignment="1">
      <alignment horizontal="center" vertical="center"/>
    </xf>
    <xf numFmtId="0" fontId="106" fillId="0" borderId="58" xfId="30" applyFont="1" applyBorder="1" applyAlignment="1">
      <alignment horizontal="center" vertical="center"/>
    </xf>
    <xf numFmtId="0" fontId="87" fillId="0" borderId="16" xfId="30" applyFont="1" applyBorder="1" applyAlignment="1">
      <alignment horizontal="center" vertical="center" wrapText="1"/>
    </xf>
    <xf numFmtId="0" fontId="87" fillId="0" borderId="12" xfId="30" applyFont="1" applyBorder="1" applyAlignment="1">
      <alignment horizontal="center" vertical="center" wrapText="1"/>
    </xf>
    <xf numFmtId="0" fontId="87" fillId="0" borderId="16" xfId="30" applyFont="1" applyBorder="1" applyAlignment="1">
      <alignment horizontal="center" vertical="center" textRotation="255"/>
    </xf>
    <xf numFmtId="0" fontId="87" fillId="0" borderId="93" xfId="30" applyFont="1" applyBorder="1" applyAlignment="1">
      <alignment horizontal="center" vertical="center"/>
    </xf>
    <xf numFmtId="0" fontId="87" fillId="0" borderId="46" xfId="30" applyFont="1" applyBorder="1" applyAlignment="1">
      <alignment horizontal="center" vertical="center"/>
    </xf>
    <xf numFmtId="38" fontId="87" fillId="13" borderId="3" xfId="31" applyFont="1" applyFill="1" applyBorder="1" applyAlignment="1">
      <alignment vertical="center"/>
    </xf>
    <xf numFmtId="38" fontId="87" fillId="13" borderId="2" xfId="31" applyFont="1" applyFill="1" applyBorder="1" applyAlignment="1">
      <alignment vertical="center"/>
    </xf>
    <xf numFmtId="38" fontId="87" fillId="13" borderId="5" xfId="31" applyFont="1" applyFill="1" applyBorder="1" applyAlignment="1">
      <alignment vertical="center"/>
    </xf>
    <xf numFmtId="0" fontId="87" fillId="0" borderId="12" xfId="30" applyFont="1" applyBorder="1" applyAlignment="1">
      <alignment horizontal="center" vertical="center" textRotation="255"/>
    </xf>
    <xf numFmtId="38" fontId="87" fillId="14" borderId="48" xfId="31" applyFont="1" applyFill="1" applyBorder="1" applyAlignment="1" applyProtection="1">
      <alignment vertical="center"/>
      <protection locked="0"/>
    </xf>
    <xf numFmtId="38" fontId="87" fillId="14" borderId="49" xfId="31" applyFont="1" applyFill="1" applyBorder="1" applyAlignment="1" applyProtection="1">
      <alignment vertical="center"/>
      <protection locked="0"/>
    </xf>
    <xf numFmtId="38" fontId="87" fillId="14" borderId="50" xfId="31" applyFont="1" applyFill="1" applyBorder="1" applyAlignment="1" applyProtection="1">
      <alignment vertical="center"/>
      <protection locked="0"/>
    </xf>
    <xf numFmtId="38" fontId="87" fillId="14" borderId="18" xfId="31" applyFont="1" applyFill="1" applyBorder="1" applyAlignment="1" applyProtection="1">
      <alignment vertical="center"/>
      <protection locked="0"/>
    </xf>
    <xf numFmtId="38" fontId="87" fillId="14" borderId="25" xfId="31" applyFont="1" applyFill="1" applyBorder="1" applyAlignment="1" applyProtection="1">
      <alignment vertical="center"/>
      <protection locked="0"/>
    </xf>
    <xf numFmtId="38" fontId="87" fillId="14" borderId="21" xfId="31" applyFont="1" applyFill="1" applyBorder="1" applyAlignment="1" applyProtection="1">
      <alignment vertical="center"/>
      <protection locked="0"/>
    </xf>
    <xf numFmtId="0" fontId="87" fillId="0" borderId="1" xfId="30" applyFont="1" applyBorder="1" applyAlignment="1">
      <alignment horizontal="center" vertical="center"/>
    </xf>
    <xf numFmtId="0" fontId="87" fillId="0" borderId="6" xfId="30" applyFont="1" applyBorder="1" applyAlignment="1">
      <alignment horizontal="center" vertical="center"/>
    </xf>
    <xf numFmtId="38" fontId="87" fillId="13" borderId="1" xfId="31" applyFont="1" applyFill="1" applyBorder="1" applyAlignment="1">
      <alignment vertical="center"/>
    </xf>
    <xf numFmtId="38" fontId="87" fillId="13" borderId="6" xfId="31" applyFont="1" applyFill="1" applyBorder="1" applyAlignment="1">
      <alignment vertical="center"/>
    </xf>
    <xf numFmtId="38" fontId="87" fillId="13" borderId="7" xfId="31" applyFont="1" applyFill="1" applyBorder="1" applyAlignment="1">
      <alignment vertical="center"/>
    </xf>
    <xf numFmtId="0" fontId="87" fillId="0" borderId="94" xfId="30" applyFont="1" applyBorder="1" applyAlignment="1">
      <alignment horizontal="center" vertical="center"/>
    </xf>
    <xf numFmtId="0" fontId="87" fillId="0" borderId="95" xfId="30" applyFont="1" applyBorder="1" applyAlignment="1">
      <alignment horizontal="center" vertical="center"/>
    </xf>
    <xf numFmtId="38" fontId="87" fillId="13" borderId="63" xfId="31" applyFont="1" applyFill="1" applyBorder="1" applyAlignment="1">
      <alignment vertical="center"/>
    </xf>
    <xf numFmtId="0" fontId="87" fillId="0" borderId="13" xfId="30" applyFont="1" applyBorder="1" applyAlignment="1">
      <alignment horizontal="center" vertical="center"/>
    </xf>
    <xf numFmtId="0" fontId="106" fillId="0" borderId="20" xfId="30" applyFont="1" applyBorder="1" applyAlignment="1">
      <alignment horizontal="center" vertical="center" wrapText="1"/>
    </xf>
    <xf numFmtId="0" fontId="106" fillId="0" borderId="22" xfId="30" applyFont="1" applyBorder="1" applyAlignment="1">
      <alignment horizontal="center" vertical="center"/>
    </xf>
    <xf numFmtId="0" fontId="87" fillId="0" borderId="13" xfId="30" applyFont="1" applyBorder="1" applyAlignment="1">
      <alignment horizontal="center" vertical="center" wrapText="1"/>
    </xf>
    <xf numFmtId="0" fontId="87" fillId="0" borderId="63" xfId="30" applyFont="1" applyBorder="1" applyAlignment="1">
      <alignment horizontal="center" vertical="center" textRotation="255"/>
    </xf>
    <xf numFmtId="38" fontId="87" fillId="14" borderId="17" xfId="31" applyFont="1" applyFill="1" applyBorder="1" applyAlignment="1" applyProtection="1">
      <alignment vertical="center"/>
      <protection locked="0"/>
    </xf>
    <xf numFmtId="38" fontId="87" fillId="14" borderId="30" xfId="31" applyFont="1" applyFill="1" applyBorder="1" applyAlignment="1" applyProtection="1">
      <alignment vertical="center"/>
      <protection locked="0"/>
    </xf>
    <xf numFmtId="38" fontId="87" fillId="14" borderId="20" xfId="31" applyFont="1" applyFill="1" applyBorder="1" applyAlignment="1" applyProtection="1">
      <alignment vertical="center"/>
      <protection locked="0"/>
    </xf>
    <xf numFmtId="38" fontId="87" fillId="14" borderId="4" xfId="31" applyFont="1" applyFill="1" applyBorder="1" applyAlignment="1" applyProtection="1">
      <alignment vertical="center"/>
      <protection locked="0"/>
    </xf>
    <xf numFmtId="38" fontId="87" fillId="14" borderId="10" xfId="31" applyFont="1" applyFill="1" applyBorder="1" applyAlignment="1" applyProtection="1">
      <alignment vertical="center"/>
      <protection locked="0"/>
    </xf>
    <xf numFmtId="38" fontId="87" fillId="14" borderId="11" xfId="31" applyFont="1" applyFill="1" applyBorder="1" applyAlignment="1" applyProtection="1">
      <alignment vertical="center"/>
      <protection locked="0"/>
    </xf>
    <xf numFmtId="0" fontId="106" fillId="0" borderId="54" xfId="30" applyFont="1" applyBorder="1" applyAlignment="1">
      <alignment horizontal="center" vertical="center" wrapText="1"/>
    </xf>
    <xf numFmtId="0" fontId="106" fillId="0" borderId="24" xfId="30" applyFont="1" applyBorder="1" applyAlignment="1">
      <alignment horizontal="center" vertical="center" textRotation="255"/>
    </xf>
    <xf numFmtId="0" fontId="87" fillId="0" borderId="16" xfId="30" applyFont="1" applyBorder="1" applyAlignment="1">
      <alignment horizontal="center" vertical="center"/>
    </xf>
    <xf numFmtId="0" fontId="87" fillId="0" borderId="12" xfId="30" applyFont="1" applyBorder="1" applyAlignment="1">
      <alignment horizontal="center" vertical="center"/>
    </xf>
    <xf numFmtId="0" fontId="87" fillId="0" borderId="9" xfId="30" applyFont="1" applyBorder="1" applyAlignment="1">
      <alignment horizontal="center" vertical="center"/>
    </xf>
    <xf numFmtId="0" fontId="106" fillId="0" borderId="16" xfId="30" applyFont="1" applyBorder="1" applyAlignment="1">
      <alignment horizontal="center" vertical="center" textRotation="255"/>
    </xf>
    <xf numFmtId="0" fontId="87" fillId="0" borderId="7" xfId="30" applyFont="1" applyBorder="1" applyAlignment="1">
      <alignment horizontal="center" vertical="center"/>
    </xf>
    <xf numFmtId="0" fontId="87" fillId="0" borderId="8" xfId="30" applyFont="1" applyBorder="1" applyAlignment="1">
      <alignment horizontal="center" vertical="center" textRotation="255"/>
    </xf>
    <xf numFmtId="0" fontId="87" fillId="0" borderId="0" xfId="30" applyFont="1" applyAlignment="1">
      <alignment horizontal="center" vertical="center" textRotation="255"/>
    </xf>
    <xf numFmtId="0" fontId="87" fillId="0" borderId="9" xfId="30" applyFont="1" applyBorder="1" applyAlignment="1">
      <alignment horizontal="center" vertical="center" textRotation="255"/>
    </xf>
    <xf numFmtId="0" fontId="87" fillId="0" borderId="54" xfId="30" applyFont="1" applyBorder="1" applyAlignment="1">
      <alignment horizontal="center" vertical="center" wrapText="1"/>
    </xf>
    <xf numFmtId="0" fontId="87" fillId="0" borderId="69" xfId="30" applyFont="1" applyBorder="1" applyAlignment="1">
      <alignment horizontal="center" vertical="center"/>
    </xf>
    <xf numFmtId="0" fontId="87" fillId="0" borderId="54" xfId="30" applyFont="1" applyBorder="1" applyAlignment="1">
      <alignment horizontal="center" vertical="center"/>
    </xf>
    <xf numFmtId="0" fontId="87" fillId="0" borderId="69" xfId="30" applyFont="1" applyBorder="1" applyAlignment="1">
      <alignment horizontal="center" vertical="center" wrapText="1"/>
    </xf>
    <xf numFmtId="0" fontId="62" fillId="0" borderId="0" xfId="0" applyFont="1" applyAlignment="1">
      <alignment horizontal="center" vertical="center"/>
    </xf>
    <xf numFmtId="186" fontId="36" fillId="4" borderId="0" xfId="0" applyNumberFormat="1" applyFont="1" applyFill="1" applyAlignment="1">
      <alignment horizontal="center" vertical="center"/>
    </xf>
    <xf numFmtId="187" fontId="36" fillId="4" borderId="0" xfId="0" applyNumberFormat="1" applyFont="1" applyFill="1" applyAlignment="1">
      <alignment horizontal="center" vertical="center"/>
    </xf>
    <xf numFmtId="188" fontId="36" fillId="4" borderId="0" xfId="0" applyNumberFormat="1" applyFont="1" applyFill="1" applyAlignment="1">
      <alignment horizontal="center" vertical="center"/>
    </xf>
    <xf numFmtId="0" fontId="20" fillId="0" borderId="0" xfId="0" applyFont="1" applyAlignment="1">
      <alignment vertical="top" wrapText="1"/>
    </xf>
    <xf numFmtId="0" fontId="20" fillId="0" borderId="0" xfId="0" applyFont="1" applyAlignment="1">
      <alignment horizontal="left" vertical="top" wrapText="1"/>
    </xf>
    <xf numFmtId="0" fontId="38" fillId="10" borderId="0" xfId="0" applyFont="1" applyFill="1">
      <alignment vertical="center"/>
    </xf>
    <xf numFmtId="0" fontId="38" fillId="10" borderId="0" xfId="0" applyFont="1" applyFill="1" applyAlignment="1">
      <alignment vertical="center" shrinkToFit="1"/>
    </xf>
    <xf numFmtId="0" fontId="40" fillId="4" borderId="0" xfId="10" applyFont="1" applyFill="1" applyAlignment="1">
      <alignment vertical="center" shrinkToFit="1"/>
    </xf>
    <xf numFmtId="0" fontId="24" fillId="0" borderId="0" xfId="10" applyFont="1" applyAlignment="1">
      <alignment vertical="top" wrapText="1"/>
    </xf>
    <xf numFmtId="0" fontId="62" fillId="0" borderId="0" xfId="10" applyFont="1" applyAlignment="1">
      <alignment horizontal="center" vertical="center"/>
    </xf>
    <xf numFmtId="0" fontId="40" fillId="4" borderId="0" xfId="10" applyFont="1" applyFill="1" applyAlignment="1">
      <alignment horizontal="center" vertical="center" shrinkToFit="1"/>
    </xf>
    <xf numFmtId="0" fontId="40" fillId="0" borderId="0" xfId="10" applyFont="1" applyAlignment="1">
      <alignment horizontal="center" vertical="center" shrinkToFit="1"/>
    </xf>
    <xf numFmtId="183" fontId="40" fillId="4" borderId="0" xfId="10" applyNumberFormat="1" applyFont="1" applyFill="1" applyAlignment="1">
      <alignment horizontal="left" vertical="center" shrinkToFit="1"/>
    </xf>
    <xf numFmtId="0" fontId="40" fillId="0" borderId="0" xfId="10" applyFont="1">
      <alignment vertical="center"/>
    </xf>
    <xf numFmtId="0" fontId="40" fillId="0" borderId="0" xfId="10" applyFont="1" applyAlignment="1">
      <alignment horizontal="center" vertical="center"/>
    </xf>
    <xf numFmtId="0" fontId="40" fillId="10" borderId="0" xfId="10" applyFont="1" applyFill="1" applyAlignment="1">
      <alignment vertical="center" shrinkToFit="1"/>
    </xf>
    <xf numFmtId="0" fontId="36" fillId="3" borderId="0" xfId="10" applyFont="1" applyFill="1" applyAlignment="1" applyProtection="1">
      <alignment horizontal="center" vertical="center"/>
      <protection locked="0"/>
    </xf>
    <xf numFmtId="0" fontId="36" fillId="3" borderId="0" xfId="10" applyFont="1" applyFill="1" applyAlignment="1" applyProtection="1">
      <alignment horizontal="center" vertical="center" shrinkToFit="1"/>
      <protection locked="0"/>
    </xf>
    <xf numFmtId="0" fontId="40" fillId="0" borderId="25" xfId="10" applyFont="1" applyBorder="1">
      <alignment vertical="center"/>
    </xf>
    <xf numFmtId="0" fontId="40" fillId="0" borderId="30" xfId="10" applyFont="1" applyBorder="1">
      <alignment vertical="center"/>
    </xf>
    <xf numFmtId="0" fontId="36" fillId="0" borderId="16" xfId="10" applyFont="1" applyBorder="1" applyAlignment="1">
      <alignment horizontal="center" vertical="center"/>
    </xf>
    <xf numFmtId="184" fontId="36" fillId="4" borderId="1" xfId="0" applyNumberFormat="1" applyFont="1" applyFill="1" applyBorder="1" applyAlignment="1">
      <alignment horizontal="center" vertical="center" shrinkToFit="1"/>
    </xf>
    <xf numFmtId="184" fontId="36" fillId="4" borderId="6" xfId="0" applyNumberFormat="1" applyFont="1" applyFill="1" applyBorder="1" applyAlignment="1">
      <alignment horizontal="center" vertical="center" shrinkToFit="1"/>
    </xf>
    <xf numFmtId="184" fontId="36" fillId="4" borderId="7" xfId="0" applyNumberFormat="1" applyFont="1" applyFill="1" applyBorder="1" applyAlignment="1">
      <alignment horizontal="center" vertical="center" shrinkToFit="1"/>
    </xf>
    <xf numFmtId="0" fontId="40" fillId="3" borderId="30" xfId="10" applyFont="1" applyFill="1" applyBorder="1" applyProtection="1">
      <alignment vertical="center"/>
      <protection locked="0"/>
    </xf>
    <xf numFmtId="0" fontId="40" fillId="0" borderId="1" xfId="10" applyFont="1" applyBorder="1" applyAlignment="1">
      <alignment horizontal="center" vertical="center"/>
    </xf>
    <xf numFmtId="0" fontId="40" fillId="0" borderId="6" xfId="10" applyFont="1" applyBorder="1" applyAlignment="1">
      <alignment horizontal="center" vertical="center"/>
    </xf>
    <xf numFmtId="0" fontId="40" fillId="0" borderId="7" xfId="10" applyFont="1" applyBorder="1" applyAlignment="1">
      <alignment horizontal="center" vertical="center"/>
    </xf>
    <xf numFmtId="0" fontId="40" fillId="0" borderId="8" xfId="10" applyFont="1" applyBorder="1" applyAlignment="1">
      <alignment horizontal="center" vertical="center"/>
    </xf>
    <xf numFmtId="0" fontId="40" fillId="0" borderId="9" xfId="10" applyFont="1" applyBorder="1" applyAlignment="1">
      <alignment horizontal="center" vertical="center"/>
    </xf>
    <xf numFmtId="0" fontId="40" fillId="0" borderId="4" xfId="10" applyFont="1" applyBorder="1" applyAlignment="1">
      <alignment horizontal="center" vertical="center"/>
    </xf>
    <xf numFmtId="0" fontId="40" fillId="0" borderId="10" xfId="10" applyFont="1" applyBorder="1" applyAlignment="1">
      <alignment horizontal="center" vertical="center"/>
    </xf>
    <xf numFmtId="0" fontId="40" fillId="0" borderId="11" xfId="10" applyFont="1" applyBorder="1" applyAlignment="1">
      <alignment horizontal="center" vertical="center"/>
    </xf>
    <xf numFmtId="0" fontId="40" fillId="0" borderId="29" xfId="10" applyFont="1" applyBorder="1">
      <alignment vertical="center"/>
    </xf>
    <xf numFmtId="0" fontId="36" fillId="3" borderId="29" xfId="10" applyFont="1" applyFill="1" applyBorder="1" applyAlignment="1" applyProtection="1">
      <alignment horizontal="center" vertical="center"/>
      <protection locked="0"/>
    </xf>
    <xf numFmtId="0" fontId="36" fillId="3" borderId="25" xfId="10" applyFont="1" applyFill="1" applyBorder="1" applyProtection="1">
      <alignment vertical="center"/>
      <protection locked="0"/>
    </xf>
    <xf numFmtId="0" fontId="40" fillId="3" borderId="1" xfId="10" applyFont="1" applyFill="1" applyBorder="1" applyProtection="1">
      <alignment vertical="center"/>
      <protection locked="0"/>
    </xf>
    <xf numFmtId="0" fontId="40" fillId="3" borderId="6" xfId="10" applyFont="1" applyFill="1" applyBorder="1" applyProtection="1">
      <alignment vertical="center"/>
      <protection locked="0"/>
    </xf>
    <xf numFmtId="0" fontId="40" fillId="3" borderId="7" xfId="10" applyFont="1" applyFill="1" applyBorder="1" applyProtection="1">
      <alignment vertical="center"/>
      <protection locked="0"/>
    </xf>
    <xf numFmtId="0" fontId="40" fillId="3" borderId="8" xfId="10" applyFont="1" applyFill="1" applyBorder="1" applyProtection="1">
      <alignment vertical="center"/>
      <protection locked="0"/>
    </xf>
    <xf numFmtId="0" fontId="40" fillId="3" borderId="0" xfId="10" applyFont="1" applyFill="1" applyProtection="1">
      <alignment vertical="center"/>
      <protection locked="0"/>
    </xf>
    <xf numFmtId="0" fontId="40" fillId="3" borderId="9" xfId="10" applyFont="1" applyFill="1" applyBorder="1" applyProtection="1">
      <alignment vertical="center"/>
      <protection locked="0"/>
    </xf>
    <xf numFmtId="0" fontId="40" fillId="3" borderId="4" xfId="10" applyFont="1" applyFill="1" applyBorder="1" applyProtection="1">
      <alignment vertical="center"/>
      <protection locked="0"/>
    </xf>
    <xf numFmtId="0" fontId="40" fillId="3" borderId="10" xfId="10" applyFont="1" applyFill="1" applyBorder="1" applyProtection="1">
      <alignment vertical="center"/>
      <protection locked="0"/>
    </xf>
    <xf numFmtId="0" fontId="40" fillId="3" borderId="11" xfId="10" applyFont="1" applyFill="1" applyBorder="1" applyProtection="1">
      <alignment vertical="center"/>
      <protection locked="0"/>
    </xf>
    <xf numFmtId="0" fontId="36" fillId="0" borderId="0" xfId="10" applyFont="1" applyAlignment="1">
      <alignment horizontal="center" vertical="top"/>
    </xf>
    <xf numFmtId="186" fontId="20" fillId="4" borderId="6" xfId="10" applyNumberFormat="1" applyFont="1" applyFill="1" applyBorder="1" applyAlignment="1">
      <alignment horizontal="center" vertical="center"/>
    </xf>
    <xf numFmtId="176" fontId="40" fillId="0" borderId="6" xfId="10" applyNumberFormat="1" applyFont="1" applyBorder="1" applyAlignment="1">
      <alignment horizontal="center" vertical="center"/>
    </xf>
    <xf numFmtId="188" fontId="40" fillId="4" borderId="6" xfId="10" applyNumberFormat="1" applyFont="1" applyFill="1" applyBorder="1" applyAlignment="1">
      <alignment horizontal="center" vertical="center" shrinkToFit="1"/>
    </xf>
    <xf numFmtId="187" fontId="40" fillId="4" borderId="6" xfId="10" applyNumberFormat="1" applyFont="1" applyFill="1" applyBorder="1" applyAlignment="1">
      <alignment horizontal="center" vertical="center" shrinkToFit="1"/>
    </xf>
    <xf numFmtId="0" fontId="40" fillId="4" borderId="3" xfId="10" applyFont="1" applyFill="1" applyBorder="1" applyAlignment="1">
      <alignment horizontal="center" vertical="center" shrinkToFit="1"/>
    </xf>
    <xf numFmtId="0" fontId="40" fillId="4" borderId="2" xfId="10" applyFont="1" applyFill="1" applyBorder="1" applyAlignment="1">
      <alignment horizontal="center" vertical="center" shrinkToFit="1"/>
    </xf>
    <xf numFmtId="0" fontId="40" fillId="4" borderId="5" xfId="10" applyFont="1" applyFill="1" applyBorder="1" applyAlignment="1">
      <alignment horizontal="center" vertical="center" shrinkToFit="1"/>
    </xf>
    <xf numFmtId="0" fontId="122" fillId="0" borderId="0" xfId="10" applyFont="1" applyAlignment="1">
      <alignment horizontal="center" vertical="center"/>
    </xf>
    <xf numFmtId="0" fontId="36" fillId="3" borderId="0" xfId="10" applyFont="1" applyFill="1" applyProtection="1">
      <alignment vertical="center"/>
      <protection locked="0"/>
    </xf>
    <xf numFmtId="0" fontId="0" fillId="3" borderId="0" xfId="0" applyFill="1" applyProtection="1">
      <alignment vertical="center"/>
      <protection locked="0"/>
    </xf>
    <xf numFmtId="184" fontId="40" fillId="4" borderId="0" xfId="10" applyNumberFormat="1" applyFont="1" applyFill="1" applyAlignment="1">
      <alignment horizontal="center" vertical="center" shrinkToFit="1"/>
    </xf>
    <xf numFmtId="0" fontId="40" fillId="0" borderId="17" xfId="10" applyFont="1" applyBorder="1" applyAlignment="1">
      <alignment horizontal="center" vertical="center"/>
    </xf>
    <xf numFmtId="0" fontId="40" fillId="0" borderId="30" xfId="10" applyFont="1" applyBorder="1" applyAlignment="1">
      <alignment horizontal="center" vertical="center"/>
    </xf>
    <xf numFmtId="0" fontId="40" fillId="0" borderId="19" xfId="10" applyFont="1" applyBorder="1">
      <alignment vertical="center"/>
    </xf>
    <xf numFmtId="0" fontId="40" fillId="0" borderId="18" xfId="10" applyFont="1" applyBorder="1">
      <alignment vertical="center"/>
    </xf>
    <xf numFmtId="0" fontId="36" fillId="3" borderId="25" xfId="10" applyFont="1" applyFill="1" applyBorder="1" applyAlignment="1" applyProtection="1">
      <alignment horizontal="center" vertical="center"/>
      <protection locked="0"/>
    </xf>
    <xf numFmtId="0" fontId="36" fillId="3" borderId="21" xfId="10" applyFont="1" applyFill="1" applyBorder="1" applyAlignment="1" applyProtection="1">
      <alignment horizontal="center" vertical="center"/>
      <protection locked="0"/>
    </xf>
    <xf numFmtId="0" fontId="40" fillId="0" borderId="17" xfId="10" applyFont="1" applyBorder="1">
      <alignment vertical="center"/>
    </xf>
    <xf numFmtId="0" fontId="36" fillId="3" borderId="30" xfId="10" applyFont="1" applyFill="1" applyBorder="1" applyAlignment="1" applyProtection="1">
      <alignment horizontal="center" vertical="center"/>
      <protection locked="0"/>
    </xf>
    <xf numFmtId="0" fontId="36" fillId="3" borderId="20" xfId="10" applyFont="1" applyFill="1" applyBorder="1" applyAlignment="1" applyProtection="1">
      <alignment horizontal="center" vertical="center"/>
      <protection locked="0"/>
    </xf>
    <xf numFmtId="0" fontId="24" fillId="3" borderId="8" xfId="10" applyFont="1" applyFill="1" applyBorder="1" applyAlignment="1" applyProtection="1">
      <alignment horizontal="center" vertical="center"/>
      <protection locked="0"/>
    </xf>
    <xf numFmtId="0" fontId="24" fillId="3" borderId="0" xfId="10" applyFont="1" applyFill="1" applyAlignment="1" applyProtection="1">
      <alignment horizontal="center" vertical="center"/>
      <protection locked="0"/>
    </xf>
    <xf numFmtId="0" fontId="24" fillId="3" borderId="9" xfId="10" applyFont="1" applyFill="1" applyBorder="1" applyAlignment="1" applyProtection="1">
      <alignment horizontal="center" vertical="center"/>
      <protection locked="0"/>
    </xf>
    <xf numFmtId="0" fontId="24" fillId="3" borderId="4" xfId="10" applyFont="1" applyFill="1" applyBorder="1" applyAlignment="1" applyProtection="1">
      <alignment horizontal="center" vertical="center"/>
      <protection locked="0"/>
    </xf>
    <xf numFmtId="0" fontId="24" fillId="3" borderId="10" xfId="10" applyFont="1" applyFill="1" applyBorder="1" applyAlignment="1" applyProtection="1">
      <alignment horizontal="center" vertical="center"/>
      <protection locked="0"/>
    </xf>
    <xf numFmtId="0" fontId="24" fillId="3" borderId="11" xfId="10" applyFont="1" applyFill="1" applyBorder="1" applyAlignment="1" applyProtection="1">
      <alignment horizontal="center" vertical="center"/>
      <protection locked="0"/>
    </xf>
    <xf numFmtId="0" fontId="40" fillId="3" borderId="29" xfId="10" applyFont="1" applyFill="1" applyBorder="1" applyAlignment="1" applyProtection="1">
      <alignment horizontal="center" vertical="center"/>
      <protection locked="0"/>
    </xf>
    <xf numFmtId="0" fontId="40" fillId="3" borderId="22" xfId="10" applyFont="1" applyFill="1" applyBorder="1" applyAlignment="1" applyProtection="1">
      <alignment horizontal="center" vertical="center"/>
      <protection locked="0"/>
    </xf>
    <xf numFmtId="0" fontId="41" fillId="0" borderId="19" xfId="10" applyFont="1" applyBorder="1" applyAlignment="1">
      <alignment horizontal="center" vertical="center" wrapText="1"/>
    </xf>
    <xf numFmtId="0" fontId="41" fillId="0" borderId="29" xfId="10" applyFont="1" applyBorder="1" applyAlignment="1">
      <alignment horizontal="center" vertical="center" wrapText="1"/>
    </xf>
    <xf numFmtId="0" fontId="42" fillId="0" borderId="18" xfId="10" applyFont="1" applyBorder="1" applyAlignment="1">
      <alignment horizontal="center" vertical="center"/>
    </xf>
    <xf numFmtId="0" fontId="42" fillId="0" borderId="25" xfId="10" applyFont="1" applyBorder="1" applyAlignment="1">
      <alignment horizontal="center" vertical="center"/>
    </xf>
    <xf numFmtId="0" fontId="40" fillId="3" borderId="25" xfId="10" applyFont="1" applyFill="1" applyBorder="1" applyAlignment="1" applyProtection="1">
      <alignment horizontal="center" vertical="center"/>
      <protection locked="0"/>
    </xf>
    <xf numFmtId="0" fontId="40" fillId="3" borderId="21" xfId="10" applyFont="1" applyFill="1" applyBorder="1" applyAlignment="1" applyProtection="1">
      <alignment horizontal="center" vertical="center"/>
      <protection locked="0"/>
    </xf>
    <xf numFmtId="0" fontId="40" fillId="3" borderId="30" xfId="10" applyFont="1" applyFill="1" applyBorder="1" applyAlignment="1" applyProtection="1">
      <alignment horizontal="center" vertical="center"/>
      <protection locked="0"/>
    </xf>
    <xf numFmtId="0" fontId="40" fillId="3" borderId="20" xfId="10" applyFont="1" applyFill="1" applyBorder="1" applyAlignment="1" applyProtection="1">
      <alignment horizontal="center" vertical="center"/>
      <protection locked="0"/>
    </xf>
    <xf numFmtId="0" fontId="40" fillId="0" borderId="8" xfId="10" applyFont="1" applyBorder="1" applyAlignment="1">
      <alignment horizontal="left" vertical="center" indent="1"/>
    </xf>
    <xf numFmtId="0" fontId="40" fillId="0" borderId="0" xfId="10" applyFont="1" applyAlignment="1">
      <alignment horizontal="left" vertical="center" indent="1"/>
    </xf>
    <xf numFmtId="0" fontId="40" fillId="0" borderId="9" xfId="10" applyFont="1" applyBorder="1" applyAlignment="1">
      <alignment horizontal="left" vertical="center" indent="1"/>
    </xf>
    <xf numFmtId="0" fontId="40" fillId="0" borderId="4" xfId="10" applyFont="1" applyBorder="1" applyAlignment="1">
      <alignment horizontal="left" vertical="center" indent="1"/>
    </xf>
    <xf numFmtId="0" fontId="40" fillId="0" borderId="10" xfId="10" applyFont="1" applyBorder="1" applyAlignment="1">
      <alignment horizontal="left" vertical="center" indent="1"/>
    </xf>
    <xf numFmtId="0" fontId="40" fillId="0" borderId="11" xfId="10" applyFont="1" applyBorder="1" applyAlignment="1">
      <alignment horizontal="left" vertical="center" indent="1"/>
    </xf>
    <xf numFmtId="0" fontId="40" fillId="0" borderId="1" xfId="10" applyFont="1" applyBorder="1" applyAlignment="1">
      <alignment horizontal="left" vertical="center" indent="1"/>
    </xf>
    <xf numFmtId="0" fontId="40" fillId="0" borderId="6" xfId="10" applyFont="1" applyBorder="1" applyAlignment="1">
      <alignment horizontal="left" vertical="center" indent="1"/>
    </xf>
    <xf numFmtId="0" fontId="40" fillId="0" borderId="7" xfId="10" applyFont="1" applyBorder="1" applyAlignment="1">
      <alignment horizontal="left" vertical="center" indent="1"/>
    </xf>
    <xf numFmtId="0" fontId="40" fillId="3" borderId="5" xfId="10" applyFont="1" applyFill="1" applyBorder="1" applyAlignment="1" applyProtection="1">
      <alignment horizontal="center" vertical="center"/>
      <protection locked="0"/>
    </xf>
    <xf numFmtId="0" fontId="40" fillId="3" borderId="13" xfId="10" applyFont="1" applyFill="1" applyBorder="1" applyAlignment="1" applyProtection="1">
      <alignment horizontal="center" vertical="center"/>
      <protection locked="0"/>
    </xf>
    <xf numFmtId="0" fontId="40" fillId="3" borderId="13" xfId="10" applyFont="1" applyFill="1" applyBorder="1" applyAlignment="1" applyProtection="1">
      <alignment horizontal="center" vertical="center" wrapText="1"/>
      <protection locked="0"/>
    </xf>
    <xf numFmtId="0" fontId="40" fillId="3" borderId="5" xfId="10" applyFont="1" applyFill="1" applyBorder="1" applyAlignment="1" applyProtection="1">
      <alignment horizontal="center" vertical="center" wrapText="1"/>
      <protection locked="0"/>
    </xf>
    <xf numFmtId="0" fontId="40" fillId="0" borderId="1" xfId="10" applyFont="1" applyBorder="1" applyAlignment="1">
      <alignment horizontal="center"/>
    </xf>
    <xf numFmtId="0" fontId="40" fillId="0" borderId="6" xfId="10" applyFont="1" applyBorder="1" applyAlignment="1">
      <alignment horizontal="center"/>
    </xf>
    <xf numFmtId="0" fontId="40" fillId="0" borderId="7" xfId="10" applyFont="1" applyBorder="1" applyAlignment="1">
      <alignment horizontal="center"/>
    </xf>
    <xf numFmtId="0" fontId="40" fillId="0" borderId="1" xfId="10" applyFont="1" applyBorder="1" applyAlignment="1">
      <alignment horizontal="center" wrapText="1"/>
    </xf>
    <xf numFmtId="0" fontId="40" fillId="0" borderId="6" xfId="10" applyFont="1" applyBorder="1" applyAlignment="1">
      <alignment horizontal="center" wrapText="1"/>
    </xf>
    <xf numFmtId="0" fontId="40" fillId="0" borderId="7" xfId="10" applyFont="1" applyBorder="1" applyAlignment="1">
      <alignment horizontal="center" wrapText="1"/>
    </xf>
    <xf numFmtId="0" fontId="40" fillId="0" borderId="8" xfId="10" applyFont="1" applyBorder="1" applyAlignment="1">
      <alignment horizontal="center" vertical="center" wrapText="1"/>
    </xf>
    <xf numFmtId="0" fontId="40" fillId="0" borderId="0" xfId="10" applyFont="1" applyAlignment="1">
      <alignment horizontal="center" vertical="center" wrapText="1"/>
    </xf>
    <xf numFmtId="0" fontId="40" fillId="0" borderId="9" xfId="10" applyFont="1" applyBorder="1" applyAlignment="1">
      <alignment horizontal="center" vertical="center" wrapText="1"/>
    </xf>
    <xf numFmtId="0" fontId="40" fillId="0" borderId="3" xfId="10" applyFont="1" applyBorder="1" applyAlignment="1">
      <alignment horizontal="center" vertical="center"/>
    </xf>
    <xf numFmtId="0" fontId="40" fillId="0" borderId="2" xfId="10" applyFont="1" applyBorder="1" applyAlignment="1">
      <alignment horizontal="center" vertical="center"/>
    </xf>
    <xf numFmtId="0" fontId="40" fillId="0" borderId="5" xfId="10" applyFont="1" applyBorder="1" applyAlignment="1">
      <alignment horizontal="center" vertical="center"/>
    </xf>
    <xf numFmtId="0" fontId="40" fillId="0" borderId="13" xfId="10" applyFont="1" applyBorder="1" applyAlignment="1">
      <alignment horizontal="center" vertical="center"/>
    </xf>
    <xf numFmtId="183" fontId="40" fillId="4" borderId="0" xfId="10" applyNumberFormat="1" applyFont="1" applyFill="1" applyAlignment="1">
      <alignment vertical="center" shrinkToFit="1"/>
    </xf>
    <xf numFmtId="0" fontId="36" fillId="0" borderId="0" xfId="10" applyFont="1" applyAlignment="1">
      <alignment horizontal="center" vertical="center" shrinkToFit="1"/>
    </xf>
    <xf numFmtId="0" fontId="36" fillId="0" borderId="0" xfId="10" applyFont="1">
      <alignment vertical="center"/>
    </xf>
    <xf numFmtId="0" fontId="40" fillId="0" borderId="12" xfId="10" applyFont="1" applyBorder="1" applyAlignment="1">
      <alignment horizontal="center" vertical="center"/>
    </xf>
    <xf numFmtId="0" fontId="40" fillId="3" borderId="12" xfId="10" applyFont="1" applyFill="1" applyBorder="1" applyAlignment="1" applyProtection="1">
      <alignment horizontal="center" vertical="center"/>
      <protection locked="0"/>
    </xf>
    <xf numFmtId="38" fontId="36" fillId="10" borderId="13" xfId="2" applyFont="1" applyFill="1" applyBorder="1" applyAlignment="1">
      <alignment horizontal="center" vertical="center"/>
    </xf>
    <xf numFmtId="38" fontId="36" fillId="10" borderId="3" xfId="2" applyFont="1" applyFill="1" applyBorder="1" applyAlignment="1">
      <alignment horizontal="center" vertical="center"/>
    </xf>
    <xf numFmtId="0" fontId="36" fillId="8" borderId="0" xfId="10" applyFont="1" applyFill="1" applyAlignment="1" applyProtection="1">
      <alignment horizontal="center" vertical="center" shrinkToFit="1"/>
      <protection locked="0"/>
    </xf>
    <xf numFmtId="183" fontId="36" fillId="3" borderId="13" xfId="0" applyNumberFormat="1" applyFont="1" applyFill="1" applyBorder="1" applyAlignment="1" applyProtection="1">
      <alignment horizontal="center" vertical="center" shrinkToFit="1"/>
      <protection locked="0"/>
    </xf>
    <xf numFmtId="0" fontId="36" fillId="0" borderId="13" xfId="10" applyFont="1" applyBorder="1" applyAlignment="1">
      <alignment horizontal="center" vertical="center"/>
    </xf>
    <xf numFmtId="0" fontId="36" fillId="0" borderId="1" xfId="10" applyFont="1" applyBorder="1" applyAlignment="1">
      <alignment horizontal="center" vertical="center"/>
    </xf>
    <xf numFmtId="0" fontId="23" fillId="0" borderId="26" xfId="10" applyFont="1" applyBorder="1" applyAlignment="1">
      <alignment horizontal="center" vertical="center"/>
    </xf>
    <xf numFmtId="0" fontId="23" fillId="0" borderId="14" xfId="10" applyFont="1" applyBorder="1" applyAlignment="1">
      <alignment horizontal="center" vertical="center"/>
    </xf>
    <xf numFmtId="0" fontId="23" fillId="0" borderId="51" xfId="10" applyFont="1" applyBorder="1" applyAlignment="1">
      <alignment horizontal="center" vertical="center"/>
    </xf>
    <xf numFmtId="0" fontId="23" fillId="0" borderId="27" xfId="10" applyFont="1" applyBorder="1" applyAlignment="1">
      <alignment horizontal="center" vertical="center"/>
    </xf>
    <xf numFmtId="0" fontId="23" fillId="0" borderId="15" xfId="10" applyFont="1" applyBorder="1" applyAlignment="1">
      <alignment horizontal="center" vertical="center"/>
    </xf>
    <xf numFmtId="0" fontId="23" fillId="0" borderId="52" xfId="10" applyFont="1" applyBorder="1" applyAlignment="1">
      <alignment horizontal="center" vertical="center"/>
    </xf>
    <xf numFmtId="38" fontId="36" fillId="0" borderId="3" xfId="2" applyFont="1" applyFill="1" applyBorder="1" applyAlignment="1" applyProtection="1">
      <alignment vertical="center" wrapText="1"/>
    </xf>
    <xf numFmtId="38" fontId="36" fillId="0" borderId="2" xfId="2" applyFont="1" applyFill="1" applyBorder="1" applyAlignment="1" applyProtection="1">
      <alignment vertical="center" wrapText="1"/>
    </xf>
    <xf numFmtId="38" fontId="36" fillId="0" borderId="5" xfId="2" applyFont="1" applyFill="1" applyBorder="1" applyAlignment="1" applyProtection="1">
      <alignment vertical="center" wrapText="1"/>
    </xf>
    <xf numFmtId="38" fontId="36" fillId="0" borderId="1" xfId="2" applyFont="1" applyFill="1" applyBorder="1" applyAlignment="1" applyProtection="1">
      <alignment vertical="center" wrapText="1"/>
    </xf>
    <xf numFmtId="38" fontId="36" fillId="0" borderId="6" xfId="2" applyFont="1" applyFill="1" applyBorder="1" applyAlignment="1" applyProtection="1">
      <alignment vertical="center" wrapText="1"/>
    </xf>
    <xf numFmtId="38" fontId="36" fillId="0" borderId="7" xfId="2" applyFont="1" applyFill="1" applyBorder="1" applyAlignment="1" applyProtection="1">
      <alignment vertical="center" wrapText="1"/>
    </xf>
    <xf numFmtId="0" fontId="36" fillId="4" borderId="3" xfId="10" applyFont="1" applyFill="1" applyBorder="1" applyAlignment="1">
      <alignment horizontal="center" vertical="center" shrinkToFit="1"/>
    </xf>
    <xf numFmtId="0" fontId="36" fillId="4" borderId="2" xfId="10" applyFont="1" applyFill="1" applyBorder="1" applyAlignment="1">
      <alignment horizontal="center" vertical="center" shrinkToFit="1"/>
    </xf>
    <xf numFmtId="0" fontId="36" fillId="4" borderId="5" xfId="10" applyFont="1" applyFill="1" applyBorder="1" applyAlignment="1">
      <alignment horizontal="center" vertical="center" shrinkToFit="1"/>
    </xf>
    <xf numFmtId="0" fontId="36" fillId="0" borderId="13" xfId="10" applyFont="1" applyBorder="1" applyAlignment="1">
      <alignment horizontal="center" vertical="center" wrapText="1"/>
    </xf>
    <xf numFmtId="0" fontId="36" fillId="3" borderId="13" xfId="10" applyFont="1" applyFill="1" applyBorder="1" applyAlignment="1" applyProtection="1">
      <alignment horizontal="center" vertical="center"/>
      <protection locked="0"/>
    </xf>
    <xf numFmtId="38" fontId="87" fillId="13" borderId="13" xfId="31" applyFont="1" applyFill="1" applyBorder="1" applyAlignment="1">
      <alignment vertical="center"/>
    </xf>
    <xf numFmtId="0" fontId="106" fillId="0" borderId="92" xfId="30" applyFont="1" applyBorder="1" applyAlignment="1">
      <alignment horizontal="center" vertical="center" textRotation="255"/>
    </xf>
    <xf numFmtId="0" fontId="36" fillId="0" borderId="0" xfId="0" applyFont="1" applyAlignment="1">
      <alignment horizontal="right"/>
    </xf>
    <xf numFmtId="0" fontId="40" fillId="0" borderId="0" xfId="32" applyFont="1" applyAlignment="1">
      <alignment horizontal="center" vertical="center"/>
    </xf>
    <xf numFmtId="0" fontId="118" fillId="4" borderId="0" xfId="32" applyFont="1" applyFill="1" applyAlignment="1">
      <alignment horizontal="left" vertical="center" wrapText="1"/>
    </xf>
    <xf numFmtId="185" fontId="36" fillId="3" borderId="0" xfId="14" applyNumberFormat="1" applyFont="1" applyFill="1" applyAlignment="1" applyProtection="1">
      <alignment horizontal="distributed" vertical="center" shrinkToFit="1"/>
      <protection locked="0"/>
    </xf>
    <xf numFmtId="0" fontId="118" fillId="4" borderId="0" xfId="32" applyFont="1" applyFill="1" applyAlignment="1">
      <alignment vertical="center" wrapText="1"/>
    </xf>
    <xf numFmtId="0" fontId="42" fillId="0" borderId="0" xfId="32" applyFont="1" applyAlignment="1">
      <alignment horizontal="center" vertical="center" wrapText="1"/>
    </xf>
    <xf numFmtId="0" fontId="93" fillId="4" borderId="0" xfId="0" applyFont="1" applyFill="1" applyAlignment="1">
      <alignment vertical="center" wrapText="1"/>
    </xf>
    <xf numFmtId="0" fontId="119" fillId="0" borderId="0" xfId="32" applyFont="1" applyAlignment="1">
      <alignment horizontal="center" vertical="center"/>
    </xf>
    <xf numFmtId="0" fontId="40" fillId="0" borderId="0" xfId="33" applyFont="1" applyAlignment="1">
      <alignment horizontal="center" vertical="center" shrinkToFit="1"/>
    </xf>
    <xf numFmtId="0" fontId="40" fillId="0" borderId="0" xfId="33" applyFont="1" applyAlignment="1">
      <alignment horizontal="center" vertical="center"/>
    </xf>
    <xf numFmtId="0" fontId="118" fillId="4" borderId="0" xfId="33" applyFont="1" applyFill="1" applyAlignment="1">
      <alignment horizontal="center" vertical="center" shrinkToFit="1"/>
    </xf>
    <xf numFmtId="0" fontId="40" fillId="0" borderId="0" xfId="33" applyFont="1">
      <alignment vertical="center"/>
    </xf>
    <xf numFmtId="0" fontId="24" fillId="0" borderId="0" xfId="32" applyFont="1" applyAlignment="1">
      <alignment horizontal="left" vertical="top" wrapText="1"/>
    </xf>
    <xf numFmtId="0" fontId="36" fillId="0" borderId="0" xfId="32" applyFont="1" applyAlignment="1">
      <alignment horizontal="center" vertical="top"/>
    </xf>
    <xf numFmtId="0" fontId="24" fillId="0" borderId="0" xfId="14" applyFont="1" applyAlignment="1">
      <alignment vertical="top" wrapText="1"/>
    </xf>
    <xf numFmtId="0" fontId="36" fillId="0" borderId="0" xfId="32" applyFont="1" applyAlignment="1">
      <alignment horizontal="center" vertical="center"/>
    </xf>
    <xf numFmtId="0" fontId="40" fillId="0" borderId="0" xfId="32" applyFont="1" applyAlignment="1">
      <alignment horizontal="center" vertical="center" wrapText="1"/>
    </xf>
    <xf numFmtId="0" fontId="118" fillId="9" borderId="0" xfId="32" applyFont="1" applyFill="1" applyAlignment="1">
      <alignment vertical="center" wrapText="1"/>
    </xf>
    <xf numFmtId="0" fontId="40" fillId="0" borderId="0" xfId="32" applyFont="1" applyAlignment="1">
      <alignment horizontal="right" vertical="center"/>
    </xf>
    <xf numFmtId="0" fontId="2" fillId="0" borderId="0" xfId="32" applyAlignment="1">
      <alignment horizontal="center" vertical="center"/>
    </xf>
    <xf numFmtId="0" fontId="50" fillId="9" borderId="0" xfId="32" applyFont="1" applyFill="1" applyAlignment="1">
      <alignment vertical="center" wrapText="1"/>
    </xf>
    <xf numFmtId="0" fontId="118" fillId="4" borderId="0" xfId="32" applyFont="1" applyFill="1" applyAlignment="1">
      <alignment vertical="center" wrapText="1" shrinkToFit="1"/>
    </xf>
    <xf numFmtId="0" fontId="118" fillId="4" borderId="0" xfId="32" applyFont="1" applyFill="1" applyAlignment="1">
      <alignment horizontal="center" vertical="center" shrinkToFit="1"/>
    </xf>
    <xf numFmtId="0" fontId="62" fillId="0" borderId="0" xfId="32" applyFont="1" applyAlignment="1">
      <alignment horizontal="center" vertical="center"/>
    </xf>
    <xf numFmtId="183" fontId="40" fillId="4" borderId="0" xfId="14" applyNumberFormat="1" applyFont="1" applyFill="1" applyAlignment="1">
      <alignment horizontal="left" vertical="center" shrinkToFit="1"/>
    </xf>
    <xf numFmtId="0" fontId="40" fillId="4" borderId="0" xfId="14" applyFont="1" applyFill="1" applyAlignment="1">
      <alignment horizontal="center" vertical="center" shrinkToFit="1"/>
    </xf>
    <xf numFmtId="0" fontId="40" fillId="0" borderId="0" xfId="14" applyFont="1" applyAlignment="1">
      <alignment horizontal="center" vertical="center" shrinkToFit="1"/>
    </xf>
    <xf numFmtId="0" fontId="40" fillId="0" borderId="0" xfId="14" applyFont="1">
      <alignment vertical="center"/>
    </xf>
    <xf numFmtId="0" fontId="40" fillId="0" borderId="16" xfId="14" applyFont="1" applyBorder="1" applyAlignment="1">
      <alignment horizontal="center" vertical="center"/>
    </xf>
    <xf numFmtId="0" fontId="40" fillId="0" borderId="24" xfId="14" applyFont="1" applyBorder="1" applyAlignment="1">
      <alignment horizontal="center" vertical="center"/>
    </xf>
    <xf numFmtId="0" fontId="40" fillId="0" borderId="12" xfId="14" applyFont="1" applyBorder="1" applyAlignment="1">
      <alignment horizontal="center" vertical="center"/>
    </xf>
    <xf numFmtId="38" fontId="36" fillId="10" borderId="2" xfId="2" applyFont="1" applyFill="1" applyBorder="1" applyAlignment="1">
      <alignment horizontal="center" vertical="center"/>
    </xf>
    <xf numFmtId="0" fontId="24" fillId="0" borderId="0" xfId="14" applyFont="1" applyAlignment="1">
      <alignment horizontal="center" vertical="top" wrapText="1"/>
    </xf>
    <xf numFmtId="0" fontId="38" fillId="0" borderId="40" xfId="14" applyFont="1" applyBorder="1" applyAlignment="1">
      <alignment horizontal="left" vertical="top" wrapText="1"/>
    </xf>
    <xf numFmtId="0" fontId="38" fillId="0" borderId="41" xfId="14" applyFont="1" applyBorder="1" applyAlignment="1">
      <alignment horizontal="left" vertical="top" wrapText="1"/>
    </xf>
    <xf numFmtId="0" fontId="38" fillId="0" borderId="42" xfId="14" applyFont="1" applyBorder="1" applyAlignment="1">
      <alignment horizontal="left" vertical="top" wrapText="1"/>
    </xf>
    <xf numFmtId="0" fontId="38" fillId="0" borderId="43" xfId="14" applyFont="1" applyBorder="1" applyAlignment="1">
      <alignment horizontal="left" vertical="top" wrapText="1"/>
    </xf>
    <xf numFmtId="0" fontId="38" fillId="0" borderId="0" xfId="14" applyFont="1" applyAlignment="1">
      <alignment horizontal="left" vertical="top" wrapText="1"/>
    </xf>
    <xf numFmtId="0" fontId="38" fillId="0" borderId="44" xfId="14" applyFont="1" applyBorder="1" applyAlignment="1">
      <alignment horizontal="left" vertical="top" wrapText="1"/>
    </xf>
    <xf numFmtId="0" fontId="38" fillId="0" borderId="45" xfId="14" applyFont="1" applyBorder="1" applyAlignment="1">
      <alignment horizontal="left" vertical="top" wrapText="1"/>
    </xf>
    <xf numFmtId="0" fontId="38" fillId="0" borderId="46" xfId="14" applyFont="1" applyBorder="1" applyAlignment="1">
      <alignment horizontal="left" vertical="top" wrapText="1"/>
    </xf>
    <xf numFmtId="0" fontId="38" fillId="0" borderId="47" xfId="14" applyFont="1" applyBorder="1" applyAlignment="1">
      <alignment horizontal="left" vertical="top" wrapText="1"/>
    </xf>
    <xf numFmtId="0" fontId="40" fillId="0" borderId="1" xfId="14" applyFont="1" applyBorder="1" applyAlignment="1">
      <alignment horizontal="center" vertical="center" wrapText="1"/>
    </xf>
    <xf numFmtId="0" fontId="40" fillId="0" borderId="6" xfId="14" applyFont="1" applyBorder="1" applyAlignment="1">
      <alignment horizontal="center" vertical="center" wrapText="1"/>
    </xf>
    <xf numFmtId="0" fontId="40" fillId="0" borderId="7" xfId="14" applyFont="1" applyBorder="1" applyAlignment="1">
      <alignment horizontal="center" vertical="center" wrapText="1"/>
    </xf>
    <xf numFmtId="0" fontId="40" fillId="0" borderId="4" xfId="14" applyFont="1" applyBorder="1" applyAlignment="1">
      <alignment horizontal="center" vertical="center" wrapText="1"/>
    </xf>
    <xf numFmtId="0" fontId="40" fillId="0" borderId="10" xfId="14" applyFont="1" applyBorder="1" applyAlignment="1">
      <alignment horizontal="center" vertical="center" wrapText="1"/>
    </xf>
    <xf numFmtId="0" fontId="40" fillId="0" borderId="11" xfId="14" applyFont="1" applyBorder="1" applyAlignment="1">
      <alignment horizontal="center" vertical="center" wrapText="1"/>
    </xf>
    <xf numFmtId="0" fontId="40" fillId="0" borderId="1" xfId="14" applyFont="1" applyBorder="1" applyAlignment="1">
      <alignment horizontal="center" vertical="center"/>
    </xf>
    <xf numFmtId="0" fontId="40" fillId="0" borderId="6" xfId="14" applyFont="1" applyBorder="1" applyAlignment="1">
      <alignment horizontal="center" vertical="center"/>
    </xf>
    <xf numFmtId="0" fontId="40" fillId="0" borderId="7" xfId="14" applyFont="1" applyBorder="1" applyAlignment="1">
      <alignment horizontal="center" vertical="center"/>
    </xf>
    <xf numFmtId="0" fontId="40" fillId="0" borderId="4" xfId="14" applyFont="1" applyBorder="1" applyAlignment="1">
      <alignment horizontal="center" vertical="center"/>
    </xf>
    <xf numFmtId="0" fontId="40" fillId="0" borderId="10" xfId="14" applyFont="1" applyBorder="1" applyAlignment="1">
      <alignment horizontal="center" vertical="center"/>
    </xf>
    <xf numFmtId="0" fontId="40" fillId="0" borderId="11" xfId="14" applyFont="1" applyBorder="1" applyAlignment="1">
      <alignment horizontal="center" vertical="center"/>
    </xf>
    <xf numFmtId="0" fontId="20" fillId="5" borderId="6" xfId="17" applyFont="1" applyFill="1" applyBorder="1" applyAlignment="1" applyProtection="1">
      <alignment horizontal="center" vertical="center"/>
      <protection locked="0"/>
    </xf>
    <xf numFmtId="0" fontId="20" fillId="5" borderId="7" xfId="17" applyFont="1" applyFill="1" applyBorder="1" applyAlignment="1" applyProtection="1">
      <alignment horizontal="center" vertical="center"/>
      <protection locked="0"/>
    </xf>
    <xf numFmtId="0" fontId="20" fillId="5" borderId="10" xfId="17" applyFont="1" applyFill="1" applyBorder="1" applyAlignment="1" applyProtection="1">
      <alignment horizontal="center" vertical="center"/>
      <protection locked="0"/>
    </xf>
    <xf numFmtId="0" fontId="20" fillId="5" borderId="11" xfId="17" applyFont="1" applyFill="1" applyBorder="1" applyAlignment="1" applyProtection="1">
      <alignment horizontal="center" vertical="center"/>
      <protection locked="0"/>
    </xf>
    <xf numFmtId="0" fontId="84" fillId="3" borderId="8" xfId="17" applyFont="1" applyFill="1" applyBorder="1" applyAlignment="1" applyProtection="1">
      <alignment vertical="center" shrinkToFit="1"/>
      <protection locked="0"/>
    </xf>
    <xf numFmtId="0" fontId="84" fillId="3" borderId="0" xfId="17" applyFont="1" applyFill="1" applyAlignment="1" applyProtection="1">
      <alignment vertical="center" shrinkToFit="1"/>
      <protection locked="0"/>
    </xf>
    <xf numFmtId="0" fontId="84" fillId="3" borderId="9" xfId="17" applyFont="1" applyFill="1" applyBorder="1" applyAlignment="1" applyProtection="1">
      <alignment vertical="center" shrinkToFit="1"/>
      <protection locked="0"/>
    </xf>
    <xf numFmtId="0" fontId="84" fillId="3" borderId="4" xfId="17" applyFont="1" applyFill="1" applyBorder="1" applyAlignment="1" applyProtection="1">
      <alignment vertical="center" shrinkToFit="1"/>
      <protection locked="0"/>
    </xf>
    <xf numFmtId="0" fontId="84" fillId="3" borderId="10" xfId="17" applyFont="1" applyFill="1" applyBorder="1" applyAlignment="1" applyProtection="1">
      <alignment vertical="center" shrinkToFit="1"/>
      <protection locked="0"/>
    </xf>
    <xf numFmtId="0" fontId="84" fillId="3" borderId="11" xfId="17" applyFont="1" applyFill="1" applyBorder="1" applyAlignment="1" applyProtection="1">
      <alignment vertical="center" shrinkToFit="1"/>
      <protection locked="0"/>
    </xf>
    <xf numFmtId="0" fontId="24" fillId="0" borderId="1" xfId="17" applyFont="1" applyBorder="1" applyAlignment="1">
      <alignment horizontal="center" vertical="center" wrapText="1"/>
    </xf>
    <xf numFmtId="0" fontId="24" fillId="0" borderId="6" xfId="17" applyFont="1" applyBorder="1" applyAlignment="1">
      <alignment horizontal="center" vertical="center" wrapText="1"/>
    </xf>
    <xf numFmtId="0" fontId="24" fillId="0" borderId="7" xfId="17" applyFont="1" applyBorder="1" applyAlignment="1">
      <alignment horizontal="center" vertical="center" wrapText="1"/>
    </xf>
    <xf numFmtId="0" fontId="24" fillId="0" borderId="8" xfId="17" applyFont="1" applyBorder="1" applyAlignment="1">
      <alignment horizontal="center" vertical="center" wrapText="1"/>
    </xf>
    <xf numFmtId="0" fontId="24" fillId="0" borderId="0" xfId="17" applyFont="1" applyAlignment="1">
      <alignment horizontal="center" vertical="center" wrapText="1"/>
    </xf>
    <xf numFmtId="0" fontId="24" fillId="0" borderId="9" xfId="17" applyFont="1" applyBorder="1" applyAlignment="1">
      <alignment horizontal="center" vertical="center" wrapText="1"/>
    </xf>
    <xf numFmtId="0" fontId="24" fillId="0" borderId="4" xfId="17" applyFont="1" applyBorder="1" applyAlignment="1">
      <alignment horizontal="center" vertical="center" wrapText="1"/>
    </xf>
    <xf numFmtId="0" fontId="24" fillId="0" borderId="10" xfId="17" applyFont="1" applyBorder="1" applyAlignment="1">
      <alignment horizontal="center" vertical="center" wrapText="1"/>
    </xf>
    <xf numFmtId="0" fontId="24" fillId="0" borderId="11" xfId="17" applyFont="1" applyBorder="1" applyAlignment="1">
      <alignment horizontal="center" vertical="center" wrapText="1"/>
    </xf>
    <xf numFmtId="49" fontId="82" fillId="3" borderId="61" xfId="17" applyNumberFormat="1" applyFont="1" applyFill="1" applyBorder="1" applyAlignment="1" applyProtection="1">
      <alignment horizontal="center" vertical="center"/>
      <protection locked="0"/>
    </xf>
    <xf numFmtId="49" fontId="82" fillId="3" borderId="7" xfId="17" applyNumberFormat="1" applyFont="1" applyFill="1" applyBorder="1" applyAlignment="1" applyProtection="1">
      <alignment horizontal="center" vertical="center"/>
      <protection locked="0"/>
    </xf>
    <xf numFmtId="49" fontId="82" fillId="3" borderId="62" xfId="17" applyNumberFormat="1" applyFont="1" applyFill="1" applyBorder="1" applyAlignment="1" applyProtection="1">
      <alignment horizontal="center" vertical="center"/>
      <protection locked="0"/>
    </xf>
    <xf numFmtId="49" fontId="82" fillId="3" borderId="11" xfId="17" applyNumberFormat="1" applyFont="1" applyFill="1" applyBorder="1" applyAlignment="1" applyProtection="1">
      <alignment horizontal="center" vertical="center"/>
      <protection locked="0"/>
    </xf>
    <xf numFmtId="49" fontId="82" fillId="3" borderId="61" xfId="17" applyNumberFormat="1" applyFont="1" applyFill="1" applyBorder="1" applyAlignment="1" applyProtection="1">
      <alignment horizontal="center" vertical="center" shrinkToFit="1"/>
      <protection locked="0"/>
    </xf>
    <xf numFmtId="49" fontId="82" fillId="3" borderId="59" xfId="17" applyNumberFormat="1" applyFont="1" applyFill="1" applyBorder="1" applyAlignment="1" applyProtection="1">
      <alignment horizontal="center" vertical="center" shrinkToFit="1"/>
      <protection locked="0"/>
    </xf>
    <xf numFmtId="49" fontId="82" fillId="3" borderId="62" xfId="17" applyNumberFormat="1" applyFont="1" applyFill="1" applyBorder="1" applyAlignment="1" applyProtection="1">
      <alignment horizontal="center" vertical="center" shrinkToFit="1"/>
      <protection locked="0"/>
    </xf>
    <xf numFmtId="49" fontId="82" fillId="3" borderId="60" xfId="17" applyNumberFormat="1" applyFont="1" applyFill="1" applyBorder="1" applyAlignment="1" applyProtection="1">
      <alignment horizontal="center" vertical="center" shrinkToFit="1"/>
      <protection locked="0"/>
    </xf>
    <xf numFmtId="49" fontId="82" fillId="3" borderId="1" xfId="17" applyNumberFormat="1" applyFont="1" applyFill="1" applyBorder="1" applyAlignment="1" applyProtection="1">
      <alignment horizontal="center" vertical="center" shrinkToFit="1"/>
      <protection locked="0"/>
    </xf>
    <xf numFmtId="49" fontId="82" fillId="3" borderId="4" xfId="17" applyNumberFormat="1" applyFont="1" applyFill="1" applyBorder="1" applyAlignment="1" applyProtection="1">
      <alignment horizontal="center" vertical="center" shrinkToFit="1"/>
      <protection locked="0"/>
    </xf>
    <xf numFmtId="0" fontId="78" fillId="0" borderId="1" xfId="17" applyFont="1" applyBorder="1">
      <alignment vertical="center"/>
    </xf>
    <xf numFmtId="0" fontId="78" fillId="0" borderId="6" xfId="17" applyFont="1" applyBorder="1">
      <alignment vertical="center"/>
    </xf>
    <xf numFmtId="0" fontId="78" fillId="0" borderId="7" xfId="17" applyFont="1" applyBorder="1">
      <alignment vertical="center"/>
    </xf>
    <xf numFmtId="0" fontId="76" fillId="0" borderId="1" xfId="17" applyFont="1" applyBorder="1" applyAlignment="1">
      <alignment horizontal="center" vertical="center"/>
    </xf>
    <xf numFmtId="0" fontId="76" fillId="0" borderId="6" xfId="17" applyFont="1" applyBorder="1" applyAlignment="1">
      <alignment horizontal="center" vertical="center"/>
    </xf>
    <xf numFmtId="0" fontId="76" fillId="0" borderId="7" xfId="17" applyFont="1" applyBorder="1" applyAlignment="1">
      <alignment horizontal="center" vertical="center"/>
    </xf>
    <xf numFmtId="0" fontId="76" fillId="0" borderId="4" xfId="17" applyFont="1" applyBorder="1" applyAlignment="1">
      <alignment horizontal="center" vertical="center"/>
    </xf>
    <xf numFmtId="0" fontId="76" fillId="0" borderId="10" xfId="17" applyFont="1" applyBorder="1" applyAlignment="1">
      <alignment horizontal="center" vertical="center"/>
    </xf>
    <xf numFmtId="0" fontId="76" fillId="0" borderId="11" xfId="17" applyFont="1" applyBorder="1" applyAlignment="1">
      <alignment horizontal="center" vertical="center"/>
    </xf>
    <xf numFmtId="0" fontId="113" fillId="3" borderId="1" xfId="14" applyFont="1" applyFill="1" applyBorder="1" applyAlignment="1" applyProtection="1">
      <alignment vertical="center" shrinkToFit="1"/>
      <protection locked="0"/>
    </xf>
    <xf numFmtId="0" fontId="113" fillId="3" borderId="6" xfId="14" applyFont="1" applyFill="1" applyBorder="1" applyAlignment="1" applyProtection="1">
      <alignment vertical="center" shrinkToFit="1"/>
      <protection locked="0"/>
    </xf>
    <xf numFmtId="0" fontId="113" fillId="3" borderId="7" xfId="14" applyFont="1" applyFill="1" applyBorder="1" applyAlignment="1" applyProtection="1">
      <alignment vertical="center" shrinkToFit="1"/>
      <protection locked="0"/>
    </xf>
    <xf numFmtId="0" fontId="113" fillId="3" borderId="4" xfId="14" applyFont="1" applyFill="1" applyBorder="1" applyAlignment="1" applyProtection="1">
      <alignment vertical="center" shrinkToFit="1"/>
      <protection locked="0"/>
    </xf>
    <xf numFmtId="0" fontId="113" fillId="3" borderId="10" xfId="14" applyFont="1" applyFill="1" applyBorder="1" applyAlignment="1" applyProtection="1">
      <alignment vertical="center" shrinkToFit="1"/>
      <protection locked="0"/>
    </xf>
    <xf numFmtId="0" fontId="113" fillId="3" borderId="11" xfId="14" applyFont="1" applyFill="1" applyBorder="1" applyAlignment="1" applyProtection="1">
      <alignment vertical="center" shrinkToFit="1"/>
      <protection locked="0"/>
    </xf>
    <xf numFmtId="49" fontId="82" fillId="3" borderId="7" xfId="17" applyNumberFormat="1" applyFont="1" applyFill="1" applyBorder="1" applyAlignment="1" applyProtection="1">
      <alignment horizontal="center" vertical="center" shrinkToFit="1"/>
      <protection locked="0"/>
    </xf>
    <xf numFmtId="49" fontId="82" fillId="3" borderId="11" xfId="17" applyNumberFormat="1" applyFont="1" applyFill="1" applyBorder="1" applyAlignment="1" applyProtection="1">
      <alignment horizontal="center" vertical="center" shrinkToFit="1"/>
      <protection locked="0"/>
    </xf>
    <xf numFmtId="0" fontId="82" fillId="3" borderId="61" xfId="17" applyFont="1" applyFill="1" applyBorder="1" applyAlignment="1" applyProtection="1">
      <alignment horizontal="center" vertical="center"/>
      <protection locked="0"/>
    </xf>
    <xf numFmtId="0" fontId="82" fillId="3" borderId="7" xfId="17" applyFont="1" applyFill="1" applyBorder="1" applyAlignment="1" applyProtection="1">
      <alignment horizontal="center" vertical="center"/>
      <protection locked="0"/>
    </xf>
    <xf numFmtId="0" fontId="82" fillId="3" borderId="62" xfId="17" applyFont="1" applyFill="1" applyBorder="1" applyAlignment="1" applyProtection="1">
      <alignment horizontal="center" vertical="center"/>
      <protection locked="0"/>
    </xf>
    <xf numFmtId="0" fontId="82" fillId="3" borderId="11" xfId="17" applyFont="1" applyFill="1" applyBorder="1" applyAlignment="1" applyProtection="1">
      <alignment horizontal="center" vertical="center"/>
      <protection locked="0"/>
    </xf>
    <xf numFmtId="0" fontId="62" fillId="0" borderId="0" xfId="14" applyFont="1" applyAlignment="1">
      <alignment horizontal="center" vertical="center"/>
    </xf>
    <xf numFmtId="0" fontId="32" fillId="0" borderId="13" xfId="17" applyFont="1" applyBorder="1" applyAlignment="1">
      <alignment horizontal="center" vertical="center" wrapText="1"/>
    </xf>
    <xf numFmtId="0" fontId="24" fillId="0" borderId="1" xfId="17" applyFont="1" applyBorder="1" applyAlignment="1">
      <alignment horizontal="center" vertical="center"/>
    </xf>
    <xf numFmtId="0" fontId="24" fillId="0" borderId="6" xfId="17" applyFont="1" applyBorder="1" applyAlignment="1">
      <alignment horizontal="center" vertical="center"/>
    </xf>
    <xf numFmtId="0" fontId="24" fillId="0" borderId="7" xfId="17" applyFont="1" applyBorder="1" applyAlignment="1">
      <alignment horizontal="center" vertical="center"/>
    </xf>
    <xf numFmtId="0" fontId="24" fillId="0" borderId="4" xfId="17" applyFont="1" applyBorder="1" applyAlignment="1">
      <alignment horizontal="center" vertical="center"/>
    </xf>
    <xf numFmtId="0" fontId="24" fillId="0" borderId="10" xfId="17" applyFont="1" applyBorder="1" applyAlignment="1">
      <alignment horizontal="center" vertical="center"/>
    </xf>
    <xf numFmtId="0" fontId="24" fillId="0" borderId="11" xfId="17" applyFont="1" applyBorder="1" applyAlignment="1">
      <alignment horizontal="center" vertical="center"/>
    </xf>
    <xf numFmtId="0" fontId="23" fillId="0" borderId="3" xfId="10" applyFont="1" applyBorder="1" applyAlignment="1">
      <alignment horizontal="center" vertical="center"/>
    </xf>
    <xf numFmtId="0" fontId="23" fillId="0" borderId="2" xfId="10" applyFont="1" applyBorder="1" applyAlignment="1">
      <alignment horizontal="center" vertical="center"/>
    </xf>
    <xf numFmtId="0" fontId="23" fillId="0" borderId="5" xfId="10" applyFont="1" applyBorder="1" applyAlignment="1">
      <alignment horizontal="center" vertical="center"/>
    </xf>
    <xf numFmtId="0" fontId="40" fillId="0" borderId="13" xfId="14" applyFont="1" applyBorder="1" applyAlignment="1">
      <alignment horizontal="center" vertical="center"/>
    </xf>
    <xf numFmtId="0" fontId="40" fillId="0" borderId="3" xfId="14" applyFont="1" applyBorder="1" applyAlignment="1">
      <alignment horizontal="center" vertical="center"/>
    </xf>
    <xf numFmtId="185" fontId="40" fillId="3" borderId="3" xfId="14" applyNumberFormat="1" applyFont="1" applyFill="1" applyBorder="1" applyAlignment="1" applyProtection="1">
      <alignment horizontal="center" vertical="center"/>
      <protection locked="0"/>
    </xf>
    <xf numFmtId="185" fontId="40" fillId="3" borderId="2" xfId="14" applyNumberFormat="1" applyFont="1" applyFill="1" applyBorder="1" applyAlignment="1" applyProtection="1">
      <alignment horizontal="center" vertical="center"/>
      <protection locked="0"/>
    </xf>
    <xf numFmtId="185" fontId="40" fillId="3" borderId="5" xfId="14" applyNumberFormat="1" applyFont="1" applyFill="1" applyBorder="1" applyAlignment="1" applyProtection="1">
      <alignment horizontal="center" vertical="center"/>
      <protection locked="0"/>
    </xf>
    <xf numFmtId="0" fontId="40" fillId="4" borderId="1" xfId="10" applyFont="1" applyFill="1" applyBorder="1" applyAlignment="1">
      <alignment horizontal="center" vertical="center" shrinkToFit="1"/>
    </xf>
    <xf numFmtId="0" fontId="40" fillId="4" borderId="6" xfId="10" applyFont="1" applyFill="1" applyBorder="1" applyAlignment="1">
      <alignment horizontal="center" vertical="center" shrinkToFit="1"/>
    </xf>
    <xf numFmtId="0" fontId="40" fillId="4" borderId="7" xfId="10" applyFont="1" applyFill="1" applyBorder="1" applyAlignment="1">
      <alignment horizontal="center" vertical="center" shrinkToFit="1"/>
    </xf>
    <xf numFmtId="0" fontId="24" fillId="0" borderId="3" xfId="15" applyFont="1" applyBorder="1" applyAlignment="1">
      <alignment horizontal="center" vertical="center"/>
    </xf>
    <xf numFmtId="0" fontId="24" fillId="0" borderId="2" xfId="15" applyFont="1" applyBorder="1" applyAlignment="1">
      <alignment horizontal="center" vertical="center"/>
    </xf>
    <xf numFmtId="0" fontId="24" fillId="0" borderId="5" xfId="15" applyFont="1" applyBorder="1" applyAlignment="1">
      <alignment horizontal="center" vertical="center"/>
    </xf>
    <xf numFmtId="178" fontId="89" fillId="4" borderId="3" xfId="15" applyNumberFormat="1" applyFont="1" applyFill="1" applyBorder="1" applyAlignment="1">
      <alignment horizontal="center" vertical="center" shrinkToFit="1"/>
    </xf>
    <xf numFmtId="178" fontId="89" fillId="4" borderId="2" xfId="15" applyNumberFormat="1" applyFont="1" applyFill="1" applyBorder="1" applyAlignment="1">
      <alignment horizontal="center" vertical="center" shrinkToFit="1"/>
    </xf>
    <xf numFmtId="178" fontId="20" fillId="4" borderId="3" xfId="15" applyNumberFormat="1" applyFont="1" applyFill="1" applyBorder="1" applyAlignment="1">
      <alignment horizontal="center" vertical="center" shrinkToFit="1"/>
    </xf>
    <xf numFmtId="178" fontId="20" fillId="4" borderId="2" xfId="15" applyNumberFormat="1" applyFont="1" applyFill="1" applyBorder="1" applyAlignment="1">
      <alignment horizontal="center" vertical="center" shrinkToFit="1"/>
    </xf>
    <xf numFmtId="178" fontId="20" fillId="3" borderId="3" xfId="15" applyNumberFormat="1" applyFont="1" applyFill="1" applyBorder="1" applyAlignment="1" applyProtection="1">
      <alignment horizontal="center" vertical="center" shrinkToFit="1"/>
      <protection locked="0"/>
    </xf>
    <xf numFmtId="178" fontId="20" fillId="3" borderId="2" xfId="15" applyNumberFormat="1" applyFont="1" applyFill="1" applyBorder="1" applyAlignment="1" applyProtection="1">
      <alignment horizontal="center" vertical="center" shrinkToFit="1"/>
      <protection locked="0"/>
    </xf>
    <xf numFmtId="178" fontId="20" fillId="0" borderId="2" xfId="15" applyNumberFormat="1" applyFont="1" applyBorder="1" applyAlignment="1">
      <alignment horizontal="left" vertical="center" shrinkToFit="1"/>
    </xf>
    <xf numFmtId="178" fontId="20" fillId="0" borderId="5" xfId="15" applyNumberFormat="1" applyFont="1" applyBorder="1" applyAlignment="1">
      <alignment horizontal="left" vertical="center" shrinkToFit="1"/>
    </xf>
    <xf numFmtId="0" fontId="40" fillId="3" borderId="16" xfId="14" applyFont="1" applyFill="1" applyBorder="1" applyAlignment="1" applyProtection="1">
      <alignment horizontal="center" vertical="center" shrinkToFit="1"/>
      <protection locked="0"/>
    </xf>
    <xf numFmtId="0" fontId="40" fillId="3" borderId="24" xfId="14" applyFont="1" applyFill="1" applyBorder="1" applyAlignment="1" applyProtection="1">
      <alignment horizontal="center" vertical="center" shrinkToFit="1"/>
      <protection locked="0"/>
    </xf>
    <xf numFmtId="0" fontId="40" fillId="3" borderId="12" xfId="14" applyFont="1" applyFill="1" applyBorder="1" applyAlignment="1" applyProtection="1">
      <alignment horizontal="center" vertical="center" shrinkToFit="1"/>
      <protection locked="0"/>
    </xf>
    <xf numFmtId="0" fontId="53" fillId="0" borderId="2" xfId="10" applyFont="1" applyBorder="1" applyAlignment="1">
      <alignment vertical="center" shrinkToFit="1"/>
    </xf>
    <xf numFmtId="0" fontId="53" fillId="0" borderId="5" xfId="10" applyFont="1" applyBorder="1" applyAlignment="1">
      <alignment vertical="center" shrinkToFit="1"/>
    </xf>
    <xf numFmtId="38" fontId="86" fillId="10" borderId="2" xfId="2" applyFont="1" applyFill="1" applyBorder="1" applyAlignment="1" applyProtection="1">
      <alignment horizontal="center" vertical="center"/>
    </xf>
    <xf numFmtId="0" fontId="24" fillId="0" borderId="13" xfId="14" applyFont="1" applyBorder="1" applyAlignment="1">
      <alignment horizontal="center" vertical="center"/>
    </xf>
    <xf numFmtId="0" fontId="24" fillId="0" borderId="3" xfId="14" applyFont="1" applyBorder="1" applyAlignment="1">
      <alignment horizontal="center" vertical="center"/>
    </xf>
    <xf numFmtId="183" fontId="24" fillId="3" borderId="3" xfId="0" applyNumberFormat="1" applyFont="1" applyFill="1" applyBorder="1" applyAlignment="1" applyProtection="1">
      <alignment horizontal="center" vertical="center" wrapText="1" shrinkToFit="1"/>
      <protection locked="0"/>
    </xf>
    <xf numFmtId="183" fontId="24" fillId="3" borderId="2" xfId="0" applyNumberFormat="1" applyFont="1" applyFill="1" applyBorder="1" applyAlignment="1" applyProtection="1">
      <alignment horizontal="center" vertical="center" wrapText="1" shrinkToFit="1"/>
      <protection locked="0"/>
    </xf>
    <xf numFmtId="183" fontId="24" fillId="3" borderId="5" xfId="0" applyNumberFormat="1" applyFont="1" applyFill="1" applyBorder="1" applyAlignment="1" applyProtection="1">
      <alignment horizontal="center" vertical="center" wrapText="1" shrinkToFit="1"/>
      <protection locked="0"/>
    </xf>
    <xf numFmtId="183" fontId="40" fillId="3" borderId="3" xfId="0" applyNumberFormat="1" applyFont="1" applyFill="1" applyBorder="1" applyAlignment="1" applyProtection="1">
      <alignment horizontal="center" vertical="center" shrinkToFit="1"/>
      <protection locked="0"/>
    </xf>
    <xf numFmtId="183" fontId="40" fillId="3" borderId="2" xfId="0" applyNumberFormat="1" applyFont="1" applyFill="1" applyBorder="1" applyAlignment="1" applyProtection="1">
      <alignment horizontal="center" vertical="center" shrinkToFit="1"/>
      <protection locked="0"/>
    </xf>
    <xf numFmtId="183" fontId="40" fillId="3" borderId="5" xfId="0" applyNumberFormat="1" applyFont="1" applyFill="1" applyBorder="1" applyAlignment="1" applyProtection="1">
      <alignment horizontal="center" vertical="center" shrinkToFit="1"/>
      <protection locked="0"/>
    </xf>
    <xf numFmtId="0" fontId="36" fillId="0" borderId="13" xfId="0" applyFont="1" applyBorder="1" applyAlignment="1">
      <alignment horizontal="left" vertical="center" wrapText="1"/>
    </xf>
    <xf numFmtId="185" fontId="36" fillId="4" borderId="13" xfId="0" applyNumberFormat="1" applyFont="1" applyFill="1" applyBorder="1" applyAlignment="1">
      <alignment horizontal="center" vertical="center"/>
    </xf>
    <xf numFmtId="0" fontId="80" fillId="0" borderId="0" xfId="29" applyFont="1" applyAlignment="1">
      <alignment horizontal="center" vertical="center" wrapText="1"/>
    </xf>
    <xf numFmtId="0" fontId="97" fillId="0" borderId="0" xfId="29" applyFont="1" applyAlignment="1">
      <alignment horizontal="center" vertical="center" wrapText="1"/>
    </xf>
    <xf numFmtId="189" fontId="20" fillId="0" borderId="80" xfId="29" applyNumberFormat="1" applyFont="1" applyBorder="1" applyAlignment="1">
      <alignment vertical="center" wrapText="1"/>
    </xf>
    <xf numFmtId="189" fontId="97" fillId="0" borderId="83" xfId="29" applyNumberFormat="1" applyFont="1" applyBorder="1" applyAlignment="1">
      <alignment vertical="center" wrapText="1"/>
    </xf>
    <xf numFmtId="178" fontId="97" fillId="0" borderId="81" xfId="29" applyNumberFormat="1" applyFont="1" applyBorder="1" applyAlignment="1">
      <alignment horizontal="center" vertical="center" wrapText="1"/>
    </xf>
    <xf numFmtId="178" fontId="97" fillId="0" borderId="84" xfId="29" applyNumberFormat="1" applyFont="1" applyBorder="1" applyAlignment="1">
      <alignment horizontal="center" vertical="center" wrapText="1"/>
    </xf>
    <xf numFmtId="0" fontId="103" fillId="0" borderId="0" xfId="29" applyFont="1" applyAlignment="1">
      <alignment vertical="center" wrapText="1"/>
    </xf>
    <xf numFmtId="0" fontId="101" fillId="0" borderId="0" xfId="29" applyFont="1" applyAlignment="1">
      <alignment vertical="center" wrapText="1"/>
    </xf>
    <xf numFmtId="0" fontId="102" fillId="0" borderId="0" xfId="29" applyFont="1" applyAlignment="1">
      <alignment vertical="center" wrapText="1"/>
    </xf>
    <xf numFmtId="0" fontId="103" fillId="0" borderId="6" xfId="29" applyFont="1" applyBorder="1" applyAlignment="1">
      <alignment vertical="center" wrapText="1"/>
    </xf>
    <xf numFmtId="0" fontId="101" fillId="0" borderId="6" xfId="29" applyFont="1" applyBorder="1" applyAlignment="1">
      <alignment vertical="center" wrapText="1"/>
    </xf>
    <xf numFmtId="189" fontId="20" fillId="0" borderId="81" xfId="29" applyNumberFormat="1" applyFont="1" applyBorder="1" applyAlignment="1">
      <alignment horizontal="center" vertical="center" wrapText="1"/>
    </xf>
    <xf numFmtId="189" fontId="20" fillId="0" borderId="84" xfId="29" applyNumberFormat="1" applyFont="1" applyBorder="1" applyAlignment="1">
      <alignment horizontal="center" vertical="center" wrapText="1"/>
    </xf>
    <xf numFmtId="189" fontId="97" fillId="0" borderId="81" xfId="29" applyNumberFormat="1" applyFont="1" applyBorder="1" applyAlignment="1">
      <alignment horizontal="center" vertical="center" wrapText="1"/>
    </xf>
    <xf numFmtId="189" fontId="97" fillId="0" borderId="84" xfId="29" applyNumberFormat="1" applyFont="1" applyBorder="1" applyAlignment="1">
      <alignment horizontal="center" vertical="center" wrapText="1"/>
    </xf>
    <xf numFmtId="189" fontId="97" fillId="0" borderId="82" xfId="29" applyNumberFormat="1" applyFont="1" applyBorder="1" applyAlignment="1">
      <alignment horizontal="center" vertical="center" wrapText="1"/>
    </xf>
    <xf numFmtId="189" fontId="97" fillId="0" borderId="85" xfId="29" applyNumberFormat="1" applyFont="1" applyBorder="1" applyAlignment="1">
      <alignment horizontal="center" vertical="center" wrapText="1"/>
    </xf>
    <xf numFmtId="0" fontId="40" fillId="3" borderId="6" xfId="26" applyFont="1" applyFill="1" applyBorder="1" applyAlignment="1" applyProtection="1">
      <alignment horizontal="center" vertical="center" shrinkToFit="1"/>
      <protection locked="0"/>
    </xf>
    <xf numFmtId="0" fontId="40" fillId="0" borderId="6" xfId="26" applyFont="1" applyBorder="1" applyAlignment="1">
      <alignment horizontal="center" vertical="center" shrinkToFit="1"/>
    </xf>
    <xf numFmtId="0" fontId="24" fillId="0" borderId="10" xfId="26" applyFont="1" applyBorder="1" applyAlignment="1">
      <alignment horizontal="center" vertical="center"/>
    </xf>
    <xf numFmtId="0" fontId="40" fillId="0" borderId="0" xfId="26" applyFont="1" applyAlignment="1">
      <alignment horizontal="center" vertical="center"/>
    </xf>
    <xf numFmtId="0" fontId="40" fillId="0" borderId="0" xfId="26" applyFont="1" applyAlignment="1">
      <alignment horizontal="center" vertical="center" shrinkToFit="1"/>
    </xf>
    <xf numFmtId="0" fontId="36" fillId="3" borderId="0" xfId="26" applyFont="1" applyFill="1" applyAlignment="1" applyProtection="1">
      <alignment horizontal="center" vertical="center"/>
      <protection locked="0"/>
    </xf>
    <xf numFmtId="38" fontId="40" fillId="3" borderId="10" xfId="2" applyFont="1" applyFill="1" applyBorder="1" applyAlignment="1" applyProtection="1">
      <alignment horizontal="center" vertical="center" wrapText="1"/>
      <protection locked="0"/>
    </xf>
    <xf numFmtId="0" fontId="24" fillId="0" borderId="0" xfId="26" applyFont="1" applyAlignment="1">
      <alignment horizontal="center" vertical="center"/>
    </xf>
    <xf numFmtId="38" fontId="24" fillId="0" borderId="0" xfId="26" applyNumberFormat="1" applyFont="1" applyAlignment="1">
      <alignment horizontal="center" vertical="center"/>
    </xf>
    <xf numFmtId="38" fontId="24" fillId="3" borderId="0" xfId="2" applyFont="1" applyFill="1" applyBorder="1" applyAlignment="1" applyProtection="1">
      <alignment horizontal="center" vertical="center"/>
      <protection locked="0"/>
    </xf>
    <xf numFmtId="0" fontId="40" fillId="0" borderId="1" xfId="26" applyFont="1" applyBorder="1" applyAlignment="1">
      <alignment horizontal="center" vertical="center"/>
    </xf>
    <xf numFmtId="0" fontId="40" fillId="0" borderId="6" xfId="26" applyFont="1" applyBorder="1" applyAlignment="1">
      <alignment horizontal="center" vertical="center"/>
    </xf>
    <xf numFmtId="0" fontId="40" fillId="0" borderId="7" xfId="26" applyFont="1" applyBorder="1" applyAlignment="1">
      <alignment horizontal="center" vertical="center"/>
    </xf>
    <xf numFmtId="0" fontId="24" fillId="0" borderId="6" xfId="26" applyFont="1" applyBorder="1">
      <alignment vertical="center"/>
    </xf>
    <xf numFmtId="0" fontId="24" fillId="0" borderId="7" xfId="26" applyFont="1" applyBorder="1">
      <alignment vertical="center"/>
    </xf>
    <xf numFmtId="0" fontId="40" fillId="0" borderId="13" xfId="26" applyFont="1" applyBorder="1" applyAlignment="1">
      <alignment horizontal="center" vertical="center"/>
    </xf>
    <xf numFmtId="0" fontId="24" fillId="0" borderId="6" xfId="26" applyFont="1" applyBorder="1" applyAlignment="1">
      <alignment horizontal="center" vertical="center"/>
    </xf>
    <xf numFmtId="38" fontId="24" fillId="0" borderId="6" xfId="26" applyNumberFormat="1" applyFont="1" applyBorder="1" applyAlignment="1">
      <alignment horizontal="center" vertical="center"/>
    </xf>
    <xf numFmtId="38" fontId="24" fillId="3" borderId="6" xfId="2" applyFont="1" applyFill="1" applyBorder="1" applyAlignment="1" applyProtection="1">
      <alignment horizontal="center" vertical="center"/>
      <protection locked="0"/>
    </xf>
    <xf numFmtId="38" fontId="24" fillId="0" borderId="10" xfId="26" applyNumberFormat="1" applyFont="1" applyBorder="1" applyAlignment="1">
      <alignment horizontal="center" vertical="center"/>
    </xf>
    <xf numFmtId="38" fontId="40" fillId="3" borderId="10" xfId="2" applyFont="1" applyFill="1" applyBorder="1" applyAlignment="1" applyProtection="1">
      <alignment horizontal="center" vertical="center" shrinkToFit="1"/>
      <protection locked="0"/>
    </xf>
    <xf numFmtId="0" fontId="40" fillId="0" borderId="10" xfId="26" applyFont="1" applyBorder="1" applyAlignment="1">
      <alignment horizontal="center" vertical="center"/>
    </xf>
    <xf numFmtId="0" fontId="40" fillId="0" borderId="13" xfId="26" applyFont="1" applyBorder="1" applyAlignment="1">
      <alignment horizontal="center" vertical="center" wrapText="1"/>
    </xf>
    <xf numFmtId="0" fontId="40" fillId="3" borderId="0" xfId="26" applyFont="1" applyFill="1" applyAlignment="1" applyProtection="1">
      <alignment horizontal="center" vertical="center"/>
      <protection locked="0"/>
    </xf>
    <xf numFmtId="0" fontId="40" fillId="3" borderId="0" xfId="26" applyFont="1" applyFill="1" applyAlignment="1" applyProtection="1">
      <alignment horizontal="center" vertical="center" shrinkToFit="1"/>
      <protection locked="0"/>
    </xf>
    <xf numFmtId="38" fontId="40" fillId="3" borderId="0" xfId="2" applyFont="1" applyFill="1" applyBorder="1" applyAlignment="1" applyProtection="1">
      <alignment horizontal="center" vertical="center" shrinkToFit="1"/>
      <protection locked="0"/>
    </xf>
    <xf numFmtId="0" fontId="40" fillId="0" borderId="3" xfId="26" applyFont="1" applyBorder="1" applyAlignment="1">
      <alignment horizontal="center" vertical="center" wrapText="1"/>
    </xf>
    <xf numFmtId="0" fontId="40" fillId="3" borderId="6" xfId="26" applyFont="1" applyFill="1" applyBorder="1" applyAlignment="1" applyProtection="1">
      <alignment horizontal="center" vertical="center"/>
      <protection locked="0"/>
    </xf>
    <xf numFmtId="0" fontId="40" fillId="0" borderId="8" xfId="26" applyFont="1" applyBorder="1" applyAlignment="1">
      <alignment horizontal="center" vertical="center"/>
    </xf>
    <xf numFmtId="0" fontId="40" fillId="0" borderId="9" xfId="26" applyFont="1" applyBorder="1" applyAlignment="1">
      <alignment horizontal="center" vertical="center"/>
    </xf>
    <xf numFmtId="38" fontId="40" fillId="3" borderId="6" xfId="2" applyFont="1" applyFill="1" applyBorder="1" applyAlignment="1" applyProtection="1">
      <alignment horizontal="center" vertical="center" wrapText="1"/>
      <protection locked="0"/>
    </xf>
    <xf numFmtId="184" fontId="40" fillId="4" borderId="3" xfId="26" applyNumberFormat="1" applyFont="1" applyFill="1" applyBorder="1" applyAlignment="1">
      <alignment horizontal="center" vertical="center" shrinkToFit="1"/>
    </xf>
    <xf numFmtId="184" fontId="40" fillId="4" borderId="2" xfId="26" applyNumberFormat="1" applyFont="1" applyFill="1" applyBorder="1" applyAlignment="1">
      <alignment horizontal="center" vertical="center" shrinkToFit="1"/>
    </xf>
    <xf numFmtId="184" fontId="40" fillId="4" borderId="5" xfId="26" applyNumberFormat="1" applyFont="1" applyFill="1" applyBorder="1" applyAlignment="1">
      <alignment horizontal="center" vertical="center" shrinkToFit="1"/>
    </xf>
    <xf numFmtId="184" fontId="36" fillId="4" borderId="3" xfId="0" applyNumberFormat="1" applyFont="1" applyFill="1" applyBorder="1" applyAlignment="1">
      <alignment horizontal="center" vertical="center" shrinkToFit="1"/>
    </xf>
    <xf numFmtId="184" fontId="36" fillId="4" borderId="2" xfId="0" applyNumberFormat="1" applyFont="1" applyFill="1" applyBorder="1" applyAlignment="1">
      <alignment horizontal="center" vertical="center" shrinkToFit="1"/>
    </xf>
    <xf numFmtId="184" fontId="36" fillId="4" borderId="5" xfId="0" applyNumberFormat="1" applyFont="1" applyFill="1" applyBorder="1" applyAlignment="1">
      <alignment horizontal="center" vertical="center" shrinkToFit="1"/>
    </xf>
    <xf numFmtId="184" fontId="36" fillId="0" borderId="0" xfId="26" applyNumberFormat="1" applyFont="1" applyAlignment="1">
      <alignment horizontal="center" vertical="center"/>
    </xf>
    <xf numFmtId="0" fontId="24" fillId="0" borderId="0" xfId="26" applyFont="1" applyAlignment="1">
      <alignment vertical="top" wrapText="1"/>
    </xf>
    <xf numFmtId="0" fontId="36" fillId="0" borderId="0" xfId="26" applyFont="1" applyAlignment="1">
      <alignment horizontal="center" vertical="top"/>
    </xf>
    <xf numFmtId="183" fontId="40" fillId="4" borderId="0" xfId="27" applyNumberFormat="1" applyFont="1" applyFill="1" applyAlignment="1">
      <alignment horizontal="left" vertical="center" shrinkToFit="1"/>
    </xf>
    <xf numFmtId="184" fontId="20" fillId="4" borderId="0" xfId="26" applyNumberFormat="1" applyFont="1" applyFill="1" applyAlignment="1">
      <alignment horizontal="center" vertical="center" shrinkToFit="1"/>
    </xf>
    <xf numFmtId="0" fontId="62" fillId="0" borderId="0" xfId="26" applyFont="1" applyAlignment="1">
      <alignment horizontal="center" vertical="center"/>
    </xf>
    <xf numFmtId="0" fontId="40" fillId="0" borderId="1" xfId="15" applyFont="1" applyBorder="1" applyAlignment="1">
      <alignment horizontal="center" vertical="center"/>
    </xf>
    <xf numFmtId="0" fontId="40" fillId="0" borderId="6" xfId="15" applyFont="1" applyBorder="1" applyAlignment="1">
      <alignment horizontal="center" vertical="center"/>
    </xf>
    <xf numFmtId="0" fontId="40" fillId="0" borderId="7" xfId="15" applyFont="1" applyBorder="1" applyAlignment="1">
      <alignment horizontal="center" vertical="center"/>
    </xf>
    <xf numFmtId="0" fontId="40" fillId="0" borderId="1" xfId="15" applyFont="1" applyBorder="1" applyAlignment="1">
      <alignment horizontal="center" vertical="center" wrapText="1"/>
    </xf>
    <xf numFmtId="0" fontId="40" fillId="0" borderId="6" xfId="15" applyFont="1" applyBorder="1" applyAlignment="1">
      <alignment horizontal="center" vertical="center" wrapText="1"/>
    </xf>
    <xf numFmtId="0" fontId="40" fillId="0" borderId="7" xfId="15" applyFont="1" applyBorder="1" applyAlignment="1">
      <alignment horizontal="center" vertical="center" wrapText="1"/>
    </xf>
    <xf numFmtId="0" fontId="40" fillId="3" borderId="1" xfId="15" applyFont="1" applyFill="1" applyBorder="1" applyProtection="1">
      <alignment vertical="center"/>
      <protection locked="0"/>
    </xf>
    <xf numFmtId="0" fontId="40" fillId="3" borderId="6" xfId="15" applyFont="1" applyFill="1" applyBorder="1" applyProtection="1">
      <alignment vertical="center"/>
      <protection locked="0"/>
    </xf>
    <xf numFmtId="0" fontId="40" fillId="3" borderId="7" xfId="15" applyFont="1" applyFill="1" applyBorder="1" applyProtection="1">
      <alignment vertical="center"/>
      <protection locked="0"/>
    </xf>
    <xf numFmtId="0" fontId="40" fillId="3" borderId="1" xfId="15" applyFont="1" applyFill="1" applyBorder="1" applyAlignment="1" applyProtection="1">
      <alignment vertical="center" wrapText="1"/>
      <protection locked="0"/>
    </xf>
    <xf numFmtId="0" fontId="40" fillId="3" borderId="6" xfId="15" applyFont="1" applyFill="1" applyBorder="1" applyAlignment="1" applyProtection="1">
      <alignment vertical="center" wrapText="1"/>
      <protection locked="0"/>
    </xf>
    <xf numFmtId="0" fontId="40" fillId="3" borderId="7" xfId="15" applyFont="1" applyFill="1" applyBorder="1" applyAlignment="1" applyProtection="1">
      <alignment vertical="center" wrapText="1"/>
      <protection locked="0"/>
    </xf>
    <xf numFmtId="184" fontId="20" fillId="4" borderId="0" xfId="15" applyNumberFormat="1" applyFont="1" applyFill="1" applyAlignment="1">
      <alignment horizontal="center" vertical="center" shrinkToFit="1"/>
    </xf>
    <xf numFmtId="0" fontId="62" fillId="0" borderId="0" xfId="15" applyFont="1" applyAlignment="1">
      <alignment horizontal="center" vertical="center"/>
    </xf>
    <xf numFmtId="184" fontId="36" fillId="0" borderId="0" xfId="15" applyNumberFormat="1" applyFont="1" applyAlignment="1">
      <alignment horizontal="center" vertical="center" shrinkToFit="1"/>
    </xf>
    <xf numFmtId="0" fontId="36" fillId="0" borderId="0" xfId="15" applyFont="1">
      <alignment vertical="center"/>
    </xf>
    <xf numFmtId="183" fontId="20" fillId="4" borderId="0" xfId="15" applyNumberFormat="1" applyFont="1" applyFill="1" applyAlignment="1">
      <alignment horizontal="left" vertical="center" shrinkToFit="1"/>
    </xf>
    <xf numFmtId="0" fontId="24" fillId="0" borderId="0" xfId="15" applyFont="1" applyAlignment="1">
      <alignment vertical="top" wrapText="1"/>
    </xf>
    <xf numFmtId="0" fontId="36" fillId="0" borderId="0" xfId="15" applyFont="1" applyAlignment="1">
      <alignment horizontal="center" vertical="top"/>
    </xf>
    <xf numFmtId="0" fontId="36" fillId="3" borderId="0" xfId="15" applyFont="1" applyFill="1" applyAlignment="1" applyProtection="1">
      <alignment horizontal="center" vertical="center" shrinkToFit="1"/>
      <protection locked="0"/>
    </xf>
    <xf numFmtId="0" fontId="36" fillId="3" borderId="0" xfId="0" applyFont="1" applyFill="1" applyAlignment="1" applyProtection="1">
      <alignment horizontal="center" vertical="center"/>
      <protection locked="0"/>
    </xf>
    <xf numFmtId="176" fontId="40" fillId="0" borderId="6" xfId="15" applyNumberFormat="1" applyFont="1" applyBorder="1" applyAlignment="1">
      <alignment horizontal="center" vertical="center"/>
    </xf>
    <xf numFmtId="0" fontId="40" fillId="0" borderId="8" xfId="15" applyFont="1" applyBorder="1" applyAlignment="1">
      <alignment horizontal="center" vertical="center" wrapText="1"/>
    </xf>
    <xf numFmtId="0" fontId="40" fillId="0" borderId="0" xfId="15" applyFont="1" applyAlignment="1">
      <alignment horizontal="center" vertical="center" wrapText="1"/>
    </xf>
    <xf numFmtId="0" fontId="40" fillId="0" borderId="9" xfId="15" applyFont="1" applyBorder="1" applyAlignment="1">
      <alignment horizontal="center" vertical="center" wrapText="1"/>
    </xf>
    <xf numFmtId="0" fontId="40" fillId="3" borderId="4" xfId="15" applyFont="1" applyFill="1" applyBorder="1" applyProtection="1">
      <alignment vertical="center"/>
      <protection locked="0"/>
    </xf>
    <xf numFmtId="0" fontId="40" fillId="3" borderId="10" xfId="15" applyFont="1" applyFill="1" applyBorder="1" applyProtection="1">
      <alignment vertical="center"/>
      <protection locked="0"/>
    </xf>
    <xf numFmtId="0" fontId="40" fillId="3" borderId="11" xfId="15" applyFont="1" applyFill="1" applyBorder="1" applyProtection="1">
      <alignment vertical="center"/>
      <protection locked="0"/>
    </xf>
    <xf numFmtId="0" fontId="40" fillId="3" borderId="6" xfId="15" applyFont="1" applyFill="1" applyBorder="1" applyAlignment="1" applyProtection="1">
      <alignment horizontal="center" vertical="center"/>
      <protection locked="0"/>
    </xf>
    <xf numFmtId="0" fontId="40" fillId="3" borderId="6" xfId="15" applyFont="1" applyFill="1" applyBorder="1" applyAlignment="1" applyProtection="1">
      <alignment horizontal="center" vertical="center" shrinkToFit="1"/>
      <protection locked="0"/>
    </xf>
    <xf numFmtId="0" fontId="111" fillId="0" borderId="6" xfId="15" applyFont="1" applyBorder="1" applyAlignment="1">
      <alignment vertical="center" wrapText="1"/>
    </xf>
    <xf numFmtId="0" fontId="111" fillId="0" borderId="0" xfId="15" applyFont="1" applyAlignment="1">
      <alignment vertical="center" wrapText="1"/>
    </xf>
    <xf numFmtId="176" fontId="40" fillId="0" borderId="7" xfId="15" applyNumberFormat="1" applyFont="1" applyBorder="1" applyAlignment="1">
      <alignment horizontal="center" vertical="center"/>
    </xf>
    <xf numFmtId="0" fontId="40" fillId="0" borderId="4" xfId="15" applyFont="1" applyBorder="1" applyAlignment="1">
      <alignment horizontal="center" vertical="center"/>
    </xf>
    <xf numFmtId="0" fontId="40" fillId="0" borderId="10" xfId="15" applyFont="1" applyBorder="1" applyAlignment="1">
      <alignment horizontal="center" vertical="center"/>
    </xf>
    <xf numFmtId="0" fontId="40" fillId="0" borderId="11" xfId="15" applyFont="1" applyBorder="1" applyAlignment="1">
      <alignment horizontal="center" vertical="center"/>
    </xf>
  </cellXfs>
  <cellStyles count="35">
    <cellStyle name="ハイパーリンク" xfId="1" builtinId="8"/>
    <cellStyle name="ハイパーリンク 2" xfId="13" xr:uid="{00000000-0005-0000-0000-000002000000}"/>
    <cellStyle name="桁区切り" xfId="2" builtinId="6"/>
    <cellStyle name="桁区切り 2" xfId="11" xr:uid="{00000000-0005-0000-0000-000004000000}"/>
    <cellStyle name="桁区切り 2 10" xfId="3" xr:uid="{00000000-0005-0000-0000-000005000000}"/>
    <cellStyle name="桁区切り 3" xfId="16" xr:uid="{00000000-0005-0000-0000-000006000000}"/>
    <cellStyle name="桁区切り 4" xfId="20" xr:uid="{00000000-0005-0000-0000-000007000000}"/>
    <cellStyle name="桁区切り 4 2" xfId="22" xr:uid="{00000000-0005-0000-0000-000008000000}"/>
    <cellStyle name="桁区切り 5" xfId="31" xr:uid="{4A507F5C-8899-4D0E-AFB6-015CEE8E783F}"/>
    <cellStyle name="標準" xfId="0" builtinId="0"/>
    <cellStyle name="標準 10" xfId="29" xr:uid="{32FE6BBC-9229-47AD-80A4-2E346488FB07}"/>
    <cellStyle name="標準 11" xfId="30" xr:uid="{68117B74-F919-4E3D-BA8B-23E4AE2375B0}"/>
    <cellStyle name="標準 2" xfId="4" xr:uid="{00000000-0005-0000-0000-00000A000000}"/>
    <cellStyle name="標準 2 2" xfId="7" xr:uid="{00000000-0005-0000-0000-00000B000000}"/>
    <cellStyle name="標準 2 3" xfId="5" xr:uid="{00000000-0005-0000-0000-00000C000000}"/>
    <cellStyle name="標準 2 3 2" xfId="24" xr:uid="{00000000-0005-0000-0000-00000D000000}"/>
    <cellStyle name="標準 2 4" xfId="17" xr:uid="{00000000-0005-0000-0000-00000E000000}"/>
    <cellStyle name="標準 3" xfId="8" xr:uid="{00000000-0005-0000-0000-00000F000000}"/>
    <cellStyle name="標準 3 2" xfId="9" xr:uid="{00000000-0005-0000-0000-000010000000}"/>
    <cellStyle name="標準 3 2 2" xfId="33" xr:uid="{7FB8A8AD-493B-4DAF-A940-1A3E54007118}"/>
    <cellStyle name="標準 3 3" xfId="15" xr:uid="{00000000-0005-0000-0000-000011000000}"/>
    <cellStyle name="標準 3 3 2" xfId="26" xr:uid="{2A01FE90-A705-4488-B714-2132913FD273}"/>
    <cellStyle name="標準 3 3 3" xfId="34" xr:uid="{0742769C-C481-471F-AA70-A8010F2F94CB}"/>
    <cellStyle name="標準 4" xfId="6" xr:uid="{00000000-0005-0000-0000-000012000000}"/>
    <cellStyle name="標準 4 3" xfId="18" xr:uid="{00000000-0005-0000-0000-000013000000}"/>
    <cellStyle name="標準 5" xfId="10" xr:uid="{00000000-0005-0000-0000-000014000000}"/>
    <cellStyle name="標準 5 2" xfId="28" xr:uid="{A8487EAC-E69C-4BB0-B148-226B00EB946B}"/>
    <cellStyle name="標準 5 3" xfId="32" xr:uid="{F54C3752-BB74-4DB5-97D8-9CAA186121B1}"/>
    <cellStyle name="標準 6" xfId="12" xr:uid="{00000000-0005-0000-0000-000015000000}"/>
    <cellStyle name="標準 7" xfId="14" xr:uid="{00000000-0005-0000-0000-000016000000}"/>
    <cellStyle name="標準 7 2" xfId="27" xr:uid="{E45A9889-FA66-4C18-88A8-4107D9B1D558}"/>
    <cellStyle name="標準 8" xfId="19" xr:uid="{00000000-0005-0000-0000-000017000000}"/>
    <cellStyle name="標準 8 2" xfId="21" xr:uid="{00000000-0005-0000-0000-000018000000}"/>
    <cellStyle name="標準 9" xfId="23" xr:uid="{00000000-0005-0000-0000-000019000000}"/>
    <cellStyle name="標準 9 2" xfId="25" xr:uid="{00000000-0005-0000-0000-00001A000000}"/>
  </cellStyles>
  <dxfs count="13">
    <dxf>
      <font>
        <color auto="1"/>
      </font>
      <fill>
        <patternFill>
          <bgColor rgb="FFFF0000"/>
        </patternFill>
      </fill>
    </dxf>
    <dxf>
      <font>
        <color auto="1"/>
      </font>
      <fill>
        <patternFill>
          <bgColor rgb="FFFF7575"/>
        </patternFill>
      </fill>
    </dxf>
    <dxf>
      <font>
        <color auto="1"/>
      </font>
      <fill>
        <patternFill>
          <bgColor rgb="FFFF0000"/>
        </patternFill>
      </fill>
    </dxf>
    <dxf>
      <font>
        <color auto="1"/>
      </font>
      <fill>
        <patternFill>
          <bgColor rgb="FFFF7575"/>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ont>
        <color auto="1"/>
      </font>
      <fill>
        <patternFill>
          <bgColor rgb="FFFF7575"/>
        </patternFill>
      </fill>
    </dxf>
    <dxf>
      <font>
        <color auto="1"/>
      </font>
      <fill>
        <patternFill>
          <bgColor rgb="FFFF0000"/>
        </patternFill>
      </fill>
    </dxf>
    <dxf>
      <fill>
        <patternFill>
          <bgColor rgb="FFFF0000"/>
        </patternFill>
      </fill>
    </dxf>
  </dxfs>
  <tableStyles count="0" defaultTableStyle="TableStyleMedium2" defaultPivotStyle="PivotStyleLight16"/>
  <colors>
    <mruColors>
      <color rgb="FFDAEEF3"/>
      <color rgb="FFFFFF66"/>
      <color rgb="FFFFFF99"/>
      <color rgb="FFFF7575"/>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6.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7.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123825</xdr:colOff>
      <xdr:row>17</xdr:row>
      <xdr:rowOff>95250</xdr:rowOff>
    </xdr:from>
    <xdr:to>
      <xdr:col>21</xdr:col>
      <xdr:colOff>0</xdr:colOff>
      <xdr:row>20</xdr:row>
      <xdr:rowOff>57150</xdr:rowOff>
    </xdr:to>
    <xdr:grpSp>
      <xdr:nvGrpSpPr>
        <xdr:cNvPr id="37988" name="グループ化 19">
          <a:extLst>
            <a:ext uri="{FF2B5EF4-FFF2-40B4-BE49-F238E27FC236}">
              <a16:creationId xmlns:a16="http://schemas.microsoft.com/office/drawing/2014/main" id="{00000000-0008-0000-0200-000064940000}"/>
            </a:ext>
          </a:extLst>
        </xdr:cNvPr>
        <xdr:cNvGrpSpPr>
          <a:grpSpLocks/>
        </xdr:cNvGrpSpPr>
      </xdr:nvGrpSpPr>
      <xdr:grpSpPr bwMode="auto">
        <a:xfrm>
          <a:off x="611505" y="1314450"/>
          <a:ext cx="3716655" cy="510540"/>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2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２</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2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522514</xdr:colOff>
      <xdr:row>1</xdr:row>
      <xdr:rowOff>21771</xdr:rowOff>
    </xdr:from>
    <xdr:to>
      <xdr:col>6</xdr:col>
      <xdr:colOff>3069771</xdr:colOff>
      <xdr:row>6</xdr:row>
      <xdr:rowOff>54429</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6825343" y="185057"/>
          <a:ext cx="2547257" cy="849086"/>
        </a:xfrm>
        <a:prstGeom prst="wedgeRectCallout">
          <a:avLst>
            <a:gd name="adj1" fmla="val -49582"/>
            <a:gd name="adj2" fmla="val 29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こちらの一覧を参照し、助成額上限、助成率判断をおこなってください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182880</xdr:colOff>
      <xdr:row>2</xdr:row>
      <xdr:rowOff>11430</xdr:rowOff>
    </xdr:from>
    <xdr:to>
      <xdr:col>44</xdr:col>
      <xdr:colOff>638175</xdr:colOff>
      <xdr:row>2</xdr:row>
      <xdr:rowOff>169545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955155" y="392430"/>
          <a:ext cx="455295" cy="158115"/>
        </a:xfrm>
        <a:prstGeom prst="rect">
          <a:avLst/>
        </a:prstGeom>
        <a:solidFill>
          <a:srgbClr val="FFFF66"/>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283845</xdr:colOff>
      <xdr:row>51</xdr:row>
      <xdr:rowOff>68580</xdr:rowOff>
    </xdr:from>
    <xdr:to>
      <xdr:col>53</xdr:col>
      <xdr:colOff>131446</xdr:colOff>
      <xdr:row>52</xdr:row>
      <xdr:rowOff>323850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9418320" y="11689080"/>
          <a:ext cx="1809751" cy="636270"/>
        </a:xfrm>
        <a:prstGeom prst="rect">
          <a:avLst/>
        </a:prstGeom>
        <a:solidFill>
          <a:schemeClr val="lt1"/>
        </a:solidFill>
        <a:ln w="9525" cmpd="sng">
          <a:solidFill>
            <a:srgbClr val="FF757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a:solidFill>
                <a:schemeClr val="dk1"/>
              </a:solidFill>
              <a:effectLst/>
              <a:latin typeface="+mn-lt"/>
              <a:ea typeface="+mn-ea"/>
              <a:cs typeface="+mn-cs"/>
            </a:rPr>
            <a:t>助成金額については、</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自動計算されます。</a:t>
          </a:r>
          <a:endParaRPr kumimoji="1" lang="en-US" altLang="ja-JP" sz="1300">
            <a:solidFill>
              <a:schemeClr val="dk1"/>
            </a:solidFill>
            <a:effectLst/>
            <a:latin typeface="+mn-lt"/>
            <a:ea typeface="+mn-ea"/>
            <a:cs typeface="+mn-cs"/>
          </a:endParaRPr>
        </a:p>
      </xdr:txBody>
    </xdr:sp>
    <xdr:clientData/>
  </xdr:twoCellAnchor>
  <xdr:twoCellAnchor>
    <xdr:from>
      <xdr:col>50</xdr:col>
      <xdr:colOff>283845</xdr:colOff>
      <xdr:row>51</xdr:row>
      <xdr:rowOff>64770</xdr:rowOff>
    </xdr:from>
    <xdr:to>
      <xdr:col>53</xdr:col>
      <xdr:colOff>438150</xdr:colOff>
      <xdr:row>52</xdr:row>
      <xdr:rowOff>323850</xdr:rowOff>
    </xdr:to>
    <xdr:sp macro="" textlink="">
      <xdr:nvSpPr>
        <xdr:cNvPr id="2" name="テキスト ボックス 1">
          <a:extLst>
            <a:ext uri="{FF2B5EF4-FFF2-40B4-BE49-F238E27FC236}">
              <a16:creationId xmlns:a16="http://schemas.microsoft.com/office/drawing/2014/main" id="{5297FD2D-0EA4-437F-9B41-1C91A610CC37}"/>
            </a:ext>
          </a:extLst>
        </xdr:cNvPr>
        <xdr:cNvSpPr txBox="1"/>
      </xdr:nvSpPr>
      <xdr:spPr>
        <a:xfrm>
          <a:off x="9441180" y="11873865"/>
          <a:ext cx="2146935" cy="638175"/>
        </a:xfrm>
        <a:prstGeom prst="rect">
          <a:avLst/>
        </a:prstGeom>
        <a:solidFill>
          <a:schemeClr val="lt1"/>
        </a:solidFill>
        <a:ln w="9525" cmpd="sng">
          <a:solidFill>
            <a:srgbClr val="FF757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a:solidFill>
                <a:schemeClr val="dk1"/>
              </a:solidFill>
              <a:effectLst/>
              <a:latin typeface="+mn-lt"/>
              <a:ea typeface="+mn-ea"/>
              <a:cs typeface="+mn-cs"/>
            </a:rPr>
            <a:t>助成金額については、</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自動計算されます。</a:t>
          </a:r>
          <a:endParaRPr kumimoji="1" lang="en-US" altLang="ja-JP" sz="130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35</xdr:col>
      <xdr:colOff>76200</xdr:colOff>
      <xdr:row>16</xdr:row>
      <xdr:rowOff>152400</xdr:rowOff>
    </xdr:from>
    <xdr:to>
      <xdr:col>73</xdr:col>
      <xdr:colOff>75080</xdr:colOff>
      <xdr:row>24</xdr:row>
      <xdr:rowOff>135255</xdr:rowOff>
    </xdr:to>
    <xdr:pic>
      <xdr:nvPicPr>
        <xdr:cNvPr id="2" name="図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7350" y="3390900"/>
          <a:ext cx="6152030" cy="1506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95103</xdr:colOff>
      <xdr:row>25</xdr:row>
      <xdr:rowOff>38099</xdr:rowOff>
    </xdr:from>
    <xdr:to>
      <xdr:col>68</xdr:col>
      <xdr:colOff>27402</xdr:colOff>
      <xdr:row>28</xdr:row>
      <xdr:rowOff>113128</xdr:rowOff>
    </xdr:to>
    <xdr:sp macro="" textlink="">
      <xdr:nvSpPr>
        <xdr:cNvPr id="3" name="四角形吹き出し 2">
          <a:extLst>
            <a:ext uri="{FF2B5EF4-FFF2-40B4-BE49-F238E27FC236}">
              <a16:creationId xmlns:a16="http://schemas.microsoft.com/office/drawing/2014/main" id="{00000000-0008-0000-0C00-000003000000}"/>
            </a:ext>
          </a:extLst>
        </xdr:cNvPr>
        <xdr:cNvSpPr/>
      </xdr:nvSpPr>
      <xdr:spPr>
        <a:xfrm>
          <a:off x="6000603" y="5181599"/>
          <a:ext cx="4548261" cy="646529"/>
        </a:xfrm>
        <a:prstGeom prst="wedgeRectCallout">
          <a:avLst>
            <a:gd name="adj1" fmla="val -2829"/>
            <a:gd name="adj2" fmla="val -1552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設計業務について、一部を自社で、一部を他社に委託した場合の記載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３月目には自社と他社とが共同で同じ業務に取り組んだ</a:t>
          </a:r>
        </a:p>
      </xdr:txBody>
    </xdr:sp>
    <xdr:clientData/>
  </xdr:twoCellAnchor>
  <xdr:twoCellAnchor>
    <xdr:from>
      <xdr:col>17</xdr:col>
      <xdr:colOff>27989</xdr:colOff>
      <xdr:row>0</xdr:row>
      <xdr:rowOff>115764</xdr:rowOff>
    </xdr:from>
    <xdr:to>
      <xdr:col>32</xdr:col>
      <xdr:colOff>139797</xdr:colOff>
      <xdr:row>2</xdr:row>
      <xdr:rowOff>145365</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3104564" y="115764"/>
          <a:ext cx="2826433" cy="41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別紙、別ファイル等可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48</xdr:col>
      <xdr:colOff>114300</xdr:colOff>
      <xdr:row>0</xdr:row>
      <xdr:rowOff>104775</xdr:rowOff>
    </xdr:from>
    <xdr:to>
      <xdr:col>84</xdr:col>
      <xdr:colOff>0</xdr:colOff>
      <xdr:row>12</xdr:row>
      <xdr:rowOff>9525</xdr:rowOff>
    </xdr:to>
    <xdr:sp macro="" textlink="">
      <xdr:nvSpPr>
        <xdr:cNvPr id="3" name="四角形吹き出し 2">
          <a:extLst>
            <a:ext uri="{FF2B5EF4-FFF2-40B4-BE49-F238E27FC236}">
              <a16:creationId xmlns:a16="http://schemas.microsoft.com/office/drawing/2014/main" id="{00000000-0008-0000-0D00-000003000000}"/>
            </a:ext>
          </a:extLst>
        </xdr:cNvPr>
        <xdr:cNvSpPr/>
      </xdr:nvSpPr>
      <xdr:spPr>
        <a:xfrm>
          <a:off x="7429500" y="104775"/>
          <a:ext cx="5372100" cy="2190750"/>
        </a:xfrm>
        <a:prstGeom prst="wedgeRectCallout">
          <a:avLst>
            <a:gd name="adj1" fmla="val -61964"/>
            <a:gd name="adj2" fmla="val 30719"/>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b="1" u="sng">
              <a:solidFill>
                <a:schemeClr val="tx1"/>
              </a:solidFill>
              <a:effectLst/>
              <a:latin typeface="Meiryo UI" panose="020B0604030504040204" pitchFamily="50" charset="-128"/>
              <a:ea typeface="Meiryo UI" panose="020B0604030504040204" pitchFamily="50" charset="-128"/>
              <a:cs typeface="+mn-cs"/>
            </a:rPr>
            <a:t>主に以下の点について説明すること</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（ア）開発・改良の実施体制</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（従事者、経理担当者等、社内の人員配置）</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（イ）申請グループ構成企業との連携体制、役割分担等</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（ウ）本研究開発における開発主担当者のかかわり方</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ja-JP" sz="1200" b="1">
              <a:solidFill>
                <a:schemeClr val="tx1"/>
              </a:solidFill>
              <a:effectLst/>
              <a:latin typeface="Meiryo UI" panose="020B0604030504040204" pitchFamily="50" charset="-128"/>
              <a:ea typeface="Meiryo UI" panose="020B0604030504040204" pitchFamily="50" charset="-128"/>
              <a:cs typeface="+mn-cs"/>
            </a:rPr>
            <a:t>直接人件費・委託・外注費等、経費の支出に係る人員については、</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可能な限り記載してください。</a:t>
          </a:r>
          <a:endParaRPr kumimoji="1" lang="en-US" altLang="ja-JP" sz="1200" b="1">
            <a:solidFill>
              <a:schemeClr val="tx1"/>
            </a:solidFill>
            <a:effectLst/>
            <a:latin typeface="Meiryo UI" panose="020B0604030504040204" pitchFamily="50" charset="-128"/>
            <a:ea typeface="Meiryo UI" panose="020B0604030504040204" pitchFamily="50" charset="-128"/>
            <a:cs typeface="+mn-cs"/>
          </a:endParaRPr>
        </a:p>
        <a:p>
          <a:r>
            <a:rPr kumimoji="1" lang="ja-JP" altLang="en-US"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en-US" sz="1200" b="1">
              <a:solidFill>
                <a:schemeClr val="tx1"/>
              </a:solidFill>
              <a:effectLst/>
              <a:latin typeface="Meiryo UI" panose="020B0604030504040204" pitchFamily="50" charset="-128"/>
              <a:ea typeface="Meiryo UI" panose="020B0604030504040204" pitchFamily="50" charset="-128"/>
              <a:cs typeface="+mn-cs"/>
            </a:rPr>
            <a:t>共同申請の場合は、共同申請者を含め関係がわかるよう記載してください。</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editAs="oneCell">
    <xdr:from>
      <xdr:col>47</xdr:col>
      <xdr:colOff>133350</xdr:colOff>
      <xdr:row>15</xdr:row>
      <xdr:rowOff>19050</xdr:rowOff>
    </xdr:from>
    <xdr:to>
      <xdr:col>89</xdr:col>
      <xdr:colOff>10519</xdr:colOff>
      <xdr:row>26</xdr:row>
      <xdr:rowOff>238723</xdr:rowOff>
    </xdr:to>
    <xdr:pic>
      <xdr:nvPicPr>
        <xdr:cNvPr id="93" name="図 92">
          <a:extLst>
            <a:ext uri="{FF2B5EF4-FFF2-40B4-BE49-F238E27FC236}">
              <a16:creationId xmlns:a16="http://schemas.microsoft.com/office/drawing/2014/main" id="{00000000-0008-0000-0D00-00005D000000}"/>
            </a:ext>
          </a:extLst>
        </xdr:cNvPr>
        <xdr:cNvPicPr>
          <a:picLocks noChangeAspect="1"/>
        </xdr:cNvPicPr>
      </xdr:nvPicPr>
      <xdr:blipFill>
        <a:blip xmlns:r="http://schemas.openxmlformats.org/officeDocument/2006/relationships" r:embed="rId1"/>
        <a:stretch>
          <a:fillRect/>
        </a:stretch>
      </xdr:blipFill>
      <xdr:spPr>
        <a:xfrm>
          <a:off x="8191500" y="2876550"/>
          <a:ext cx="7078069" cy="2505673"/>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44</xdr:col>
      <xdr:colOff>150495</xdr:colOff>
      <xdr:row>1</xdr:row>
      <xdr:rowOff>177165</xdr:rowOff>
    </xdr:from>
    <xdr:to>
      <xdr:col>46</xdr:col>
      <xdr:colOff>9252</xdr:colOff>
      <xdr:row>3</xdr:row>
      <xdr:rowOff>7076</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6856095" y="367665"/>
          <a:ext cx="163557" cy="210911"/>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45</xdr:col>
      <xdr:colOff>0</xdr:colOff>
      <xdr:row>1</xdr:row>
      <xdr:rowOff>0</xdr:rowOff>
    </xdr:from>
    <xdr:to>
      <xdr:col>46</xdr:col>
      <xdr:colOff>0</xdr:colOff>
      <xdr:row>2</xdr:row>
      <xdr:rowOff>19050</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63398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6225540" y="251460"/>
          <a:ext cx="495300"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283845</xdr:colOff>
      <xdr:row>42</xdr:row>
      <xdr:rowOff>64770</xdr:rowOff>
    </xdr:from>
    <xdr:to>
      <xdr:col>53</xdr:col>
      <xdr:colOff>438150</xdr:colOff>
      <xdr:row>43</xdr:row>
      <xdr:rowOff>323850</xdr:rowOff>
    </xdr:to>
    <xdr:sp macro="" textlink="">
      <xdr:nvSpPr>
        <xdr:cNvPr id="3" name="テキスト ボックス 2">
          <a:extLst>
            <a:ext uri="{FF2B5EF4-FFF2-40B4-BE49-F238E27FC236}">
              <a16:creationId xmlns:a16="http://schemas.microsoft.com/office/drawing/2014/main" id="{F4A2ED13-2A52-4B76-99CB-B5148BCFC48C}"/>
            </a:ext>
          </a:extLst>
        </xdr:cNvPr>
        <xdr:cNvSpPr txBox="1"/>
      </xdr:nvSpPr>
      <xdr:spPr>
        <a:xfrm>
          <a:off x="9355455" y="11873865"/>
          <a:ext cx="2146935" cy="638175"/>
        </a:xfrm>
        <a:prstGeom prst="rect">
          <a:avLst/>
        </a:prstGeom>
        <a:solidFill>
          <a:schemeClr val="lt1"/>
        </a:solidFill>
        <a:ln w="9525" cmpd="sng">
          <a:solidFill>
            <a:srgbClr val="FF757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a:solidFill>
                <a:schemeClr val="dk1"/>
              </a:solidFill>
              <a:effectLst/>
              <a:latin typeface="+mn-lt"/>
              <a:ea typeface="+mn-ea"/>
              <a:cs typeface="+mn-cs"/>
            </a:rPr>
            <a:t>助成金額については、</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自動計算されます。</a:t>
          </a:r>
          <a:endParaRPr kumimoji="1" lang="en-US" altLang="ja-JP" sz="1300">
            <a:solidFill>
              <a:schemeClr val="dk1"/>
            </a:solidFill>
            <a:effectLst/>
            <a:latin typeface="+mn-lt"/>
            <a:ea typeface="+mn-ea"/>
            <a:cs typeface="+mn-cs"/>
          </a:endParaRPr>
        </a:p>
      </xdr:txBody>
    </xdr:sp>
    <xdr:clientData/>
  </xdr:twoCellAnchor>
  <xdr:twoCellAnchor>
    <xdr:from>
      <xdr:col>50</xdr:col>
      <xdr:colOff>283845</xdr:colOff>
      <xdr:row>42</xdr:row>
      <xdr:rowOff>64770</xdr:rowOff>
    </xdr:from>
    <xdr:to>
      <xdr:col>53</xdr:col>
      <xdr:colOff>438150</xdr:colOff>
      <xdr:row>43</xdr:row>
      <xdr:rowOff>323850</xdr:rowOff>
    </xdr:to>
    <xdr:sp macro="" textlink="">
      <xdr:nvSpPr>
        <xdr:cNvPr id="4" name="テキスト ボックス 3">
          <a:extLst>
            <a:ext uri="{FF2B5EF4-FFF2-40B4-BE49-F238E27FC236}">
              <a16:creationId xmlns:a16="http://schemas.microsoft.com/office/drawing/2014/main" id="{A1822E09-776A-4F8D-972A-CC4005F1ED26}"/>
            </a:ext>
          </a:extLst>
        </xdr:cNvPr>
        <xdr:cNvSpPr txBox="1"/>
      </xdr:nvSpPr>
      <xdr:spPr>
        <a:xfrm>
          <a:off x="9355455" y="11873865"/>
          <a:ext cx="2146935" cy="638175"/>
        </a:xfrm>
        <a:prstGeom prst="rect">
          <a:avLst/>
        </a:prstGeom>
        <a:solidFill>
          <a:schemeClr val="lt1"/>
        </a:solidFill>
        <a:ln w="9525" cmpd="sng">
          <a:solidFill>
            <a:srgbClr val="FF757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a:solidFill>
                <a:schemeClr val="dk1"/>
              </a:solidFill>
              <a:effectLst/>
              <a:latin typeface="+mn-lt"/>
              <a:ea typeface="+mn-ea"/>
              <a:cs typeface="+mn-cs"/>
            </a:rPr>
            <a:t>助成金額については、</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自動計算されます。</a:t>
          </a:r>
          <a:endParaRPr kumimoji="1" lang="en-US" altLang="ja-JP" sz="13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35</xdr:col>
      <xdr:colOff>76200</xdr:colOff>
      <xdr:row>16</xdr:row>
      <xdr:rowOff>152400</xdr:rowOff>
    </xdr:from>
    <xdr:to>
      <xdr:col>73</xdr:col>
      <xdr:colOff>75080</xdr:colOff>
      <xdr:row>24</xdr:row>
      <xdr:rowOff>135255</xdr:rowOff>
    </xdr:to>
    <xdr:pic>
      <xdr:nvPicPr>
        <xdr:cNvPr id="2" name="図 1">
          <a:extLst>
            <a:ext uri="{FF2B5EF4-FFF2-40B4-BE49-F238E27FC236}">
              <a16:creationId xmlns:a16="http://schemas.microsoft.com/office/drawing/2014/main" id="{7DFAF7A9-A973-4A25-9B68-D43ED9F80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1300" y="3200400"/>
          <a:ext cx="6152030" cy="1503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95103</xdr:colOff>
      <xdr:row>25</xdr:row>
      <xdr:rowOff>38099</xdr:rowOff>
    </xdr:from>
    <xdr:to>
      <xdr:col>68</xdr:col>
      <xdr:colOff>27402</xdr:colOff>
      <xdr:row>28</xdr:row>
      <xdr:rowOff>113128</xdr:rowOff>
    </xdr:to>
    <xdr:sp macro="" textlink="">
      <xdr:nvSpPr>
        <xdr:cNvPr id="3" name="四角形吹き出し 2">
          <a:extLst>
            <a:ext uri="{FF2B5EF4-FFF2-40B4-BE49-F238E27FC236}">
              <a16:creationId xmlns:a16="http://schemas.microsoft.com/office/drawing/2014/main" id="{321CF530-B425-4128-8769-FE72E0268915}"/>
            </a:ext>
          </a:extLst>
        </xdr:cNvPr>
        <xdr:cNvSpPr/>
      </xdr:nvSpPr>
      <xdr:spPr>
        <a:xfrm>
          <a:off x="7099788" y="4800599"/>
          <a:ext cx="4784334" cy="646529"/>
        </a:xfrm>
        <a:prstGeom prst="wedgeRectCallout">
          <a:avLst>
            <a:gd name="adj1" fmla="val -2829"/>
            <a:gd name="adj2" fmla="val -1552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設計業務について、一部を自社で、一部を他社に委託した場合の記載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３月目には自社と他社とが共同で同じ業務に取り組んだ</a:t>
          </a:r>
        </a:p>
      </xdr:txBody>
    </xdr:sp>
    <xdr:clientData/>
  </xdr:twoCellAnchor>
  <xdr:twoCellAnchor>
    <xdr:from>
      <xdr:col>17</xdr:col>
      <xdr:colOff>27989</xdr:colOff>
      <xdr:row>0</xdr:row>
      <xdr:rowOff>115764</xdr:rowOff>
    </xdr:from>
    <xdr:to>
      <xdr:col>32</xdr:col>
      <xdr:colOff>139797</xdr:colOff>
      <xdr:row>2</xdr:row>
      <xdr:rowOff>145365</xdr:rowOff>
    </xdr:to>
    <xdr:sp macro="" textlink="">
      <xdr:nvSpPr>
        <xdr:cNvPr id="4" name="テキスト ボックス 3">
          <a:extLst>
            <a:ext uri="{FF2B5EF4-FFF2-40B4-BE49-F238E27FC236}">
              <a16:creationId xmlns:a16="http://schemas.microsoft.com/office/drawing/2014/main" id="{0D87FE85-D044-4C3A-AF65-5D10E1ED807F}"/>
            </a:ext>
          </a:extLst>
        </xdr:cNvPr>
        <xdr:cNvSpPr txBox="1"/>
      </xdr:nvSpPr>
      <xdr:spPr>
        <a:xfrm>
          <a:off x="2893109" y="115764"/>
          <a:ext cx="3176953" cy="408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別紙、別ファイル等可</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49</xdr:col>
      <xdr:colOff>19050</xdr:colOff>
      <xdr:row>0</xdr:row>
      <xdr:rowOff>171450</xdr:rowOff>
    </xdr:from>
    <xdr:to>
      <xdr:col>84</xdr:col>
      <xdr:colOff>57150</xdr:colOff>
      <xdr:row>12</xdr:row>
      <xdr:rowOff>76200</xdr:rowOff>
    </xdr:to>
    <xdr:sp macro="" textlink="">
      <xdr:nvSpPr>
        <xdr:cNvPr id="2" name="四角形吹き出し 2">
          <a:extLst>
            <a:ext uri="{FF2B5EF4-FFF2-40B4-BE49-F238E27FC236}">
              <a16:creationId xmlns:a16="http://schemas.microsoft.com/office/drawing/2014/main" id="{124D220F-179F-40C2-8353-504AE691C439}"/>
            </a:ext>
          </a:extLst>
        </xdr:cNvPr>
        <xdr:cNvSpPr/>
      </xdr:nvSpPr>
      <xdr:spPr>
        <a:xfrm>
          <a:off x="7486650" y="171450"/>
          <a:ext cx="5372100" cy="2190750"/>
        </a:xfrm>
        <a:prstGeom prst="wedgeRectCallout">
          <a:avLst>
            <a:gd name="adj1" fmla="val -61964"/>
            <a:gd name="adj2" fmla="val 30719"/>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b="1" u="sng">
              <a:solidFill>
                <a:schemeClr val="tx1"/>
              </a:solidFill>
              <a:effectLst/>
              <a:latin typeface="Meiryo UI" panose="020B0604030504040204" pitchFamily="50" charset="-128"/>
              <a:ea typeface="Meiryo UI" panose="020B0604030504040204" pitchFamily="50" charset="-128"/>
              <a:cs typeface="+mn-cs"/>
            </a:rPr>
            <a:t>主に以下の点について説明すること</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（ア）開発・改良の実施体制</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（従事者、経理担当者等、社内の人員配置）</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（イ）申請グループ構成企業との連携体制、役割分担等</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（ウ）本研究開発における開発主担当者のかかわり方</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ja-JP" sz="1200" b="1">
              <a:solidFill>
                <a:schemeClr val="tx1"/>
              </a:solidFill>
              <a:effectLst/>
              <a:latin typeface="Meiryo UI" panose="020B0604030504040204" pitchFamily="50" charset="-128"/>
              <a:ea typeface="Meiryo UI" panose="020B0604030504040204" pitchFamily="50" charset="-128"/>
              <a:cs typeface="+mn-cs"/>
            </a:rPr>
            <a:t>直接人件費・委託・外注費等、経費の支出に係る人員については、</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可能な限り記載してください。</a:t>
          </a:r>
          <a:endParaRPr kumimoji="1" lang="en-US" altLang="ja-JP" sz="1200" b="1">
            <a:solidFill>
              <a:schemeClr val="tx1"/>
            </a:solidFill>
            <a:effectLst/>
            <a:latin typeface="Meiryo UI" panose="020B0604030504040204" pitchFamily="50" charset="-128"/>
            <a:ea typeface="Meiryo UI" panose="020B0604030504040204" pitchFamily="50" charset="-128"/>
            <a:cs typeface="+mn-cs"/>
          </a:endParaRPr>
        </a:p>
        <a:p>
          <a:r>
            <a:rPr kumimoji="1" lang="ja-JP" altLang="en-US"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en-US" sz="1200" b="1">
              <a:solidFill>
                <a:schemeClr val="tx1"/>
              </a:solidFill>
              <a:effectLst/>
              <a:latin typeface="Meiryo UI" panose="020B0604030504040204" pitchFamily="50" charset="-128"/>
              <a:ea typeface="Meiryo UI" panose="020B0604030504040204" pitchFamily="50" charset="-128"/>
              <a:cs typeface="+mn-cs"/>
            </a:rPr>
            <a:t>共同申請の場合は、共同申請者を含め関係がわかるよう記載してください。</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editAs="oneCell">
    <xdr:from>
      <xdr:col>47</xdr:col>
      <xdr:colOff>133350</xdr:colOff>
      <xdr:row>15</xdr:row>
      <xdr:rowOff>19050</xdr:rowOff>
    </xdr:from>
    <xdr:to>
      <xdr:col>89</xdr:col>
      <xdr:colOff>20044</xdr:colOff>
      <xdr:row>26</xdr:row>
      <xdr:rowOff>248248</xdr:rowOff>
    </xdr:to>
    <xdr:pic>
      <xdr:nvPicPr>
        <xdr:cNvPr id="3" name="図 2">
          <a:extLst>
            <a:ext uri="{FF2B5EF4-FFF2-40B4-BE49-F238E27FC236}">
              <a16:creationId xmlns:a16="http://schemas.microsoft.com/office/drawing/2014/main" id="{194897C1-5CE5-40E5-926F-7C8ACE97FB61}"/>
            </a:ext>
          </a:extLst>
        </xdr:cNvPr>
        <xdr:cNvPicPr>
          <a:picLocks noChangeAspect="1"/>
        </xdr:cNvPicPr>
      </xdr:nvPicPr>
      <xdr:blipFill>
        <a:blip xmlns:r="http://schemas.openxmlformats.org/officeDocument/2006/relationships" r:embed="rId1"/>
        <a:stretch>
          <a:fillRect/>
        </a:stretch>
      </xdr:blipFill>
      <xdr:spPr>
        <a:xfrm>
          <a:off x="7292340" y="2872740"/>
          <a:ext cx="6283684" cy="2511388"/>
        </a:xfrm>
        <a:prstGeom prst="rect">
          <a:avLst/>
        </a:prstGeom>
        <a:solidFill>
          <a:schemeClr val="bg1"/>
        </a:solid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45</xdr:col>
      <xdr:colOff>55245</xdr:colOff>
      <xdr:row>4</xdr:row>
      <xdr:rowOff>171450</xdr:rowOff>
    </xdr:from>
    <xdr:to>
      <xdr:col>71</xdr:col>
      <xdr:colOff>17145</xdr:colOff>
      <xdr:row>10</xdr:row>
      <xdr:rowOff>95250</xdr:rowOff>
    </xdr:to>
    <xdr:sp macro="" textlink="">
      <xdr:nvSpPr>
        <xdr:cNvPr id="3" name="角丸四角形 5">
          <a:extLst>
            <a:ext uri="{FF2B5EF4-FFF2-40B4-BE49-F238E27FC236}">
              <a16:creationId xmlns:a16="http://schemas.microsoft.com/office/drawing/2014/main" id="{00000000-0008-0000-1D00-000003000000}"/>
            </a:ext>
          </a:extLst>
        </xdr:cNvPr>
        <xdr:cNvSpPr/>
      </xdr:nvSpPr>
      <xdr:spPr>
        <a:xfrm>
          <a:off x="6760845" y="933450"/>
          <a:ext cx="4829175" cy="1066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oneCellAnchor>
    <xdr:from>
      <xdr:col>43</xdr:col>
      <xdr:colOff>150661</xdr:colOff>
      <xdr:row>35</xdr:row>
      <xdr:rowOff>44312</xdr:rowOff>
    </xdr:from>
    <xdr:ext cx="2487476" cy="292452"/>
    <xdr:sp macro="" textlink="">
      <xdr:nvSpPr>
        <xdr:cNvPr id="10" name="テキスト ボックス 9">
          <a:extLst>
            <a:ext uri="{FF2B5EF4-FFF2-40B4-BE49-F238E27FC236}">
              <a16:creationId xmlns:a16="http://schemas.microsoft.com/office/drawing/2014/main" id="{00000000-0008-0000-1D00-00000A000000}"/>
            </a:ext>
          </a:extLst>
        </xdr:cNvPr>
        <xdr:cNvSpPr txBox="1"/>
      </xdr:nvSpPr>
      <xdr:spPr>
        <a:xfrm>
          <a:off x="7523011" y="9188312"/>
          <a:ext cx="248747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latin typeface="ＭＳ Ｐ明朝" panose="02020600040205080304" pitchFamily="18" charset="-128"/>
              <a:ea typeface="ＭＳ Ｐ明朝" panose="02020600040205080304" pitchFamily="18" charset="-128"/>
            </a:rPr>
            <a:t>←</a:t>
          </a:r>
          <a:r>
            <a:rPr kumimoji="1" lang="ja-JP" altLang="en-US" sz="1200" b="1" baseline="0">
              <a:solidFill>
                <a:srgbClr val="FF0000"/>
              </a:solidFill>
              <a:latin typeface="ＭＳ Ｐ明朝" panose="02020600040205080304" pitchFamily="18" charset="-128"/>
              <a:ea typeface="ＭＳ Ｐ明朝" panose="02020600040205080304" pitchFamily="18" charset="-128"/>
            </a:rPr>
            <a:t> </a:t>
          </a:r>
          <a:r>
            <a:rPr kumimoji="1" lang="ja-JP" altLang="en-US" sz="1200" b="1">
              <a:solidFill>
                <a:srgbClr val="FF0000"/>
              </a:solidFill>
              <a:latin typeface="ＭＳ Ｐ明朝" panose="02020600040205080304" pitchFamily="18" charset="-128"/>
              <a:ea typeface="ＭＳ Ｐ明朝" panose="02020600040205080304" pitchFamily="18" charset="-128"/>
            </a:rPr>
            <a:t>提出書類のみ記載してください。</a:t>
          </a:r>
        </a:p>
      </xdr:txBody>
    </xdr:sp>
    <xdr:clientData/>
  </xdr:oneCellAnchor>
  <xdr:twoCellAnchor>
    <xdr:from>
      <xdr:col>50</xdr:col>
      <xdr:colOff>283845</xdr:colOff>
      <xdr:row>46</xdr:row>
      <xdr:rowOff>64770</xdr:rowOff>
    </xdr:from>
    <xdr:to>
      <xdr:col>53</xdr:col>
      <xdr:colOff>438150</xdr:colOff>
      <xdr:row>47</xdr:row>
      <xdr:rowOff>323850</xdr:rowOff>
    </xdr:to>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9351645" y="11932920"/>
          <a:ext cx="2154555" cy="640080"/>
        </a:xfrm>
        <a:prstGeom prst="rect">
          <a:avLst/>
        </a:prstGeom>
        <a:solidFill>
          <a:schemeClr val="lt1"/>
        </a:solidFill>
        <a:ln w="9525" cmpd="sng">
          <a:solidFill>
            <a:srgbClr val="FF757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300">
              <a:solidFill>
                <a:schemeClr val="dk1"/>
              </a:solidFill>
              <a:effectLst/>
              <a:latin typeface="+mn-lt"/>
              <a:ea typeface="+mn-ea"/>
              <a:cs typeface="+mn-cs"/>
            </a:rPr>
            <a:t>助成金額については、</a:t>
          </a:r>
          <a:endParaRPr kumimoji="1" lang="en-US" altLang="ja-JP" sz="1300">
            <a:solidFill>
              <a:schemeClr val="dk1"/>
            </a:solidFill>
            <a:effectLst/>
            <a:latin typeface="+mn-lt"/>
            <a:ea typeface="+mn-ea"/>
            <a:cs typeface="+mn-cs"/>
          </a:endParaRPr>
        </a:p>
        <a:p>
          <a:pPr algn="ctr"/>
          <a:r>
            <a:rPr kumimoji="1" lang="ja-JP" altLang="en-US" sz="1300">
              <a:solidFill>
                <a:schemeClr val="dk1"/>
              </a:solidFill>
              <a:effectLst/>
              <a:latin typeface="+mn-lt"/>
              <a:ea typeface="+mn-ea"/>
              <a:cs typeface="+mn-cs"/>
            </a:rPr>
            <a:t>自動計算されます。</a:t>
          </a:r>
          <a:endParaRPr kumimoji="1" lang="en-US" altLang="ja-JP" sz="1300">
            <a:solidFill>
              <a:schemeClr val="dk1"/>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35</xdr:col>
      <xdr:colOff>76200</xdr:colOff>
      <xdr:row>16</xdr:row>
      <xdr:rowOff>152400</xdr:rowOff>
    </xdr:from>
    <xdr:to>
      <xdr:col>73</xdr:col>
      <xdr:colOff>75080</xdr:colOff>
      <xdr:row>24</xdr:row>
      <xdr:rowOff>131445</xdr:rowOff>
    </xdr:to>
    <xdr:pic>
      <xdr:nvPicPr>
        <xdr:cNvPr id="2" name="図 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4620" y="3200400"/>
          <a:ext cx="6079640" cy="1506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95103</xdr:colOff>
      <xdr:row>25</xdr:row>
      <xdr:rowOff>38099</xdr:rowOff>
    </xdr:from>
    <xdr:to>
      <xdr:col>68</xdr:col>
      <xdr:colOff>27402</xdr:colOff>
      <xdr:row>28</xdr:row>
      <xdr:rowOff>113128</xdr:rowOff>
    </xdr:to>
    <xdr:sp macro="" textlink="">
      <xdr:nvSpPr>
        <xdr:cNvPr id="3" name="四角形吹き出し 2">
          <a:extLst>
            <a:ext uri="{FF2B5EF4-FFF2-40B4-BE49-F238E27FC236}">
              <a16:creationId xmlns:a16="http://schemas.microsoft.com/office/drawing/2014/main" id="{00000000-0008-0000-2000-000003000000}"/>
            </a:ext>
          </a:extLst>
        </xdr:cNvPr>
        <xdr:cNvSpPr/>
      </xdr:nvSpPr>
      <xdr:spPr>
        <a:xfrm>
          <a:off x="6983583" y="4800599"/>
          <a:ext cx="4732899" cy="646529"/>
        </a:xfrm>
        <a:prstGeom prst="wedgeRectCallout">
          <a:avLst>
            <a:gd name="adj1" fmla="val -2829"/>
            <a:gd name="adj2" fmla="val -1552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設計業務について、一部を自社で、一部を他社に委託した場合の記載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３月目には自社と他社とが共同で同じ業務に取り組んだ</a:t>
          </a:r>
        </a:p>
      </xdr:txBody>
    </xdr:sp>
    <xdr:clientData/>
  </xdr:twoCellAnchor>
  <xdr:twoCellAnchor>
    <xdr:from>
      <xdr:col>17</xdr:col>
      <xdr:colOff>27989</xdr:colOff>
      <xdr:row>0</xdr:row>
      <xdr:rowOff>115764</xdr:rowOff>
    </xdr:from>
    <xdr:to>
      <xdr:col>32</xdr:col>
      <xdr:colOff>139797</xdr:colOff>
      <xdr:row>2</xdr:row>
      <xdr:rowOff>145365</xdr:rowOff>
    </xdr:to>
    <xdr:sp macro="" textlink="">
      <xdr:nvSpPr>
        <xdr:cNvPr id="4" name="テキスト ボックス 3">
          <a:extLst>
            <a:ext uri="{FF2B5EF4-FFF2-40B4-BE49-F238E27FC236}">
              <a16:creationId xmlns:a16="http://schemas.microsoft.com/office/drawing/2014/main" id="{00000000-0008-0000-2000-000004000000}"/>
            </a:ext>
          </a:extLst>
        </xdr:cNvPr>
        <xdr:cNvSpPr txBox="1"/>
      </xdr:nvSpPr>
      <xdr:spPr>
        <a:xfrm>
          <a:off x="2855009" y="115764"/>
          <a:ext cx="3121708" cy="410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500" b="1">
              <a:solidFill>
                <a:srgbClr val="FF0000"/>
              </a:solidFill>
            </a:rPr>
            <a:t>別紙、別ファイル等可</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49</xdr:col>
      <xdr:colOff>0</xdr:colOff>
      <xdr:row>0</xdr:row>
      <xdr:rowOff>66675</xdr:rowOff>
    </xdr:from>
    <xdr:to>
      <xdr:col>84</xdr:col>
      <xdr:colOff>38100</xdr:colOff>
      <xdr:row>11</xdr:row>
      <xdr:rowOff>161925</xdr:rowOff>
    </xdr:to>
    <xdr:sp macro="" textlink="">
      <xdr:nvSpPr>
        <xdr:cNvPr id="2" name="四角形吹き出し 2">
          <a:extLst>
            <a:ext uri="{FF2B5EF4-FFF2-40B4-BE49-F238E27FC236}">
              <a16:creationId xmlns:a16="http://schemas.microsoft.com/office/drawing/2014/main" id="{00000000-0008-0000-2100-000002000000}"/>
            </a:ext>
          </a:extLst>
        </xdr:cNvPr>
        <xdr:cNvSpPr/>
      </xdr:nvSpPr>
      <xdr:spPr>
        <a:xfrm>
          <a:off x="7467600" y="66675"/>
          <a:ext cx="5372100" cy="2190750"/>
        </a:xfrm>
        <a:prstGeom prst="wedgeRectCallout">
          <a:avLst>
            <a:gd name="adj1" fmla="val -61964"/>
            <a:gd name="adj2" fmla="val 30719"/>
          </a:avLst>
        </a:prstGeom>
        <a:solidFill>
          <a:srgbClr val="FFFF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200" b="1" u="sng">
              <a:solidFill>
                <a:schemeClr val="tx1"/>
              </a:solidFill>
              <a:effectLst/>
              <a:latin typeface="Meiryo UI" panose="020B0604030504040204" pitchFamily="50" charset="-128"/>
              <a:ea typeface="Meiryo UI" panose="020B0604030504040204" pitchFamily="50" charset="-128"/>
              <a:cs typeface="+mn-cs"/>
            </a:rPr>
            <a:t>主に以下の点について説明すること</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（ア）開発・改良の実施体制</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（従事者、経理担当者等、社内の人員配置）</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（イ）申請グループ構成企業との連携体制、役割分担等</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（ウ）本研究開発における開発主担当者のかかわり方</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ja-JP" sz="1200" b="1">
              <a:solidFill>
                <a:schemeClr val="tx1"/>
              </a:solidFill>
              <a:effectLst/>
              <a:latin typeface="Meiryo UI" panose="020B0604030504040204" pitchFamily="50" charset="-128"/>
              <a:ea typeface="Meiryo UI" panose="020B0604030504040204" pitchFamily="50" charset="-128"/>
              <a:cs typeface="+mn-cs"/>
            </a:rPr>
            <a:t>直接人件費・委託・外注費等、経費の支出に係る人員については、</a:t>
          </a:r>
          <a:endParaRPr lang="ja-JP" altLang="ja-JP" sz="1200" b="1">
            <a:solidFill>
              <a:schemeClr val="tx1"/>
            </a:solidFill>
            <a:effectLst/>
            <a:latin typeface="Meiryo UI" panose="020B0604030504040204" pitchFamily="50" charset="-128"/>
            <a:ea typeface="Meiryo UI" panose="020B0604030504040204" pitchFamily="50" charset="-128"/>
          </a:endParaRPr>
        </a:p>
        <a:p>
          <a:r>
            <a:rPr kumimoji="1" lang="ja-JP" altLang="ja-JP" sz="1200" b="1">
              <a:solidFill>
                <a:schemeClr val="tx1"/>
              </a:solidFill>
              <a:effectLst/>
              <a:latin typeface="Meiryo UI" panose="020B0604030504040204" pitchFamily="50" charset="-128"/>
              <a:ea typeface="Meiryo UI" panose="020B0604030504040204" pitchFamily="50" charset="-128"/>
              <a:cs typeface="+mn-cs"/>
            </a:rPr>
            <a:t>　　　可能な限り記載してください。</a:t>
          </a:r>
          <a:endParaRPr kumimoji="1" lang="en-US" altLang="ja-JP" sz="1200" b="1">
            <a:solidFill>
              <a:schemeClr val="tx1"/>
            </a:solidFill>
            <a:effectLst/>
            <a:latin typeface="Meiryo UI" panose="020B0604030504040204" pitchFamily="50" charset="-128"/>
            <a:ea typeface="Meiryo UI" panose="020B0604030504040204" pitchFamily="50" charset="-128"/>
            <a:cs typeface="+mn-cs"/>
          </a:endParaRPr>
        </a:p>
        <a:p>
          <a:r>
            <a:rPr kumimoji="1" lang="ja-JP" altLang="en-US" sz="1200" b="1">
              <a:solidFill>
                <a:schemeClr val="tx1"/>
              </a:solidFill>
              <a:effectLst/>
              <a:latin typeface="Meiryo UI" panose="020B0604030504040204" pitchFamily="50" charset="-128"/>
              <a:ea typeface="Meiryo UI" panose="020B0604030504040204" pitchFamily="50" charset="-128"/>
              <a:cs typeface="+mn-cs"/>
            </a:rPr>
            <a:t>　　</a:t>
          </a:r>
          <a:r>
            <a:rPr kumimoji="1" lang="en-US" altLang="ja-JP" sz="1200" b="1">
              <a:solidFill>
                <a:schemeClr val="tx1"/>
              </a:solidFill>
              <a:effectLst/>
              <a:latin typeface="Meiryo UI" panose="020B0604030504040204" pitchFamily="50" charset="-128"/>
              <a:ea typeface="Meiryo UI" panose="020B0604030504040204" pitchFamily="50" charset="-128"/>
              <a:cs typeface="+mn-cs"/>
            </a:rPr>
            <a:t>※</a:t>
          </a:r>
          <a:r>
            <a:rPr kumimoji="1" lang="ja-JP" altLang="en-US" sz="1200" b="1">
              <a:solidFill>
                <a:schemeClr val="tx1"/>
              </a:solidFill>
              <a:effectLst/>
              <a:latin typeface="Meiryo UI" panose="020B0604030504040204" pitchFamily="50" charset="-128"/>
              <a:ea typeface="Meiryo UI" panose="020B0604030504040204" pitchFamily="50" charset="-128"/>
              <a:cs typeface="+mn-cs"/>
            </a:rPr>
            <a:t>共同申請の場合は、共同申請者を含め関係がわかるよう記載してください。</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editAs="oneCell">
    <xdr:from>
      <xdr:col>47</xdr:col>
      <xdr:colOff>133350</xdr:colOff>
      <xdr:row>15</xdr:row>
      <xdr:rowOff>19050</xdr:rowOff>
    </xdr:from>
    <xdr:to>
      <xdr:col>89</xdr:col>
      <xdr:colOff>12424</xdr:colOff>
      <xdr:row>26</xdr:row>
      <xdr:rowOff>240628</xdr:rowOff>
    </xdr:to>
    <xdr:pic>
      <xdr:nvPicPr>
        <xdr:cNvPr id="3" name="図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a:stretch>
          <a:fillRect/>
        </a:stretch>
      </xdr:blipFill>
      <xdr:spPr>
        <a:xfrm>
          <a:off x="7296150" y="2876550"/>
          <a:ext cx="6277969" cy="2505673"/>
        </a:xfrm>
        <a:prstGeom prst="rect">
          <a:avLst/>
        </a:prstGeom>
        <a:solidFill>
          <a:schemeClr val="bg1"/>
        </a:solidFill>
      </xdr:spPr>
    </xdr:pic>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1238251</xdr:colOff>
      <xdr:row>0</xdr:row>
      <xdr:rowOff>219075</xdr:rowOff>
    </xdr:from>
    <xdr:to>
      <xdr:col>13</xdr:col>
      <xdr:colOff>1219201</xdr:colOff>
      <xdr:row>5</xdr:row>
      <xdr:rowOff>57150</xdr:rowOff>
    </xdr:to>
    <xdr:sp macro="" textlink="">
      <xdr:nvSpPr>
        <xdr:cNvPr id="2" name="角丸四角形 5">
          <a:extLst>
            <a:ext uri="{FF2B5EF4-FFF2-40B4-BE49-F238E27FC236}">
              <a16:creationId xmlns:a16="http://schemas.microsoft.com/office/drawing/2014/main" id="{0CC3495C-648D-43D0-9FDE-BC85FCFD9409}"/>
            </a:ext>
          </a:extLst>
        </xdr:cNvPr>
        <xdr:cNvSpPr/>
      </xdr:nvSpPr>
      <xdr:spPr>
        <a:xfrm>
          <a:off x="9239251" y="219075"/>
          <a:ext cx="3848100" cy="1076325"/>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kumimoji="0" lang="ja-JP" altLang="en-US" sz="1200">
              <a:solidFill>
                <a:srgbClr val="FF0000"/>
              </a:solidFill>
              <a:effectLst/>
              <a:latin typeface="+mn-lt"/>
              <a:ea typeface="+mn-ea"/>
              <a:cs typeface="+mn-cs"/>
            </a:rPr>
            <a:t>直接人件費実績証明書を併せてご提出ください。</a:t>
          </a:r>
          <a:endParaRPr kumimoji="1" lang="en-US" altLang="ja-JP" sz="1400">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46</xdr:col>
      <xdr:colOff>0</xdr:colOff>
      <xdr:row>1</xdr:row>
      <xdr:rowOff>0</xdr:rowOff>
    </xdr:from>
    <xdr:to>
      <xdr:col>47</xdr:col>
      <xdr:colOff>0</xdr:colOff>
      <xdr:row>2</xdr:row>
      <xdr:rowOff>19050</xdr:rowOff>
    </xdr:to>
    <xdr:sp macro="" textlink="">
      <xdr:nvSpPr>
        <xdr:cNvPr id="2" name="正方形/長方形 1">
          <a:extLst>
            <a:ext uri="{FF2B5EF4-FFF2-40B4-BE49-F238E27FC236}">
              <a16:creationId xmlns:a16="http://schemas.microsoft.com/office/drawing/2014/main" id="{00000000-0008-0000-2B00-000002000000}"/>
            </a:ext>
          </a:extLst>
        </xdr:cNvPr>
        <xdr:cNvSpPr/>
      </xdr:nvSpPr>
      <xdr:spPr>
        <a:xfrm>
          <a:off x="7010400" y="190500"/>
          <a:ext cx="152400" cy="2095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104948</xdr:colOff>
      <xdr:row>4</xdr:row>
      <xdr:rowOff>171450</xdr:rowOff>
    </xdr:from>
    <xdr:to>
      <xdr:col>73</xdr:col>
      <xdr:colOff>66849</xdr:colOff>
      <xdr:row>10</xdr:row>
      <xdr:rowOff>95250</xdr:rowOff>
    </xdr:to>
    <xdr:sp macro="" textlink="">
      <xdr:nvSpPr>
        <xdr:cNvPr id="3" name="角丸四角形 5">
          <a:extLst>
            <a:ext uri="{FF2B5EF4-FFF2-40B4-BE49-F238E27FC236}">
              <a16:creationId xmlns:a16="http://schemas.microsoft.com/office/drawing/2014/main" id="{00000000-0008-0000-2B00-000003000000}"/>
            </a:ext>
          </a:extLst>
        </xdr:cNvPr>
        <xdr:cNvSpPr/>
      </xdr:nvSpPr>
      <xdr:spPr>
        <a:xfrm>
          <a:off x="7430539" y="933450"/>
          <a:ext cx="4014355" cy="1828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44</xdr:col>
      <xdr:colOff>137160</xdr:colOff>
      <xdr:row>1</xdr:row>
      <xdr:rowOff>7620</xdr:rowOff>
    </xdr:from>
    <xdr:to>
      <xdr:col>45</xdr:col>
      <xdr:colOff>487680</xdr:colOff>
      <xdr:row>2</xdr:row>
      <xdr:rowOff>26670</xdr:rowOff>
    </xdr:to>
    <xdr:sp macro="" textlink="">
      <xdr:nvSpPr>
        <xdr:cNvPr id="2" name="正方形/長方形 1">
          <a:extLst>
            <a:ext uri="{FF2B5EF4-FFF2-40B4-BE49-F238E27FC236}">
              <a16:creationId xmlns:a16="http://schemas.microsoft.com/office/drawing/2014/main" id="{00000000-0008-0000-2C00-000002000000}"/>
            </a:ext>
          </a:extLst>
        </xdr:cNvPr>
        <xdr:cNvSpPr/>
      </xdr:nvSpPr>
      <xdr:spPr>
        <a:xfrm>
          <a:off x="6217920" y="259080"/>
          <a:ext cx="495300" cy="15621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43815</xdr:colOff>
      <xdr:row>4</xdr:row>
      <xdr:rowOff>167640</xdr:rowOff>
    </xdr:from>
    <xdr:to>
      <xdr:col>70</xdr:col>
      <xdr:colOff>5715</xdr:colOff>
      <xdr:row>10</xdr:row>
      <xdr:rowOff>91440</xdr:rowOff>
    </xdr:to>
    <xdr:sp macro="" textlink="">
      <xdr:nvSpPr>
        <xdr:cNvPr id="4" name="角丸四角形 5">
          <a:extLst>
            <a:ext uri="{FF2B5EF4-FFF2-40B4-BE49-F238E27FC236}">
              <a16:creationId xmlns:a16="http://schemas.microsoft.com/office/drawing/2014/main" id="{00000000-0008-0000-2C00-000004000000}"/>
            </a:ext>
          </a:extLst>
        </xdr:cNvPr>
        <xdr:cNvSpPr/>
      </xdr:nvSpPr>
      <xdr:spPr>
        <a:xfrm>
          <a:off x="6749415" y="929640"/>
          <a:ext cx="3924300" cy="10668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rPr>
            <a:t>※</a:t>
          </a:r>
          <a:r>
            <a:rPr lang="ja-JP" altLang="ja-JP" sz="1200">
              <a:solidFill>
                <a:srgbClr val="FF0000"/>
              </a:solidFill>
              <a:effectLst/>
              <a:latin typeface="+mn-lt"/>
              <a:ea typeface="+mn-ea"/>
              <a:cs typeface="+mn-cs"/>
            </a:rPr>
            <a:t>助成事業完了日から</a:t>
          </a:r>
          <a:r>
            <a:rPr lang="en-US" altLang="ja-JP" sz="1200">
              <a:solidFill>
                <a:srgbClr val="FF0000"/>
              </a:solidFill>
              <a:effectLst/>
              <a:latin typeface="+mn-lt"/>
              <a:ea typeface="+mn-ea"/>
              <a:cs typeface="+mn-cs"/>
            </a:rPr>
            <a:t>60</a:t>
          </a:r>
          <a:r>
            <a:rPr lang="ja-JP" altLang="ja-JP" sz="1200">
              <a:solidFill>
                <a:srgbClr val="FF0000"/>
              </a:solidFill>
              <a:effectLst/>
              <a:latin typeface="+mn-lt"/>
              <a:ea typeface="+mn-ea"/>
              <a:cs typeface="+mn-cs"/>
            </a:rPr>
            <a:t>日を経過する日</a:t>
          </a:r>
          <a:r>
            <a:rPr lang="ja-JP" altLang="en-US" sz="1200">
              <a:solidFill>
                <a:srgbClr val="FF0000"/>
              </a:solidFill>
              <a:effectLst/>
              <a:latin typeface="+mn-lt"/>
              <a:ea typeface="+mn-ea"/>
              <a:cs typeface="+mn-cs"/>
            </a:rPr>
            <a:t>までに提出してください。</a:t>
          </a:r>
          <a:endParaRPr kumimoji="1" lang="en-US" altLang="ja-JP" sz="14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42&#24314;&#31689;&#29289;&#20418;\&#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fs00001\&#32207;&#21209;&#37096;\&#26481;&#20140;&#37117;&#22320;&#29699;&#28201;&#26262;&#21270;&#38450;&#27490;&#27963;&#21205;&#25512;&#36914;&#12475;&#12531;&#12479;&#12540;\&#21109;&#12456;&#12493;&#25903;&#25588;&#12481;&#12540;&#12512;\&#65330;&#65300;\&#29872;&#22659;&#24615;&#33021;&#21521;&#19978;&#25903;&#25588;&#20107;&#26989;\02_&#20132;&#20184;&#35201;&#32177;\&#27096;&#24335;\&#12304;&#20316;&#26989;&#20013;&#12305;&#65288;&#20107;&#26989;&#32773;&#27096;&#24335;&#65289;&#29872;&#22659;&#24615;&#33021;&#21521;&#19978;&#25903;&#25588;&#20107;&#26989;&#21161;&#25104;&#37329;&#20132;&#20184;&#35201;&#32177;_0118.xlsx" TargetMode="External"/><Relationship Id="rId1" Type="http://schemas.openxmlformats.org/officeDocument/2006/relationships/externalLinkPath" Target="file:///\\fs00001\&#32207;&#21209;&#37096;\&#26481;&#20140;&#37117;&#22320;&#29699;&#28201;&#26262;&#21270;&#38450;&#27490;&#27963;&#21205;&#25512;&#36914;&#12475;&#12531;&#12479;&#12540;\&#21109;&#12456;&#12493;&#25903;&#25588;&#12481;&#12540;&#12512;\&#65330;&#65300;\&#29872;&#22659;&#24615;&#33021;&#21521;&#19978;&#25903;&#25588;&#20107;&#26989;\02_&#20132;&#20184;&#35201;&#32177;\&#27096;&#24335;\&#12304;&#20316;&#26989;&#20013;&#12305;&#65288;&#20107;&#26989;&#32773;&#27096;&#24335;&#65289;&#29872;&#22659;&#24615;&#33021;&#21521;&#19978;&#25903;&#25588;&#20107;&#26989;&#21161;&#25104;&#37329;&#20132;&#20184;&#35201;&#32177;_01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fs00001\&#32207;&#21209;&#37096;\&#26481;&#20140;&#37117;&#22320;&#29699;&#28201;&#26262;&#21270;&#38450;&#27490;&#27963;&#21205;&#25512;&#36914;&#12475;&#12531;&#12479;&#12540;\&#21109;&#12456;&#12493;&#25903;&#25588;&#12481;&#12540;&#12512;\&#65330;&#65300;\&#23798;&#12375;&#12423;&#22320;&#22495;&#12395;&#12362;&#12369;&#12427;&#22826;&#38525;&#20809;&#30330;&#38651;&#35373;&#20633;&#31561;&#23566;&#20837;&#20107;&#26989;\02_&#20132;&#20184;&#35201;&#32177;&#12539;&#27096;&#24335;FMT\03_&#27096;&#24335;&#12539;FMT\&#12304;&#20316;&#26989;&#20013;&#12305;&#27096;&#24335;FMT_ALL_ver1_20221108.xlsx" TargetMode="External"/><Relationship Id="rId1" Type="http://schemas.openxmlformats.org/officeDocument/2006/relationships/externalLinkPath" Target="file:///\\fs00001\&#32207;&#21209;&#37096;\&#26481;&#20140;&#37117;&#22320;&#29699;&#28201;&#26262;&#21270;&#38450;&#27490;&#27963;&#21205;&#25512;&#36914;&#12475;&#12531;&#12479;&#12540;\&#21109;&#12456;&#12493;&#25903;&#25588;&#12481;&#12540;&#12512;\&#65330;&#65300;\&#23798;&#12375;&#12423;&#22320;&#22495;&#12395;&#12362;&#12369;&#12427;&#22826;&#38525;&#20809;&#30330;&#38651;&#35373;&#20633;&#31561;&#23566;&#20837;&#20107;&#26989;\02_&#20132;&#20184;&#35201;&#32177;&#12539;&#27096;&#24335;FMT\03_&#27096;&#24335;&#12539;FMT\&#12304;&#20316;&#26989;&#20013;&#12305;&#27096;&#24335;FMT_ALL_ver1_2022110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2_&#33988;&#38651;&#27744;&#21336;&#29420;&#35373;&#32622;&#27096;&#24335;_&#12304;HP&#25522;&#36617;&#20013;&#12305;\01&#30906;&#23450;&#27096;&#24335;\&#12304;&#24120;&#12395;&#26368;&#26032;&#12305;__&#27096;&#24335;&#19968;&#24335;&#65288;&#30446;&#27425;&#36861;&#21152;&#65289;0406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日本標準産業中分類"/>
      <sheetName val="会社規模判断資料"/>
      <sheetName val="プルダウンリスト"/>
      <sheetName val="基本情報"/>
      <sheetName val="隠し集計シート"/>
      <sheetName val="第1号(交付申請) "/>
      <sheetName val="×事業計画書1"/>
      <sheetName val="×事業計画書2"/>
      <sheetName val="×事業計画書3"/>
      <sheetName val="事業実施計画1"/>
      <sheetName val="事業実施計画2"/>
      <sheetName val="事業実施計画3"/>
      <sheetName val="事業実施計画4"/>
      <sheetName val="第2号様式"/>
      <sheetName val="△第4(太陽光・蓄電池）"/>
      <sheetName val="×別紙1"/>
      <sheetName val="×共通様式_全体"/>
      <sheetName val="×共通様式_太陽光発電"/>
      <sheetName val="×共通様式_蓄電池"/>
      <sheetName val="補助資料（機器按分）"/>
      <sheetName val="×第7号様式"/>
      <sheetName val="第5号様式"/>
      <sheetName val="第6号様式"/>
      <sheetName val="（いったん没）第10号様式"/>
      <sheetName val="（いったん没）第11号様式 "/>
      <sheetName val="×第11号様式 (2)"/>
      <sheetName val="第8号様式"/>
      <sheetName val="第9号様式"/>
      <sheetName val="第10号様式"/>
      <sheetName val="第12号様式"/>
      <sheetName val="×使わない第22号様式"/>
      <sheetName val="×使わない第23号様式"/>
      <sheetName val="第14号様式"/>
      <sheetName val="第15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日本標準産業中分類"/>
      <sheetName val="会社規模判断資料"/>
      <sheetName val="基本情報"/>
      <sheetName val="第1号（交付申請） "/>
      <sheetName val="第2号 (助成対象事業者用)"/>
      <sheetName val="第2号 (共同申請者用) "/>
      <sheetName val="第2号 (手続き代行者用)"/>
      <sheetName val="第3号"/>
      <sheetName val="第4(事業実施計画書）"/>
      <sheetName val="△第4(太陽光・蓄電池）"/>
      <sheetName val="×別紙1"/>
      <sheetName val="×共通様式_全体"/>
      <sheetName val="×共通様式_太陽光発電"/>
      <sheetName val="×共通様式_蓄電池"/>
      <sheetName val="補助資料（機器按分）"/>
      <sheetName val="×第7号様式"/>
      <sheetName val="第5号様式"/>
      <sheetName val="第6号様式"/>
      <sheetName val="第7号様式"/>
      <sheetName val="第8号様式"/>
      <sheetName val="第９号様式"/>
      <sheetName val="（いったん没）第10号様式"/>
      <sheetName val="（いったん没）第11号様式 "/>
      <sheetName val="第10号様式"/>
      <sheetName val="×第11号様式 (2)"/>
      <sheetName val="第11号様式"/>
      <sheetName val="第12号様式"/>
      <sheetName val="第13号様式"/>
      <sheetName val="第14号様式"/>
      <sheetName val="第15号様式"/>
      <sheetName val="第16の１号様式"/>
      <sheetName val="第16の２号様式"/>
      <sheetName val="第16の３号様式"/>
      <sheetName val="第17号様式"/>
      <sheetName val="第18号様式"/>
      <sheetName val="第19号様式"/>
      <sheetName val="第20号様式"/>
      <sheetName val="×使わない第22号様式"/>
      <sheetName val="×使わない第23号様式"/>
      <sheetName val="第21号様式"/>
      <sheetName val="第22号様式"/>
      <sheetName val="第22様式 計算書（添付しない）"/>
      <sheetName val="第23号様式"/>
      <sheetName val="第4号(事業実施計画書）"/>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6">
          <cell r="Z6">
            <v>0</v>
          </cell>
        </row>
      </sheetData>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記載要領"/>
      <sheetName val="日本標準産業中分類"/>
      <sheetName val="会社規模判断資料"/>
      <sheetName val="基本情報入力シート"/>
      <sheetName val="第1号様式"/>
      <sheetName val="第1号様式 第二面"/>
      <sheetName val="第2号様式 (助成対象事業者用)"/>
      <sheetName val="第2号様式 (共同申請者用) "/>
      <sheetName val="第2号様式 (手続き代行者用)"/>
      <sheetName val="第3号様式"/>
      <sheetName val="第4様式"/>
      <sheetName val="第4様式_別紙1"/>
      <sheetName val="第4様式_別紙2"/>
      <sheetName val="共通様式1 "/>
      <sheetName val="按分補助資料（機器按分参考資料）"/>
      <sheetName val="第7号様式"/>
      <sheetName val="第8号様式"/>
      <sheetName val="第9号様式"/>
      <sheetName val="第11号様式"/>
      <sheetName val="第13号様式"/>
      <sheetName val="第14号様式"/>
      <sheetName val="第15号様式"/>
      <sheetName val="第17号様式"/>
      <sheetName val="第21号様式"/>
      <sheetName val="第22号様式"/>
      <sheetName val="第24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nt-seino@tokyokanky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26.bin"/><Relationship Id="rId4" Type="http://schemas.openxmlformats.org/officeDocument/2006/relationships/comments" Target="../comments2.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38.bin"/><Relationship Id="rId4" Type="http://schemas.openxmlformats.org/officeDocument/2006/relationships/comments" Target="../comments3.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0"/>
  <sheetViews>
    <sheetView tabSelected="1" workbookViewId="0"/>
  </sheetViews>
  <sheetFormatPr defaultColWidth="8.88671875" defaultRowHeight="13.2"/>
  <cols>
    <col min="1" max="1" width="80.109375" style="9" customWidth="1"/>
    <col min="2" max="16384" width="8.88671875" style="9"/>
  </cols>
  <sheetData>
    <row r="1" spans="1:3" ht="24.6" customHeight="1">
      <c r="A1" s="98" t="s">
        <v>2096</v>
      </c>
    </row>
    <row r="2" spans="1:3" ht="24.6" customHeight="1">
      <c r="A2" s="98" t="s">
        <v>2062</v>
      </c>
    </row>
    <row r="3" spans="1:3" ht="21" customHeight="1">
      <c r="A3" s="99" t="s">
        <v>2063</v>
      </c>
    </row>
    <row r="4" spans="1:3" ht="21.6" customHeight="1">
      <c r="A4" s="103" t="s">
        <v>2064</v>
      </c>
      <c r="C4" s="141"/>
    </row>
    <row r="5" spans="1:3" ht="21.6" customHeight="1">
      <c r="A5" s="412" t="s">
        <v>2065</v>
      </c>
    </row>
    <row r="6" spans="1:3" ht="21" customHeight="1">
      <c r="A6" s="412" t="s">
        <v>2066</v>
      </c>
    </row>
    <row r="7" spans="1:3" ht="21" customHeight="1">
      <c r="A7" s="412" t="s">
        <v>2067</v>
      </c>
    </row>
    <row r="8" spans="1:3" ht="21" customHeight="1">
      <c r="A8" s="412" t="s">
        <v>2092</v>
      </c>
    </row>
    <row r="9" spans="1:3" ht="21" customHeight="1">
      <c r="A9" s="412" t="s">
        <v>2608</v>
      </c>
    </row>
    <row r="10" spans="1:3" ht="21" customHeight="1">
      <c r="A10" s="412" t="s">
        <v>2609</v>
      </c>
    </row>
    <row r="11" spans="1:3" ht="21" customHeight="1">
      <c r="A11" s="412" t="s">
        <v>2548</v>
      </c>
    </row>
    <row r="12" spans="1:3" ht="21" customHeight="1">
      <c r="A12" s="412" t="s">
        <v>2549</v>
      </c>
    </row>
    <row r="13" spans="1:3" ht="21" customHeight="1">
      <c r="A13" s="412" t="s">
        <v>2550</v>
      </c>
    </row>
    <row r="14" spans="1:3" ht="21" customHeight="1">
      <c r="A14" s="412" t="s">
        <v>2551</v>
      </c>
    </row>
    <row r="15" spans="1:3" ht="21" customHeight="1">
      <c r="A15" s="412" t="s">
        <v>2552</v>
      </c>
    </row>
    <row r="16" spans="1:3" ht="21" customHeight="1">
      <c r="A16" s="412" t="s">
        <v>2676</v>
      </c>
    </row>
    <row r="17" spans="1:1" ht="21" customHeight="1">
      <c r="A17" s="412" t="s">
        <v>2677</v>
      </c>
    </row>
    <row r="18" spans="1:1" ht="21" customHeight="1">
      <c r="A18" s="412" t="s">
        <v>2678</v>
      </c>
    </row>
    <row r="19" spans="1:1" ht="21" customHeight="1">
      <c r="A19" s="412" t="s">
        <v>2679</v>
      </c>
    </row>
    <row r="20" spans="1:1" ht="21" customHeight="1">
      <c r="A20" s="412" t="s">
        <v>2680</v>
      </c>
    </row>
  </sheetData>
  <sheetProtection algorithmName="SHA-512" hashValue="t3WFM4ZKEujGFgfwp3tLMfns4g5m92ROJyRERR5BsHt1MIdx3v/Vr8OcvO9DU/MNxpPqGJT/R9d7GR3VDoNEoQ==" saltValue="zbT8aeEdw7UciNVcAwegxg==" spinCount="100000" sheet="1" objects="1" scenarios="1"/>
  <phoneticPr fontId="55"/>
  <hyperlinks>
    <hyperlink ref="A5" location="提出方法!A1" display="提出方法" xr:uid="{00000000-0004-0000-0000-000000000000}"/>
    <hyperlink ref="A6" location="記載要領!A1" display="記載要領" xr:uid="{00000000-0004-0000-0000-000001000000}"/>
    <hyperlink ref="A7" location="基本情報!A1" display="基本情報入力シート" xr:uid="{00000000-0004-0000-0000-000002000000}"/>
    <hyperlink ref="A8" location="'第1号(交付申請) '!A1" display="【第１号様式】助成金交付申請書" xr:uid="{00000000-0004-0000-0000-000003000000}"/>
    <hyperlink ref="A12" location="第6号様式!A1" display="【第６号様式】助成事業承継承認申請書" xr:uid="{00000000-0004-0000-0000-000004000000}"/>
    <hyperlink ref="A13" location="第8号様式!A1" display="【第８号様式】被交付者情報の変更届出書" xr:uid="{00000000-0004-0000-0000-000005000000}"/>
    <hyperlink ref="A14" location="第9号様式!A1" display="【第９号様式】助成事業廃止届出書" xr:uid="{00000000-0004-0000-0000-000006000000}"/>
    <hyperlink ref="A15" location="第10号様式!A1" display="【第10号様式】助成事業変更申請書" xr:uid="{00000000-0004-0000-0000-000007000000}"/>
    <hyperlink ref="A11" location="第5号様式!A1" display="【第５号様式】助成金交付申請撤回届出書" xr:uid="{00000000-0004-0000-0000-00000F000000}"/>
    <hyperlink ref="A10" location="'第2号様式 (共同申請者用)'!A1" display="【第２号様式】誓約書（共同申請者用）" xr:uid="{00000000-0004-0000-0000-000010000000}"/>
    <hyperlink ref="A9" location="'第2号様式（交付申請者用）'!A1" display="【第２号様式】誓約書（交付申請者用）" xr:uid="{0CEFE3C4-F0D5-49AF-8A53-3E7EDDD993BB}"/>
    <hyperlink ref="A17" location="第13号様式!Print_Area" display="【第13号様式】助成事業実績報告書兼助成金交付請求書" xr:uid="{F58B9297-64E4-4471-833F-9770BBBC8F86}"/>
    <hyperlink ref="A18" location="'第13号様式（取得財産等一覧表）'!A1" display="【第13号様式】取得財産等一覧表" xr:uid="{60C2E1E2-3574-42EE-B322-9FE8D551BA93}"/>
    <hyperlink ref="A19" location="第17号様式!Print_Area" display="【第17号様式】助成金返還報告書" xr:uid="{C69424B4-24FD-4921-BA5A-7A5E1075535D}"/>
    <hyperlink ref="A20" location="第18号様式!Print_Area" display="【第18号様式】取得財産等処分承認申請書" xr:uid="{4D1DDB52-589E-44A1-9C9D-B058EA943CBB}"/>
    <hyperlink ref="A16" location="第12号様式!Print_Area" display="【第12号様式】助成事業遅延等届出書" xr:uid="{EC67B805-03A7-482A-A202-F460FB790501}"/>
  </hyperlink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7"/>
  <sheetViews>
    <sheetView workbookViewId="0">
      <selection sqref="A1:M1"/>
    </sheetView>
  </sheetViews>
  <sheetFormatPr defaultColWidth="8.88671875" defaultRowHeight="12"/>
  <cols>
    <col min="1" max="12" width="7.33203125" style="51" customWidth="1"/>
    <col min="13" max="13" width="4.33203125" style="51" customWidth="1"/>
    <col min="14" max="16384" width="8.88671875" style="51"/>
  </cols>
  <sheetData>
    <row r="1" spans="1:13" ht="59.4" customHeight="1">
      <c r="A1" s="705" t="s">
        <v>2000</v>
      </c>
      <c r="B1" s="706"/>
      <c r="C1" s="706"/>
      <c r="D1" s="706"/>
      <c r="E1" s="706"/>
      <c r="F1" s="706"/>
      <c r="G1" s="706"/>
      <c r="H1" s="706"/>
      <c r="I1" s="706"/>
      <c r="J1" s="706"/>
      <c r="K1" s="706"/>
      <c r="L1" s="706"/>
      <c r="M1" s="706"/>
    </row>
    <row r="2" spans="1:13" ht="98.1" customHeight="1">
      <c r="A2" s="707" t="s">
        <v>2681</v>
      </c>
      <c r="B2" s="707"/>
      <c r="C2" s="707"/>
      <c r="D2" s="707"/>
      <c r="E2" s="707"/>
      <c r="F2" s="707"/>
      <c r="G2" s="707"/>
      <c r="H2" s="707"/>
      <c r="I2" s="707"/>
      <c r="J2" s="707"/>
      <c r="K2" s="707"/>
      <c r="L2" s="707"/>
      <c r="M2" s="707"/>
    </row>
    <row r="3" spans="1:13" ht="143.1" customHeight="1">
      <c r="A3" s="708" t="s">
        <v>2699</v>
      </c>
      <c r="B3" s="708"/>
      <c r="C3" s="708"/>
      <c r="D3" s="708"/>
      <c r="E3" s="708"/>
      <c r="F3" s="708"/>
      <c r="G3" s="708"/>
      <c r="H3" s="708"/>
      <c r="I3" s="708"/>
      <c r="J3" s="708"/>
      <c r="K3" s="708"/>
      <c r="L3" s="708"/>
      <c r="M3" s="708"/>
    </row>
    <row r="4" spans="1:13" ht="159.6" customHeight="1">
      <c r="A4" s="709" t="s">
        <v>2575</v>
      </c>
      <c r="B4" s="710"/>
      <c r="C4" s="710"/>
      <c r="D4" s="710"/>
      <c r="E4" s="710"/>
      <c r="F4" s="710"/>
      <c r="G4" s="710"/>
      <c r="H4" s="710"/>
      <c r="I4" s="710"/>
      <c r="J4" s="710"/>
      <c r="K4" s="710"/>
      <c r="L4" s="710"/>
      <c r="M4" s="710"/>
    </row>
    <row r="5" spans="1:13" ht="23.1" customHeight="1">
      <c r="A5" s="104"/>
      <c r="B5" s="105"/>
      <c r="C5" s="105"/>
      <c r="D5" s="105"/>
      <c r="E5" s="105"/>
      <c r="F5" s="105"/>
      <c r="G5" s="105"/>
      <c r="H5" s="105"/>
      <c r="I5" s="105"/>
      <c r="J5" s="105"/>
      <c r="K5" s="105"/>
      <c r="L5" s="105"/>
      <c r="M5" s="105"/>
    </row>
    <row r="6" spans="1:13" s="57" customFormat="1" ht="19.350000000000001" customHeight="1">
      <c r="A6" s="52"/>
      <c r="B6" s="52"/>
      <c r="C6" s="52"/>
      <c r="D6" s="52"/>
      <c r="E6" s="53"/>
      <c r="F6" s="54" t="s">
        <v>2001</v>
      </c>
      <c r="G6" s="54"/>
      <c r="H6" s="54"/>
      <c r="I6" s="55"/>
      <c r="J6" s="56"/>
      <c r="K6" s="52"/>
      <c r="L6" s="52"/>
      <c r="M6" s="52"/>
    </row>
    <row r="7" spans="1:13" s="57" customFormat="1" ht="18.600000000000001" customHeight="1">
      <c r="A7" s="58"/>
      <c r="B7" s="52"/>
      <c r="C7" s="52"/>
      <c r="D7" s="52"/>
      <c r="E7" s="711" t="s">
        <v>2187</v>
      </c>
      <c r="F7" s="712"/>
      <c r="G7" s="712"/>
      <c r="H7" s="712"/>
      <c r="I7" s="713"/>
      <c r="J7" s="56"/>
      <c r="K7" s="52"/>
      <c r="L7" s="52"/>
      <c r="M7" s="52"/>
    </row>
    <row r="8" spans="1:13" s="57" customFormat="1" ht="8.4" customHeight="1">
      <c r="A8" s="58"/>
      <c r="B8" s="52"/>
      <c r="C8" s="52"/>
      <c r="D8" s="52"/>
      <c r="E8" s="56"/>
      <c r="F8" s="59"/>
      <c r="G8" s="56"/>
      <c r="H8" s="56"/>
      <c r="I8" s="56"/>
      <c r="J8" s="56"/>
      <c r="K8" s="52"/>
      <c r="L8" s="52"/>
      <c r="M8" s="52"/>
    </row>
    <row r="9" spans="1:13" s="61" customFormat="1" ht="18" customHeight="1">
      <c r="A9" s="60" t="s">
        <v>2002</v>
      </c>
      <c r="B9" s="60"/>
      <c r="C9" s="60"/>
      <c r="D9" s="60"/>
      <c r="E9" s="60"/>
      <c r="F9" s="60"/>
      <c r="G9" s="60"/>
      <c r="H9" s="60"/>
      <c r="I9" s="60"/>
      <c r="J9" s="60"/>
      <c r="K9" s="60"/>
      <c r="L9" s="60"/>
      <c r="M9" s="60"/>
    </row>
    <row r="10" spans="1:13" s="61" customFormat="1" ht="18" customHeight="1">
      <c r="A10" s="60"/>
      <c r="B10" s="60"/>
      <c r="C10" s="60"/>
      <c r="D10" s="60"/>
      <c r="E10" s="60"/>
      <c r="F10" s="60"/>
      <c r="G10" s="60"/>
      <c r="H10" s="60"/>
      <c r="I10" s="60"/>
      <c r="J10" s="60"/>
      <c r="K10" s="60"/>
      <c r="L10" s="60"/>
      <c r="M10" s="60"/>
    </row>
    <row r="11" spans="1:13" ht="45" customHeight="1"/>
    <row r="12" spans="1:13" ht="45" customHeight="1"/>
    <row r="13" spans="1:13" ht="45" customHeight="1"/>
    <row r="14" spans="1:13" ht="45" customHeight="1"/>
    <row r="15" spans="1:13" ht="45" customHeight="1"/>
    <row r="16" spans="1:13" ht="45" customHeight="1"/>
    <row r="17" ht="45" customHeight="1"/>
  </sheetData>
  <sheetProtection algorithmName="SHA-512" hashValue="QPlu+tVleJXmdLuEURrSL9Wfcu5oHv/GeJ1hML8qKFb0Ex/X4KGwNFEs5HZkg4CaZ0rQR9oiSM8KHzJh3UILFg==" saltValue="Fkk4h+Fn1P8NVOoJZGGydg==" spinCount="100000" sheet="1" objects="1" scenarios="1"/>
  <mergeCells count="5">
    <mergeCell ref="A1:M1"/>
    <mergeCell ref="A2:M2"/>
    <mergeCell ref="A3:M3"/>
    <mergeCell ref="A4:M4"/>
    <mergeCell ref="E7:I7"/>
  </mergeCells>
  <phoneticPr fontId="55"/>
  <hyperlinks>
    <hyperlink ref="E7" r:id="rId1" xr:uid="{00000000-0004-0000-0100-000000000000}"/>
  </hyperlinks>
  <printOptions horizontalCentered="1"/>
  <pageMargins left="0.23622047244094491" right="0.23622047244094491" top="0.74803149606299213" bottom="0.74803149606299213" header="0.31496062992125984" footer="0.31496062992125984"/>
  <pageSetup paperSize="9" orientation="portrait"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B2:AC87"/>
  <sheetViews>
    <sheetView workbookViewId="0">
      <selection activeCell="B2" sqref="B2:AB2"/>
    </sheetView>
  </sheetViews>
  <sheetFormatPr defaultColWidth="9" defaultRowHeight="13.2"/>
  <cols>
    <col min="1" max="1" width="0.88671875" style="1" customWidth="1"/>
    <col min="2" max="28" width="3.109375" style="1" customWidth="1"/>
    <col min="29" max="29" width="3.88671875" style="1" customWidth="1"/>
    <col min="30" max="30" width="2.88671875" style="1" customWidth="1"/>
    <col min="31" max="32" width="7.88671875" style="1" customWidth="1"/>
    <col min="33" max="16384" width="9" style="1"/>
  </cols>
  <sheetData>
    <row r="2" spans="2:29" ht="50.25" customHeight="1">
      <c r="B2" s="715" t="s">
        <v>2157</v>
      </c>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row>
    <row r="3" spans="2:29" ht="9" customHeight="1">
      <c r="B3" s="8"/>
      <c r="C3" s="11"/>
      <c r="D3" s="11"/>
      <c r="E3" s="11"/>
      <c r="F3" s="11"/>
      <c r="G3" s="11"/>
      <c r="H3" s="11"/>
      <c r="I3" s="11"/>
      <c r="J3" s="11"/>
      <c r="K3" s="11"/>
      <c r="L3" s="11"/>
    </row>
    <row r="4" spans="2:29" ht="24" hidden="1" customHeight="1">
      <c r="B4" s="13"/>
      <c r="D4" s="2"/>
      <c r="E4" s="2"/>
      <c r="F4" s="11"/>
      <c r="G4" s="11"/>
      <c r="H4" s="11"/>
      <c r="I4" s="11"/>
      <c r="J4" s="11"/>
      <c r="K4" s="11"/>
      <c r="L4" s="11"/>
    </row>
    <row r="5" spans="2:29" ht="21" hidden="1" customHeight="1">
      <c r="B5" s="25"/>
      <c r="C5" s="5"/>
      <c r="D5" s="5"/>
      <c r="E5" s="5"/>
      <c r="F5" s="5"/>
      <c r="G5" s="5"/>
      <c r="H5" s="5"/>
      <c r="I5" s="2"/>
      <c r="J5" s="5"/>
      <c r="K5" s="5"/>
      <c r="L5" s="12"/>
      <c r="M5" s="12"/>
      <c r="N5" s="12"/>
      <c r="O5" s="12"/>
      <c r="P5" s="12"/>
      <c r="Q5" s="12"/>
      <c r="R5" s="12"/>
      <c r="S5" s="12"/>
      <c r="T5" s="12"/>
      <c r="U5" s="12"/>
      <c r="V5" s="12"/>
      <c r="W5" s="12"/>
      <c r="X5" s="12"/>
      <c r="Y5" s="12"/>
      <c r="Z5" s="12"/>
      <c r="AA5" s="12"/>
      <c r="AB5" s="12"/>
      <c r="AC5" s="12"/>
    </row>
    <row r="6" spans="2:29" ht="21" hidden="1" customHeight="1">
      <c r="B6" s="25"/>
      <c r="C6" s="5"/>
      <c r="D6" s="5"/>
      <c r="E6" s="5"/>
      <c r="F6" s="5"/>
      <c r="G6" s="5"/>
      <c r="H6" s="5"/>
      <c r="I6" s="2"/>
      <c r="J6" s="5"/>
      <c r="K6" s="5"/>
      <c r="L6" s="12"/>
      <c r="M6" s="12"/>
      <c r="N6" s="12"/>
      <c r="O6" s="12"/>
      <c r="P6" s="12"/>
      <c r="Q6" s="12"/>
      <c r="R6" s="12"/>
      <c r="S6" s="12"/>
      <c r="T6" s="12"/>
      <c r="U6" s="12"/>
      <c r="V6" s="12"/>
      <c r="W6" s="12"/>
      <c r="X6" s="12"/>
      <c r="Y6" s="12"/>
      <c r="Z6" s="12"/>
      <c r="AA6" s="12"/>
      <c r="AB6" s="12"/>
      <c r="AC6" s="12"/>
    </row>
    <row r="7" spans="2:29" ht="21" hidden="1" customHeight="1">
      <c r="B7" s="25"/>
      <c r="C7" s="5"/>
      <c r="D7" s="5"/>
      <c r="E7" s="5"/>
      <c r="F7" s="5"/>
      <c r="G7" s="5"/>
      <c r="H7" s="5"/>
      <c r="I7" s="2"/>
      <c r="J7" s="5"/>
      <c r="K7" s="5"/>
      <c r="L7" s="12"/>
      <c r="M7" s="12"/>
      <c r="N7" s="12"/>
      <c r="O7" s="12"/>
      <c r="P7" s="12"/>
      <c r="Q7" s="12"/>
      <c r="R7" s="12"/>
      <c r="S7" s="12"/>
      <c r="T7" s="12"/>
      <c r="U7" s="12"/>
      <c r="V7" s="12"/>
      <c r="W7" s="12"/>
      <c r="X7" s="12"/>
      <c r="Y7" s="12"/>
      <c r="Z7" s="12"/>
      <c r="AA7" s="12"/>
      <c r="AB7" s="12"/>
      <c r="AC7" s="12"/>
    </row>
    <row r="8" spans="2:29" ht="21" hidden="1" customHeight="1">
      <c r="B8" s="25"/>
      <c r="C8" s="5"/>
      <c r="D8" s="5"/>
      <c r="E8" s="5"/>
      <c r="F8" s="5"/>
      <c r="G8" s="5"/>
      <c r="H8" s="5"/>
      <c r="I8" s="2"/>
      <c r="J8" s="5"/>
      <c r="K8" s="5"/>
      <c r="L8" s="12"/>
      <c r="M8" s="12"/>
      <c r="N8" s="12"/>
      <c r="O8" s="12"/>
      <c r="P8" s="12"/>
      <c r="Q8" s="12"/>
      <c r="R8" s="12"/>
      <c r="S8" s="12"/>
      <c r="T8" s="12"/>
      <c r="U8" s="12"/>
      <c r="V8" s="12"/>
      <c r="W8" s="12"/>
      <c r="X8" s="12"/>
      <c r="Y8" s="12"/>
      <c r="Z8" s="12"/>
      <c r="AA8" s="12"/>
      <c r="AB8" s="12"/>
      <c r="AC8" s="12"/>
    </row>
    <row r="9" spans="2:29" ht="21" hidden="1" customHeight="1">
      <c r="B9" s="25"/>
      <c r="C9" s="5"/>
      <c r="D9" s="5"/>
      <c r="E9" s="5"/>
      <c r="F9" s="5"/>
      <c r="G9" s="5"/>
      <c r="H9" s="5"/>
      <c r="I9" s="2"/>
      <c r="J9" s="5"/>
      <c r="K9" s="5"/>
      <c r="L9" s="12"/>
      <c r="M9" s="12"/>
      <c r="N9" s="12"/>
      <c r="O9" s="12"/>
      <c r="P9" s="12"/>
      <c r="Q9" s="12"/>
      <c r="R9" s="12"/>
      <c r="S9" s="12"/>
      <c r="T9" s="12"/>
      <c r="U9" s="12"/>
      <c r="V9" s="12"/>
      <c r="W9" s="12"/>
      <c r="X9" s="12"/>
      <c r="Y9" s="12"/>
      <c r="Z9" s="12"/>
      <c r="AA9" s="12"/>
      <c r="AB9" s="12"/>
      <c r="AC9" s="12"/>
    </row>
    <row r="10" spans="2:29" ht="21" hidden="1" customHeight="1">
      <c r="B10" s="25"/>
      <c r="C10" s="5"/>
      <c r="D10" s="5"/>
      <c r="E10" s="5"/>
      <c r="F10" s="5"/>
      <c r="G10" s="5"/>
      <c r="H10" s="5"/>
      <c r="I10" s="2"/>
      <c r="J10" s="5"/>
      <c r="K10" s="5"/>
      <c r="L10" s="12"/>
      <c r="M10" s="12"/>
      <c r="N10" s="12"/>
      <c r="O10" s="12"/>
      <c r="P10" s="12"/>
      <c r="Q10" s="12"/>
      <c r="R10" s="12"/>
      <c r="S10" s="12"/>
      <c r="T10" s="12"/>
      <c r="U10" s="12"/>
      <c r="V10" s="12"/>
      <c r="W10" s="12"/>
      <c r="X10" s="12"/>
      <c r="Y10" s="12"/>
      <c r="Z10" s="12"/>
      <c r="AA10" s="12"/>
      <c r="AB10" s="12"/>
      <c r="AC10" s="12"/>
    </row>
    <row r="11" spans="2:29" ht="21" hidden="1" customHeight="1">
      <c r="B11" s="25"/>
      <c r="C11" s="5"/>
      <c r="D11" s="5"/>
      <c r="E11" s="5"/>
      <c r="F11" s="5"/>
      <c r="G11" s="5"/>
      <c r="H11" s="5"/>
      <c r="I11" s="2"/>
      <c r="J11" s="5"/>
      <c r="K11" s="5"/>
      <c r="L11" s="12"/>
      <c r="M11" s="12"/>
      <c r="N11" s="12"/>
      <c r="O11" s="12"/>
      <c r="P11" s="12"/>
      <c r="Q11" s="12"/>
      <c r="R11" s="12"/>
      <c r="S11" s="12"/>
      <c r="T11" s="12"/>
      <c r="U11" s="12"/>
      <c r="V11" s="12"/>
      <c r="W11" s="12"/>
      <c r="X11" s="12"/>
      <c r="Y11" s="12"/>
      <c r="Z11" s="12"/>
      <c r="AA11" s="12"/>
      <c r="AB11" s="12"/>
      <c r="AC11" s="12"/>
    </row>
    <row r="12" spans="2:29" ht="21" hidden="1" customHeight="1">
      <c r="B12" s="25"/>
      <c r="C12" s="5"/>
      <c r="D12" s="5"/>
      <c r="E12" s="5"/>
      <c r="F12" s="5"/>
      <c r="G12" s="5"/>
      <c r="H12" s="5"/>
      <c r="I12" s="2"/>
      <c r="J12" s="5"/>
      <c r="K12" s="5"/>
      <c r="L12" s="12"/>
      <c r="M12" s="12"/>
      <c r="N12" s="12"/>
      <c r="O12" s="12"/>
      <c r="P12" s="12"/>
      <c r="Q12" s="12"/>
      <c r="R12" s="12"/>
      <c r="S12" s="12"/>
      <c r="T12" s="12"/>
      <c r="U12" s="12"/>
      <c r="V12" s="12"/>
      <c r="W12" s="12"/>
      <c r="X12" s="12"/>
      <c r="Y12" s="12"/>
      <c r="Z12" s="12"/>
      <c r="AA12" s="12"/>
      <c r="AB12" s="12"/>
      <c r="AC12" s="12"/>
    </row>
    <row r="13" spans="2:29" ht="21" hidden="1" customHeight="1">
      <c r="B13" s="25"/>
      <c r="D13" s="2"/>
      <c r="E13" s="2"/>
      <c r="F13" s="2"/>
      <c r="G13" s="2"/>
      <c r="H13" s="2"/>
      <c r="I13" s="2"/>
      <c r="L13" s="6"/>
      <c r="M13" s="6"/>
      <c r="N13" s="6"/>
      <c r="O13" s="14"/>
      <c r="P13" s="6"/>
      <c r="Q13" s="6"/>
      <c r="R13" s="6"/>
      <c r="S13" s="6"/>
      <c r="T13" s="6"/>
      <c r="U13" s="6"/>
      <c r="V13" s="6"/>
      <c r="W13" s="6"/>
      <c r="X13" s="6"/>
      <c r="Y13" s="6"/>
      <c r="Z13" s="6"/>
      <c r="AA13" s="6"/>
      <c r="AB13" s="6"/>
      <c r="AC13" s="6"/>
    </row>
    <row r="14" spans="2:29" ht="21" hidden="1" customHeight="1">
      <c r="B14" s="25"/>
      <c r="C14" s="5"/>
      <c r="D14" s="34"/>
      <c r="E14" s="5"/>
      <c r="F14" s="5"/>
      <c r="G14" s="5"/>
      <c r="H14" s="5"/>
      <c r="I14" s="2"/>
      <c r="J14" s="5"/>
      <c r="K14" s="5"/>
      <c r="L14" s="12"/>
      <c r="M14" s="12"/>
      <c r="N14" s="12"/>
      <c r="O14" s="12"/>
      <c r="P14" s="12"/>
      <c r="Q14" s="12"/>
      <c r="R14" s="12"/>
      <c r="S14" s="12"/>
      <c r="T14" s="12"/>
      <c r="U14" s="12"/>
      <c r="V14" s="12"/>
      <c r="W14" s="12"/>
      <c r="X14" s="12"/>
      <c r="Y14" s="12"/>
      <c r="Z14" s="12"/>
      <c r="AA14" s="12"/>
      <c r="AB14" s="12"/>
      <c r="AC14" s="12"/>
    </row>
    <row r="15" spans="2:29" ht="13.5" hidden="1" customHeight="1">
      <c r="B15" s="25"/>
      <c r="C15" s="2"/>
      <c r="D15" s="2"/>
      <c r="E15" s="2"/>
      <c r="F15" s="2"/>
      <c r="G15" s="2"/>
      <c r="H15" s="2"/>
      <c r="I15" s="2"/>
      <c r="K15" s="6"/>
      <c r="L15" s="6"/>
      <c r="M15" s="6"/>
      <c r="N15" s="14"/>
      <c r="O15" s="6"/>
      <c r="P15" s="6"/>
      <c r="Q15" s="6"/>
      <c r="R15" s="6"/>
      <c r="S15" s="6"/>
      <c r="T15" s="6"/>
      <c r="U15" s="6"/>
      <c r="V15" s="6"/>
      <c r="W15" s="6"/>
      <c r="X15" s="6"/>
      <c r="Y15" s="6"/>
      <c r="Z15" s="6"/>
      <c r="AA15" s="6"/>
      <c r="AB15" s="6"/>
    </row>
    <row r="16" spans="2:29" ht="13.5" hidden="1" customHeight="1">
      <c r="B16" s="25"/>
      <c r="C16" s="2"/>
      <c r="D16" s="2"/>
      <c r="E16" s="2"/>
      <c r="F16" s="2"/>
      <c r="G16" s="2"/>
      <c r="H16" s="2"/>
      <c r="I16" s="2"/>
      <c r="K16" s="6"/>
      <c r="L16" s="6"/>
      <c r="M16" s="6"/>
      <c r="N16" s="14"/>
      <c r="O16" s="6"/>
      <c r="P16" s="6"/>
      <c r="Q16" s="6"/>
      <c r="R16" s="6"/>
      <c r="S16" s="6"/>
      <c r="T16" s="6"/>
      <c r="U16" s="6"/>
      <c r="V16" s="6"/>
      <c r="W16" s="6"/>
      <c r="X16" s="6"/>
      <c r="Y16" s="6"/>
      <c r="Z16" s="6"/>
      <c r="AA16" s="6"/>
      <c r="AB16" s="6"/>
    </row>
    <row r="17" spans="2:28" ht="24" customHeight="1">
      <c r="B17" s="16" t="s">
        <v>2058</v>
      </c>
      <c r="C17" s="25"/>
      <c r="D17" s="25"/>
      <c r="E17" s="25"/>
      <c r="F17" s="25"/>
      <c r="G17" s="25"/>
      <c r="H17" s="25"/>
      <c r="I17" s="25"/>
      <c r="J17" s="25"/>
      <c r="K17" s="25"/>
      <c r="L17" s="25"/>
      <c r="M17" s="6"/>
      <c r="N17" s="6"/>
      <c r="O17" s="6"/>
      <c r="P17" s="6"/>
      <c r="Q17" s="6"/>
      <c r="R17" s="6"/>
      <c r="S17" s="6"/>
      <c r="T17" s="6"/>
      <c r="U17" s="6"/>
      <c r="V17" s="6"/>
      <c r="W17" s="6"/>
      <c r="X17" s="6"/>
      <c r="Y17" s="6"/>
      <c r="Z17" s="6"/>
      <c r="AA17" s="6"/>
      <c r="AB17" s="6"/>
    </row>
    <row r="18" spans="2:28" ht="14.4">
      <c r="B18" s="15"/>
      <c r="C18" s="17"/>
      <c r="D18" s="25"/>
      <c r="E18" s="25"/>
      <c r="F18" s="25"/>
      <c r="G18" s="25"/>
      <c r="H18" s="25"/>
      <c r="I18" s="25"/>
      <c r="J18" s="25"/>
      <c r="K18" s="25"/>
      <c r="L18" s="25"/>
      <c r="M18" s="6"/>
      <c r="N18" s="6"/>
      <c r="O18" s="6"/>
      <c r="P18" s="6"/>
      <c r="Q18" s="6"/>
      <c r="R18" s="6"/>
      <c r="S18" s="6"/>
      <c r="T18" s="6"/>
      <c r="U18" s="6"/>
      <c r="V18" s="6"/>
      <c r="W18" s="6"/>
      <c r="X18" s="6"/>
      <c r="Y18" s="6"/>
      <c r="Z18" s="6"/>
      <c r="AA18" s="6"/>
      <c r="AB18" s="6"/>
    </row>
    <row r="19" spans="2:28" ht="14.4">
      <c r="B19" s="15"/>
      <c r="C19" s="17"/>
      <c r="D19" s="25"/>
      <c r="E19" s="25"/>
      <c r="F19" s="25"/>
      <c r="G19" s="25"/>
      <c r="H19" s="25"/>
      <c r="I19" s="25"/>
      <c r="J19" s="25"/>
      <c r="K19" s="25"/>
      <c r="L19" s="25"/>
      <c r="M19" s="6"/>
      <c r="N19" s="6"/>
      <c r="O19" s="6"/>
      <c r="P19" s="6"/>
      <c r="Q19" s="6"/>
      <c r="R19" s="6"/>
      <c r="S19" s="6"/>
      <c r="T19" s="6"/>
      <c r="U19" s="6"/>
      <c r="V19" s="6"/>
      <c r="W19" s="6"/>
      <c r="X19" s="6"/>
      <c r="Y19" s="6"/>
      <c r="Z19" s="6"/>
      <c r="AA19" s="6"/>
      <c r="AB19" s="6"/>
    </row>
    <row r="20" spans="2:28" ht="14.4">
      <c r="B20" s="15"/>
      <c r="C20" s="17"/>
      <c r="D20" s="25"/>
      <c r="E20" s="25"/>
      <c r="F20" s="25"/>
      <c r="G20" s="25"/>
      <c r="H20" s="25"/>
      <c r="I20" s="25"/>
      <c r="J20" s="25"/>
      <c r="K20" s="25"/>
      <c r="L20" s="25"/>
      <c r="M20" s="6"/>
      <c r="N20" s="6"/>
      <c r="O20" s="6"/>
      <c r="P20" s="6"/>
      <c r="Q20" s="6"/>
      <c r="R20" s="6"/>
      <c r="S20" s="6"/>
      <c r="T20" s="6"/>
      <c r="U20" s="6"/>
      <c r="V20" s="6"/>
      <c r="W20" s="6"/>
      <c r="X20" s="6"/>
      <c r="Y20" s="6"/>
      <c r="Z20" s="6"/>
      <c r="AA20" s="6"/>
      <c r="AB20" s="6"/>
    </row>
    <row r="21" spans="2:28" ht="14.4">
      <c r="B21" s="15"/>
      <c r="C21" s="17"/>
      <c r="D21" s="25"/>
      <c r="E21" s="25"/>
      <c r="F21" s="25"/>
      <c r="G21" s="25"/>
      <c r="H21" s="25"/>
      <c r="I21" s="25"/>
      <c r="J21" s="25"/>
      <c r="K21" s="25"/>
      <c r="L21" s="25"/>
      <c r="M21" s="6"/>
      <c r="N21" s="6"/>
      <c r="O21" s="6"/>
      <c r="P21" s="6"/>
      <c r="Q21" s="6"/>
      <c r="R21" s="6"/>
      <c r="S21" s="6"/>
      <c r="T21" s="6"/>
      <c r="U21" s="6"/>
      <c r="V21" s="6"/>
      <c r="W21" s="6"/>
      <c r="X21" s="6"/>
      <c r="Y21" s="6"/>
      <c r="Z21" s="6"/>
      <c r="AA21" s="6"/>
      <c r="AB21" s="6"/>
    </row>
    <row r="22" spans="2:28" ht="13.5" customHeight="1">
      <c r="B22" s="15"/>
      <c r="C22" s="17"/>
      <c r="D22" s="25"/>
      <c r="E22" s="25"/>
      <c r="F22" s="25"/>
      <c r="G22" s="25"/>
      <c r="H22" s="25"/>
      <c r="I22" s="25"/>
      <c r="J22" s="25"/>
      <c r="K22" s="25"/>
      <c r="L22" s="25"/>
      <c r="M22" s="6"/>
      <c r="N22" s="6"/>
      <c r="O22" s="6"/>
      <c r="P22" s="6"/>
      <c r="Q22" s="6"/>
      <c r="R22" s="1" t="s">
        <v>2061</v>
      </c>
      <c r="S22" s="6"/>
      <c r="T22" s="6"/>
      <c r="U22" s="6"/>
      <c r="V22" s="6"/>
      <c r="W22" s="6"/>
      <c r="X22" s="6"/>
      <c r="Y22" s="6"/>
      <c r="Z22" s="6"/>
      <c r="AA22" s="6"/>
      <c r="AB22" s="6"/>
    </row>
    <row r="23" spans="2:28" ht="13.5" customHeight="1">
      <c r="B23" s="15"/>
      <c r="C23" s="17"/>
      <c r="D23" s="25"/>
      <c r="E23" s="25"/>
      <c r="F23" s="25"/>
      <c r="G23" s="25"/>
      <c r="H23" s="25"/>
      <c r="I23" s="25"/>
      <c r="J23" s="25"/>
      <c r="K23" s="25"/>
      <c r="L23" s="25"/>
      <c r="M23" s="6"/>
      <c r="N23" s="6"/>
      <c r="O23" s="6"/>
      <c r="P23" s="6"/>
      <c r="Q23" s="6"/>
      <c r="R23" s="6"/>
      <c r="S23" s="6"/>
      <c r="T23" s="6"/>
      <c r="U23" s="6"/>
      <c r="V23" s="6"/>
      <c r="W23" s="6"/>
      <c r="X23" s="6"/>
      <c r="Y23" s="6"/>
      <c r="Z23" s="6"/>
      <c r="AA23" s="6"/>
      <c r="AB23" s="6"/>
    </row>
    <row r="24" spans="2:28" ht="24" customHeight="1">
      <c r="B24" s="19" t="s">
        <v>2059</v>
      </c>
      <c r="C24" s="6"/>
      <c r="D24" s="6"/>
      <c r="E24" s="6"/>
      <c r="F24" s="6"/>
      <c r="G24" s="6"/>
      <c r="H24" s="6"/>
      <c r="I24" s="6"/>
      <c r="J24" s="6"/>
      <c r="K24" s="6"/>
      <c r="L24" s="6"/>
      <c r="M24" s="6"/>
      <c r="N24" s="6"/>
      <c r="O24" s="6"/>
      <c r="P24" s="6"/>
      <c r="Q24" s="6"/>
      <c r="R24" s="6"/>
      <c r="S24" s="6"/>
      <c r="T24" s="6"/>
      <c r="U24" s="6"/>
      <c r="V24" s="6"/>
      <c r="W24" s="6"/>
      <c r="X24" s="6"/>
      <c r="Y24" s="6"/>
      <c r="Z24" s="6"/>
      <c r="AA24" s="6"/>
      <c r="AB24" s="6"/>
    </row>
    <row r="25" spans="2:28" ht="21" customHeight="1">
      <c r="B25" s="6"/>
      <c r="C25" s="7" t="s">
        <v>30</v>
      </c>
    </row>
    <row r="26" spans="2:28" ht="21" customHeight="1">
      <c r="B26" s="6"/>
      <c r="D26" s="718" t="s">
        <v>38</v>
      </c>
      <c r="E26" s="718"/>
      <c r="F26" s="718"/>
      <c r="G26" s="718"/>
      <c r="H26" s="718"/>
      <c r="I26" s="718"/>
      <c r="J26" s="718"/>
      <c r="K26" s="718"/>
      <c r="L26" s="718"/>
      <c r="M26" s="718"/>
      <c r="N26" s="718"/>
      <c r="O26" s="718"/>
      <c r="P26" s="718"/>
      <c r="Q26" s="718"/>
      <c r="R26" s="718"/>
      <c r="S26" s="718"/>
      <c r="T26" s="718"/>
      <c r="U26" s="718"/>
      <c r="V26" s="718"/>
      <c r="W26" s="718"/>
      <c r="X26" s="718"/>
      <c r="Y26" s="718"/>
      <c r="Z26" s="718"/>
      <c r="AA26" s="718"/>
      <c r="AB26" s="21"/>
    </row>
    <row r="27" spans="2:28" ht="21" customHeight="1">
      <c r="B27" s="6"/>
      <c r="D27" s="718" t="s">
        <v>39</v>
      </c>
      <c r="E27" s="718"/>
      <c r="F27" s="718"/>
      <c r="G27" s="718"/>
      <c r="H27" s="718"/>
      <c r="I27" s="718"/>
      <c r="J27" s="718"/>
      <c r="K27" s="718"/>
      <c r="L27" s="718"/>
      <c r="M27" s="718"/>
      <c r="N27" s="718"/>
      <c r="O27" s="718"/>
      <c r="P27" s="718"/>
      <c r="Q27" s="718"/>
      <c r="R27" s="718"/>
      <c r="S27" s="718"/>
      <c r="T27" s="718"/>
      <c r="U27" s="718"/>
      <c r="V27" s="718"/>
      <c r="W27" s="718"/>
      <c r="X27" s="718"/>
      <c r="Y27" s="718"/>
      <c r="Z27" s="718"/>
      <c r="AA27" s="718"/>
      <c r="AB27" s="21"/>
    </row>
    <row r="28" spans="2:28" ht="5.25" customHeight="1">
      <c r="B28" s="6"/>
      <c r="E28" s="90"/>
      <c r="F28" s="5"/>
      <c r="AB28" s="6"/>
    </row>
    <row r="29" spans="2:28" ht="21" customHeight="1">
      <c r="B29" s="6"/>
      <c r="E29" s="91"/>
      <c r="F29" s="5" t="s">
        <v>35</v>
      </c>
      <c r="AB29" s="6"/>
    </row>
    <row r="30" spans="2:28" ht="5.25" customHeight="1">
      <c r="B30" s="6"/>
      <c r="E30" s="92"/>
      <c r="F30" s="5"/>
      <c r="AB30" s="6"/>
    </row>
    <row r="31" spans="2:28" ht="21" customHeight="1">
      <c r="B31" s="6"/>
      <c r="E31" s="93"/>
      <c r="F31" s="94" t="s">
        <v>36</v>
      </c>
      <c r="G31" s="5"/>
      <c r="H31" s="5"/>
      <c r="I31" s="5"/>
      <c r="J31" s="5"/>
      <c r="K31" s="5"/>
      <c r="L31" s="5"/>
      <c r="M31" s="5"/>
      <c r="N31" s="5"/>
      <c r="O31" s="5"/>
      <c r="P31" s="5"/>
      <c r="Q31" s="5"/>
      <c r="R31" s="5"/>
      <c r="S31" s="5"/>
      <c r="T31" s="5"/>
      <c r="U31" s="5"/>
      <c r="V31" s="5"/>
      <c r="W31" s="5"/>
      <c r="X31" s="5"/>
      <c r="Y31" s="5"/>
      <c r="Z31" s="5"/>
      <c r="AA31" s="5"/>
      <c r="AB31" s="12"/>
    </row>
    <row r="32" spans="2:28" ht="5.25" customHeight="1">
      <c r="B32" s="6"/>
      <c r="E32" s="92"/>
      <c r="F32" s="5"/>
      <c r="AB32" s="6"/>
    </row>
    <row r="33" spans="2:28" ht="21" customHeight="1">
      <c r="B33" s="6"/>
      <c r="E33" s="95"/>
      <c r="F33" s="5" t="s">
        <v>37</v>
      </c>
      <c r="G33" s="106"/>
      <c r="H33" s="106"/>
      <c r="I33" s="106"/>
      <c r="J33" s="106"/>
      <c r="K33" s="106"/>
      <c r="L33" s="106"/>
      <c r="M33" s="106"/>
      <c r="N33" s="106"/>
      <c r="O33" s="106"/>
      <c r="P33" s="106"/>
      <c r="Q33" s="106"/>
      <c r="R33" s="106"/>
      <c r="S33" s="106"/>
      <c r="T33" s="106"/>
      <c r="U33" s="106"/>
      <c r="V33" s="106"/>
      <c r="W33" s="106"/>
      <c r="X33" s="106"/>
      <c r="Y33" s="106"/>
      <c r="Z33" s="106"/>
      <c r="AA33" s="106"/>
      <c r="AB33" s="20"/>
    </row>
    <row r="34" spans="2:28" ht="5.25" customHeight="1">
      <c r="B34" s="6"/>
      <c r="E34" s="92"/>
      <c r="F34" s="5"/>
      <c r="G34" s="106"/>
      <c r="H34" s="106"/>
      <c r="I34" s="106"/>
      <c r="J34" s="106"/>
      <c r="K34" s="106"/>
      <c r="L34" s="106"/>
      <c r="M34" s="106"/>
      <c r="N34" s="106"/>
      <c r="O34" s="106"/>
      <c r="P34" s="106"/>
      <c r="Q34" s="106"/>
      <c r="R34" s="106"/>
      <c r="S34" s="106"/>
      <c r="T34" s="106"/>
      <c r="U34" s="106"/>
      <c r="V34" s="106"/>
      <c r="W34" s="106"/>
      <c r="X34" s="106"/>
      <c r="Y34" s="106"/>
      <c r="Z34" s="106"/>
      <c r="AA34" s="106"/>
      <c r="AB34" s="20"/>
    </row>
    <row r="35" spans="2:28" ht="21" customHeight="1">
      <c r="B35" s="6"/>
      <c r="E35" s="96"/>
      <c r="F35" s="1" t="s">
        <v>2060</v>
      </c>
      <c r="AB35" s="6"/>
    </row>
    <row r="36" spans="2:28" ht="15" customHeight="1">
      <c r="B36" s="6"/>
      <c r="D36" s="97"/>
      <c r="AB36" s="6"/>
    </row>
    <row r="37" spans="2:28" ht="13.5" customHeight="1">
      <c r="B37" s="6"/>
      <c r="C37" s="6"/>
      <c r="D37" s="6"/>
      <c r="E37" s="6"/>
      <c r="F37" s="6"/>
      <c r="G37" s="6"/>
      <c r="H37" s="6"/>
      <c r="I37" s="6"/>
      <c r="J37" s="6"/>
      <c r="K37" s="6"/>
      <c r="L37" s="6"/>
      <c r="M37" s="6"/>
      <c r="N37" s="6"/>
      <c r="O37" s="6"/>
      <c r="P37" s="6"/>
      <c r="Q37" s="6"/>
      <c r="R37" s="6"/>
      <c r="S37" s="6"/>
      <c r="T37" s="6"/>
      <c r="U37" s="6"/>
      <c r="V37" s="6"/>
      <c r="W37" s="6"/>
      <c r="X37" s="6"/>
      <c r="Y37" s="6"/>
      <c r="Z37" s="6"/>
      <c r="AA37" s="6"/>
      <c r="AB37" s="6"/>
    </row>
    <row r="38" spans="2:28" ht="21" customHeight="1">
      <c r="B38" s="6"/>
      <c r="C38" s="19" t="s">
        <v>31</v>
      </c>
      <c r="D38" s="6"/>
      <c r="E38" s="6"/>
      <c r="F38" s="6"/>
      <c r="G38" s="6"/>
      <c r="H38" s="6"/>
      <c r="I38" s="6"/>
      <c r="J38" s="6"/>
      <c r="K38" s="6"/>
      <c r="L38" s="6"/>
      <c r="M38" s="6"/>
      <c r="N38" s="6"/>
      <c r="O38" s="6"/>
      <c r="P38" s="6"/>
      <c r="Q38" s="6"/>
      <c r="R38" s="6"/>
      <c r="S38" s="6"/>
      <c r="T38" s="6"/>
      <c r="U38" s="6"/>
      <c r="V38" s="6"/>
      <c r="W38" s="6"/>
      <c r="X38" s="6"/>
      <c r="Y38" s="6"/>
      <c r="Z38" s="6"/>
      <c r="AA38" s="6"/>
      <c r="AB38" s="6"/>
    </row>
    <row r="39" spans="2:28" ht="30" customHeight="1">
      <c r="B39" s="6"/>
      <c r="C39" s="6"/>
      <c r="D39" s="717" t="s">
        <v>32</v>
      </c>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row>
    <row r="40" spans="2:28" ht="18" customHeight="1">
      <c r="B40" s="6"/>
      <c r="C40" s="6"/>
      <c r="D40" s="714" t="s">
        <v>33</v>
      </c>
      <c r="E40" s="714"/>
      <c r="F40" s="714"/>
      <c r="G40" s="714"/>
      <c r="H40" s="714"/>
      <c r="I40" s="714"/>
      <c r="J40" s="714"/>
      <c r="K40" s="714"/>
      <c r="L40" s="714"/>
      <c r="M40" s="714"/>
      <c r="N40" s="714"/>
      <c r="O40" s="714"/>
      <c r="P40" s="714"/>
      <c r="Q40" s="714"/>
      <c r="R40" s="714"/>
      <c r="S40" s="714"/>
      <c r="T40" s="714"/>
      <c r="U40" s="714"/>
      <c r="V40" s="714"/>
      <c r="W40" s="714"/>
      <c r="X40" s="714"/>
      <c r="Y40" s="714"/>
      <c r="Z40" s="714"/>
      <c r="AA40" s="714"/>
    </row>
    <row r="41" spans="2:28" ht="5.25" customHeight="1">
      <c r="B41" s="6"/>
      <c r="C41" s="6"/>
      <c r="E41" s="90"/>
      <c r="F41" s="5"/>
      <c r="AB41" s="6"/>
    </row>
    <row r="42" spans="2:28" ht="21" customHeight="1">
      <c r="B42" s="6"/>
      <c r="C42" s="6"/>
      <c r="E42" s="91"/>
      <c r="F42" s="5" t="s">
        <v>35</v>
      </c>
      <c r="AB42" s="6"/>
    </row>
    <row r="43" spans="2:28" ht="5.25" customHeight="1">
      <c r="B43" s="6"/>
      <c r="C43" s="6"/>
      <c r="E43" s="92"/>
      <c r="F43" s="5"/>
      <c r="AB43" s="6"/>
    </row>
    <row r="44" spans="2:28" ht="21" customHeight="1">
      <c r="B44" s="6"/>
      <c r="C44" s="6"/>
      <c r="E44" s="93"/>
      <c r="F44" s="94" t="s">
        <v>36</v>
      </c>
      <c r="G44" s="106"/>
      <c r="H44" s="106"/>
      <c r="I44" s="106"/>
      <c r="J44" s="106"/>
      <c r="K44" s="106"/>
      <c r="L44" s="106"/>
      <c r="M44" s="106"/>
      <c r="N44" s="106"/>
      <c r="O44" s="106"/>
      <c r="P44" s="106"/>
      <c r="Q44" s="106"/>
      <c r="R44" s="106"/>
      <c r="S44" s="106"/>
      <c r="T44" s="106"/>
      <c r="U44" s="106"/>
      <c r="V44" s="106"/>
      <c r="W44" s="106"/>
      <c r="X44" s="106"/>
      <c r="Y44" s="106"/>
      <c r="Z44" s="106"/>
      <c r="AA44" s="106"/>
      <c r="AB44" s="20"/>
    </row>
    <row r="45" spans="2:28" ht="5.25" customHeight="1">
      <c r="B45" s="6"/>
      <c r="C45" s="6"/>
      <c r="E45" s="92"/>
      <c r="F45" s="5"/>
      <c r="AB45" s="6"/>
    </row>
    <row r="46" spans="2:28" ht="21" customHeight="1">
      <c r="B46" s="6"/>
      <c r="C46" s="6"/>
      <c r="E46" s="95"/>
      <c r="F46" s="5" t="s">
        <v>37</v>
      </c>
      <c r="G46" s="106"/>
      <c r="H46" s="106"/>
      <c r="I46" s="106"/>
      <c r="J46" s="106"/>
      <c r="K46" s="106"/>
      <c r="L46" s="106"/>
      <c r="M46" s="106"/>
      <c r="N46" s="106"/>
      <c r="O46" s="106"/>
      <c r="P46" s="106"/>
      <c r="Q46" s="106"/>
      <c r="R46" s="106"/>
      <c r="S46" s="106"/>
      <c r="T46" s="106"/>
      <c r="U46" s="106"/>
      <c r="V46" s="106"/>
      <c r="W46" s="106"/>
      <c r="X46" s="106"/>
      <c r="Y46" s="106"/>
      <c r="Z46" s="106"/>
      <c r="AA46" s="106"/>
      <c r="AB46" s="20"/>
    </row>
    <row r="47" spans="2:28" ht="5.25" customHeight="1">
      <c r="B47" s="6"/>
      <c r="C47" s="6"/>
      <c r="E47" s="92"/>
      <c r="F47" s="5"/>
      <c r="G47" s="106"/>
      <c r="H47" s="106"/>
      <c r="I47" s="106"/>
      <c r="J47" s="106"/>
      <c r="K47" s="106"/>
      <c r="L47" s="106"/>
      <c r="M47" s="106"/>
      <c r="N47" s="106"/>
      <c r="O47" s="106"/>
      <c r="P47" s="106"/>
      <c r="Q47" s="106"/>
      <c r="R47" s="106"/>
      <c r="S47" s="106"/>
      <c r="T47" s="106"/>
      <c r="U47" s="106"/>
      <c r="V47" s="106"/>
      <c r="W47" s="106"/>
      <c r="X47" s="106"/>
      <c r="Y47" s="106"/>
      <c r="Z47" s="106"/>
      <c r="AA47" s="106"/>
      <c r="AB47" s="20"/>
    </row>
    <row r="48" spans="2:28" ht="21" customHeight="1">
      <c r="B48" s="6"/>
      <c r="C48" s="6"/>
      <c r="E48" s="96"/>
      <c r="F48" s="1" t="s">
        <v>2060</v>
      </c>
      <c r="AB48" s="6"/>
    </row>
    <row r="49" spans="2:28" ht="14.25" customHeight="1">
      <c r="B49" s="6"/>
      <c r="C49" s="6"/>
      <c r="AB49" s="6"/>
    </row>
    <row r="50" spans="2:28" ht="14.25" customHeight="1"/>
    <row r="51" spans="2:28" ht="54.75" hidden="1" customHeight="1">
      <c r="B51" s="719"/>
      <c r="C51" s="720"/>
      <c r="D51" s="720"/>
      <c r="E51" s="720"/>
      <c r="F51" s="720"/>
      <c r="G51" s="720"/>
      <c r="H51" s="720"/>
      <c r="I51" s="720"/>
      <c r="J51" s="720"/>
      <c r="K51" s="720"/>
      <c r="L51" s="720"/>
      <c r="M51" s="720"/>
      <c r="N51" s="720"/>
      <c r="O51" s="720"/>
      <c r="P51" s="720"/>
      <c r="Q51" s="720"/>
      <c r="R51" s="720"/>
      <c r="S51" s="720"/>
      <c r="T51" s="720"/>
      <c r="U51" s="720"/>
      <c r="V51" s="720"/>
      <c r="W51" s="720"/>
      <c r="X51" s="720"/>
      <c r="Y51" s="720"/>
      <c r="Z51" s="720"/>
      <c r="AA51" s="720"/>
      <c r="AB51" s="720"/>
    </row>
    <row r="52" spans="2:28" ht="14.25" hidden="1" customHeight="1"/>
    <row r="53" spans="2:28" ht="14.25" hidden="1" customHeight="1"/>
    <row r="54" spans="2:28" ht="23.25" hidden="1" customHeight="1">
      <c r="B54" s="19"/>
      <c r="C54" s="25"/>
      <c r="D54" s="25"/>
      <c r="E54" s="6"/>
      <c r="F54" s="6"/>
      <c r="G54" s="6"/>
      <c r="H54" s="6"/>
      <c r="I54" s="6"/>
      <c r="J54" s="6"/>
      <c r="K54" s="6"/>
      <c r="L54" s="6"/>
      <c r="M54" s="6"/>
      <c r="N54" s="6"/>
      <c r="O54" s="6"/>
      <c r="P54" s="6"/>
      <c r="Q54" s="6"/>
      <c r="R54" s="6"/>
      <c r="S54" s="6"/>
      <c r="T54" s="6"/>
      <c r="U54" s="6"/>
      <c r="V54" s="6"/>
      <c r="W54" s="6"/>
      <c r="X54" s="6"/>
      <c r="Y54" s="6"/>
      <c r="Z54" s="6"/>
      <c r="AA54" s="6"/>
      <c r="AB54" s="6"/>
    </row>
    <row r="55" spans="2:28" ht="21" hidden="1" customHeight="1">
      <c r="B55" s="15"/>
      <c r="C55" s="6"/>
      <c r="D55" s="717"/>
      <c r="E55" s="717"/>
      <c r="F55" s="717"/>
      <c r="G55" s="717"/>
      <c r="H55" s="717"/>
      <c r="I55" s="717"/>
      <c r="J55" s="717"/>
      <c r="K55" s="717"/>
      <c r="L55" s="717"/>
      <c r="M55" s="717"/>
      <c r="N55" s="717"/>
      <c r="O55" s="717"/>
      <c r="P55" s="717"/>
      <c r="Q55" s="717"/>
      <c r="R55" s="717"/>
      <c r="S55" s="717"/>
      <c r="T55" s="717"/>
      <c r="U55" s="717"/>
      <c r="V55" s="717"/>
      <c r="W55" s="717"/>
      <c r="X55" s="717"/>
      <c r="Y55" s="717"/>
      <c r="Z55" s="717"/>
      <c r="AA55" s="717"/>
      <c r="AB55" s="10"/>
    </row>
    <row r="56" spans="2:28" ht="14.25" hidden="1"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row>
    <row r="57" spans="2:28" ht="14.25" hidden="1"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row>
    <row r="58" spans="2:28" ht="24" hidden="1" customHeight="1">
      <c r="B58" s="18"/>
      <c r="C58" s="6"/>
      <c r="D58" s="6"/>
      <c r="E58" s="6"/>
      <c r="F58" s="6"/>
      <c r="G58" s="6"/>
      <c r="H58" s="6"/>
      <c r="I58" s="6"/>
      <c r="J58" s="6"/>
      <c r="K58" s="6"/>
      <c r="L58" s="6"/>
      <c r="M58" s="6"/>
      <c r="N58" s="6"/>
      <c r="O58" s="6"/>
      <c r="P58" s="6"/>
      <c r="Q58" s="6"/>
      <c r="R58" s="6"/>
      <c r="S58" s="6"/>
      <c r="T58" s="6"/>
      <c r="U58" s="6"/>
      <c r="V58" s="6"/>
      <c r="W58" s="6"/>
      <c r="X58" s="6"/>
      <c r="Y58" s="6"/>
      <c r="Z58" s="6"/>
      <c r="AA58" s="6"/>
      <c r="AB58" s="6"/>
    </row>
    <row r="59" spans="2:28" ht="21" hidden="1" customHeight="1">
      <c r="B59" s="6"/>
      <c r="C59" s="6"/>
      <c r="D59" s="714"/>
      <c r="E59" s="714"/>
      <c r="F59" s="714"/>
      <c r="G59" s="714"/>
      <c r="H59" s="714"/>
      <c r="I59" s="714"/>
      <c r="J59" s="714"/>
      <c r="K59" s="714"/>
      <c r="L59" s="714"/>
      <c r="M59" s="714"/>
      <c r="N59" s="714"/>
      <c r="O59" s="714"/>
      <c r="P59" s="714"/>
      <c r="Q59" s="714"/>
      <c r="R59" s="714"/>
      <c r="S59" s="714"/>
      <c r="T59" s="714"/>
      <c r="U59" s="714"/>
      <c r="V59" s="714"/>
      <c r="W59" s="714"/>
      <c r="X59" s="714"/>
      <c r="Y59" s="714"/>
      <c r="Z59" s="714"/>
      <c r="AA59" s="714"/>
      <c r="AB59" s="6"/>
    </row>
    <row r="60" spans="2:28" ht="21" hidden="1" customHeight="1">
      <c r="B60" s="6"/>
      <c r="C60" s="6"/>
      <c r="D60" s="721"/>
      <c r="E60" s="721"/>
      <c r="F60" s="721"/>
      <c r="G60" s="721"/>
      <c r="H60" s="721"/>
      <c r="I60" s="721"/>
      <c r="J60" s="721"/>
      <c r="K60" s="721"/>
      <c r="L60" s="721"/>
      <c r="M60" s="721"/>
      <c r="N60" s="721"/>
      <c r="O60" s="721"/>
      <c r="P60" s="721"/>
      <c r="Q60" s="721"/>
      <c r="R60" s="721"/>
      <c r="S60" s="721"/>
      <c r="T60" s="721"/>
      <c r="U60" s="721"/>
      <c r="V60" s="721"/>
      <c r="W60" s="721"/>
      <c r="X60" s="721"/>
      <c r="Y60" s="721"/>
      <c r="Z60" s="721"/>
      <c r="AA60" s="721"/>
      <c r="AB60" s="6"/>
    </row>
    <row r="61" spans="2:28" ht="21" hidden="1" customHeight="1">
      <c r="B61" s="6"/>
      <c r="C61" s="6"/>
      <c r="D61" s="22"/>
      <c r="E61" s="22"/>
      <c r="F61" s="22"/>
      <c r="G61" s="22"/>
      <c r="H61" s="22"/>
      <c r="I61" s="22"/>
      <c r="J61" s="22"/>
      <c r="K61" s="22"/>
      <c r="L61" s="22"/>
      <c r="M61" s="22"/>
      <c r="N61" s="22"/>
      <c r="O61" s="22"/>
      <c r="P61" s="22"/>
      <c r="Q61" s="22"/>
      <c r="R61" s="22"/>
      <c r="S61" s="22"/>
      <c r="T61" s="22"/>
      <c r="U61" s="22"/>
      <c r="V61" s="22"/>
      <c r="W61" s="22"/>
      <c r="X61" s="22"/>
      <c r="Y61" s="22"/>
      <c r="Z61" s="22"/>
      <c r="AA61" s="22"/>
      <c r="AB61" s="6"/>
    </row>
    <row r="62" spans="2:28" ht="21" hidden="1" customHeight="1">
      <c r="B62" s="6"/>
      <c r="C62" s="6"/>
      <c r="D62" s="22"/>
      <c r="E62" s="22"/>
      <c r="F62" s="22"/>
      <c r="G62" s="22"/>
      <c r="H62" s="22"/>
      <c r="I62" s="22"/>
      <c r="J62" s="22"/>
      <c r="K62" s="22"/>
      <c r="L62" s="22"/>
      <c r="M62" s="22"/>
      <c r="N62" s="22"/>
      <c r="O62" s="22"/>
      <c r="P62" s="22"/>
      <c r="Q62" s="22"/>
      <c r="R62" s="22"/>
      <c r="S62" s="22"/>
      <c r="T62" s="22"/>
      <c r="U62" s="22"/>
      <c r="V62" s="22"/>
      <c r="W62" s="22"/>
      <c r="X62" s="22"/>
      <c r="Y62" s="22"/>
      <c r="Z62" s="22"/>
      <c r="AA62" s="22"/>
      <c r="AB62" s="6"/>
    </row>
    <row r="63" spans="2:28" ht="24" hidden="1" customHeight="1">
      <c r="B63" s="6"/>
      <c r="C63" s="6"/>
      <c r="D63" s="714"/>
      <c r="E63" s="714"/>
      <c r="F63" s="714"/>
      <c r="G63" s="714"/>
      <c r="H63" s="714"/>
      <c r="I63" s="714"/>
      <c r="J63" s="714"/>
      <c r="K63" s="714"/>
      <c r="L63" s="714"/>
      <c r="M63" s="714"/>
      <c r="N63" s="714"/>
      <c r="O63" s="714"/>
      <c r="P63" s="714"/>
      <c r="Q63" s="714"/>
      <c r="R63" s="714"/>
      <c r="S63" s="714"/>
      <c r="T63" s="714"/>
      <c r="U63" s="714"/>
      <c r="V63" s="714"/>
      <c r="W63" s="714"/>
      <c r="X63" s="714"/>
      <c r="Y63" s="714"/>
      <c r="Z63" s="714"/>
      <c r="AA63" s="714"/>
      <c r="AB63" s="6"/>
    </row>
    <row r="64" spans="2:28" ht="24" hidden="1" customHeight="1">
      <c r="B64" s="6"/>
      <c r="C64" s="6"/>
      <c r="D64" s="717"/>
      <c r="E64" s="717"/>
      <c r="F64" s="717"/>
      <c r="G64" s="717"/>
      <c r="H64" s="717"/>
      <c r="I64" s="717"/>
      <c r="J64" s="717"/>
      <c r="K64" s="717"/>
      <c r="L64" s="717"/>
      <c r="M64" s="717"/>
      <c r="N64" s="717"/>
      <c r="O64" s="717"/>
      <c r="P64" s="717"/>
      <c r="Q64" s="717"/>
      <c r="R64" s="717"/>
      <c r="S64" s="717"/>
      <c r="T64" s="717"/>
      <c r="U64" s="717"/>
      <c r="V64" s="717"/>
      <c r="W64" s="717"/>
      <c r="X64" s="717"/>
      <c r="Y64" s="717"/>
      <c r="Z64" s="717"/>
      <c r="AA64" s="717"/>
      <c r="AB64" s="10"/>
    </row>
    <row r="65" spans="2:28" ht="14.25" customHeight="1">
      <c r="B65" s="6"/>
      <c r="C65" s="6"/>
      <c r="AB65" s="6"/>
    </row>
    <row r="66" spans="2:28" ht="21" customHeight="1">
      <c r="B66" s="6"/>
      <c r="C66" s="6"/>
      <c r="AB66" s="6"/>
    </row>
    <row r="67" spans="2:28" ht="14.25" customHeight="1">
      <c r="B67" s="6"/>
      <c r="C67" s="6"/>
      <c r="D67" s="6"/>
      <c r="E67" s="6"/>
      <c r="F67" s="6"/>
      <c r="G67" s="6"/>
      <c r="H67" s="6"/>
      <c r="I67" s="6"/>
      <c r="J67" s="6"/>
      <c r="K67" s="6"/>
      <c r="L67" s="6"/>
      <c r="M67" s="6"/>
      <c r="N67" s="6"/>
      <c r="O67" s="6"/>
      <c r="P67" s="6"/>
      <c r="Q67" s="6"/>
      <c r="R67" s="6"/>
      <c r="S67" s="6"/>
      <c r="T67" s="6"/>
      <c r="U67" s="6"/>
      <c r="V67" s="6"/>
      <c r="W67" s="6"/>
      <c r="X67" s="6"/>
      <c r="Y67" s="6"/>
      <c r="Z67" s="6"/>
      <c r="AA67" s="6"/>
      <c r="AB67" s="6"/>
    </row>
    <row r="68" spans="2:28" ht="14.4">
      <c r="B68" s="6"/>
      <c r="C68" s="6"/>
      <c r="D68" s="6"/>
      <c r="E68" s="6"/>
      <c r="F68" s="6"/>
      <c r="G68" s="6"/>
      <c r="H68" s="6"/>
      <c r="I68" s="6"/>
      <c r="J68" s="6"/>
      <c r="K68" s="6"/>
      <c r="L68" s="6"/>
      <c r="M68" s="6"/>
      <c r="N68" s="6"/>
      <c r="O68" s="6"/>
      <c r="P68" s="6"/>
      <c r="Q68" s="6"/>
      <c r="R68" s="6"/>
      <c r="S68" s="6"/>
      <c r="T68" s="6"/>
      <c r="U68" s="6"/>
      <c r="V68" s="6"/>
      <c r="W68" s="6"/>
      <c r="X68" s="6"/>
      <c r="Y68" s="6"/>
      <c r="Z68" s="6"/>
      <c r="AA68" s="6"/>
      <c r="AB68" s="6"/>
    </row>
    <row r="69" spans="2:28" ht="14.4">
      <c r="B69" s="6"/>
      <c r="C69" s="6"/>
      <c r="D69" s="6"/>
      <c r="E69" s="6"/>
      <c r="F69" s="6"/>
      <c r="G69" s="6"/>
      <c r="H69" s="6"/>
      <c r="I69" s="6"/>
      <c r="J69" s="6"/>
      <c r="K69" s="6"/>
      <c r="L69" s="6"/>
      <c r="M69" s="6"/>
      <c r="N69" s="6"/>
      <c r="O69" s="6"/>
      <c r="P69" s="6"/>
      <c r="Q69" s="6"/>
      <c r="R69" s="6"/>
      <c r="S69" s="6"/>
      <c r="T69" s="6"/>
      <c r="U69" s="6"/>
      <c r="V69" s="6"/>
      <c r="W69" s="6"/>
      <c r="X69" s="6"/>
      <c r="Y69" s="6"/>
      <c r="Z69" s="6"/>
      <c r="AA69" s="6"/>
      <c r="AB69" s="6"/>
    </row>
    <row r="70" spans="2:28" ht="14.4">
      <c r="B70" s="6"/>
      <c r="C70" s="6"/>
      <c r="D70" s="6"/>
      <c r="E70" s="6"/>
      <c r="F70" s="6"/>
      <c r="G70" s="6"/>
      <c r="H70" s="6"/>
      <c r="I70" s="6"/>
      <c r="J70" s="6"/>
      <c r="K70" s="6"/>
      <c r="L70" s="6"/>
      <c r="M70" s="6"/>
      <c r="N70" s="6"/>
      <c r="O70" s="6"/>
      <c r="P70" s="6"/>
      <c r="Q70" s="6"/>
      <c r="R70" s="6"/>
      <c r="S70" s="6"/>
      <c r="T70" s="6"/>
      <c r="U70" s="6"/>
      <c r="V70" s="6"/>
      <c r="W70" s="6"/>
      <c r="X70" s="6"/>
      <c r="Y70" s="6"/>
      <c r="Z70" s="6"/>
      <c r="AA70" s="6"/>
      <c r="AB70" s="6"/>
    </row>
    <row r="71" spans="2:28" ht="14.4">
      <c r="B71" s="6"/>
      <c r="C71" s="6"/>
      <c r="D71" s="6"/>
      <c r="E71" s="6"/>
      <c r="F71" s="6"/>
      <c r="G71" s="6"/>
      <c r="H71" s="6"/>
      <c r="I71" s="6"/>
      <c r="J71" s="6"/>
      <c r="K71" s="6"/>
      <c r="L71" s="6"/>
      <c r="M71" s="6"/>
      <c r="N71" s="6"/>
      <c r="O71" s="6"/>
      <c r="P71" s="6"/>
      <c r="Q71" s="6"/>
      <c r="R71" s="6"/>
      <c r="S71" s="6"/>
      <c r="T71" s="6"/>
      <c r="U71" s="6"/>
      <c r="V71" s="6"/>
      <c r="W71" s="6"/>
      <c r="X71" s="6"/>
      <c r="Y71" s="6"/>
      <c r="Z71" s="6"/>
      <c r="AA71" s="6"/>
      <c r="AB71" s="6"/>
    </row>
    <row r="72" spans="2:28" ht="14.4">
      <c r="B72" s="6"/>
      <c r="C72" s="6"/>
      <c r="D72" s="6"/>
      <c r="E72" s="6"/>
      <c r="F72" s="6"/>
      <c r="G72" s="6"/>
      <c r="H72" s="6"/>
      <c r="I72" s="6"/>
      <c r="J72" s="6"/>
      <c r="K72" s="6"/>
      <c r="L72" s="6"/>
      <c r="M72" s="6"/>
      <c r="N72" s="6"/>
      <c r="O72" s="6"/>
      <c r="P72" s="6"/>
      <c r="Q72" s="6"/>
      <c r="R72" s="6"/>
      <c r="S72" s="6"/>
      <c r="T72" s="6"/>
      <c r="U72" s="6"/>
      <c r="V72" s="6"/>
      <c r="W72" s="6"/>
      <c r="X72" s="6"/>
      <c r="Y72" s="6"/>
      <c r="Z72" s="6"/>
      <c r="AA72" s="6"/>
      <c r="AB72" s="6"/>
    </row>
    <row r="73" spans="2:28" ht="14.4">
      <c r="B73" s="6"/>
      <c r="C73" s="6"/>
      <c r="D73" s="6"/>
      <c r="E73" s="6"/>
      <c r="F73" s="6"/>
      <c r="G73" s="6"/>
      <c r="H73" s="6"/>
      <c r="I73" s="6"/>
      <c r="J73" s="6"/>
      <c r="K73" s="6"/>
      <c r="L73" s="6"/>
      <c r="M73" s="6"/>
      <c r="N73" s="6"/>
      <c r="O73" s="6"/>
      <c r="P73" s="6"/>
      <c r="Q73" s="6"/>
      <c r="R73" s="6"/>
      <c r="S73" s="6"/>
      <c r="T73" s="6"/>
      <c r="U73" s="6"/>
      <c r="V73" s="6"/>
      <c r="W73" s="6"/>
      <c r="X73" s="6"/>
      <c r="Y73" s="6"/>
      <c r="Z73" s="6"/>
      <c r="AA73" s="6"/>
      <c r="AB73" s="6"/>
    </row>
    <row r="74" spans="2:28" ht="14.4">
      <c r="B74" s="6"/>
      <c r="C74" s="6"/>
      <c r="D74" s="6"/>
      <c r="E74" s="6"/>
      <c r="F74" s="6"/>
      <c r="G74" s="6"/>
      <c r="H74" s="6"/>
      <c r="I74" s="6"/>
      <c r="J74" s="6"/>
      <c r="K74" s="6"/>
      <c r="L74" s="6"/>
      <c r="M74" s="6"/>
      <c r="N74" s="6"/>
      <c r="O74" s="6"/>
      <c r="P74" s="6"/>
      <c r="Q74" s="6"/>
      <c r="R74" s="6"/>
      <c r="S74" s="6"/>
      <c r="T74" s="6"/>
      <c r="U74" s="6"/>
      <c r="V74" s="6"/>
      <c r="W74" s="6"/>
      <c r="X74" s="6"/>
      <c r="Y74" s="6"/>
      <c r="Z74" s="6"/>
      <c r="AA74" s="6"/>
      <c r="AB74" s="6"/>
    </row>
    <row r="75" spans="2:28" ht="14.4">
      <c r="B75" s="6"/>
      <c r="C75" s="6"/>
      <c r="D75" s="6"/>
      <c r="E75" s="6"/>
      <c r="F75" s="6"/>
      <c r="G75" s="6"/>
      <c r="H75" s="6"/>
      <c r="I75" s="6"/>
      <c r="J75" s="6"/>
      <c r="K75" s="6"/>
      <c r="L75" s="6"/>
      <c r="M75" s="6"/>
      <c r="N75" s="6"/>
      <c r="O75" s="6"/>
      <c r="P75" s="6"/>
      <c r="Q75" s="6"/>
      <c r="R75" s="6"/>
      <c r="S75" s="6"/>
      <c r="T75" s="6"/>
      <c r="U75" s="6"/>
      <c r="V75" s="6"/>
      <c r="W75" s="6"/>
      <c r="X75" s="6"/>
      <c r="Y75" s="6"/>
      <c r="Z75" s="6"/>
      <c r="AA75" s="6"/>
      <c r="AB75" s="6"/>
    </row>
    <row r="76" spans="2:28" ht="14.4">
      <c r="B76" s="6"/>
      <c r="C76" s="6"/>
      <c r="D76" s="6"/>
      <c r="E76" s="6"/>
      <c r="F76" s="6"/>
      <c r="G76" s="6"/>
      <c r="H76" s="6"/>
      <c r="I76" s="6"/>
      <c r="J76" s="6"/>
      <c r="K76" s="6"/>
      <c r="L76" s="6"/>
      <c r="M76" s="6"/>
      <c r="N76" s="6"/>
      <c r="O76" s="6"/>
      <c r="P76" s="6"/>
      <c r="Q76" s="6"/>
      <c r="R76" s="6"/>
      <c r="S76" s="6"/>
      <c r="T76" s="6"/>
      <c r="U76" s="6"/>
      <c r="V76" s="6"/>
      <c r="W76" s="6"/>
      <c r="X76" s="6"/>
      <c r="Y76" s="6"/>
      <c r="Z76" s="6"/>
      <c r="AA76" s="6"/>
      <c r="AB76" s="6"/>
    </row>
    <row r="77" spans="2:28" ht="14.4">
      <c r="B77" s="6"/>
      <c r="C77" s="6"/>
      <c r="D77" s="6"/>
      <c r="E77" s="6"/>
      <c r="F77" s="6"/>
      <c r="G77" s="6"/>
      <c r="H77" s="6"/>
      <c r="I77" s="6"/>
      <c r="J77" s="6"/>
      <c r="K77" s="6"/>
      <c r="L77" s="6"/>
      <c r="M77" s="6"/>
      <c r="N77" s="6"/>
      <c r="O77" s="6"/>
      <c r="P77" s="6"/>
      <c r="Q77" s="6"/>
      <c r="R77" s="6"/>
      <c r="S77" s="6"/>
      <c r="T77" s="6"/>
      <c r="U77" s="6"/>
      <c r="V77" s="6"/>
      <c r="W77" s="6"/>
      <c r="X77" s="6"/>
      <c r="Y77" s="6"/>
      <c r="Z77" s="6"/>
      <c r="AA77" s="6"/>
      <c r="AB77" s="6"/>
    </row>
    <row r="78" spans="2:28" ht="14.4">
      <c r="B78" s="6"/>
      <c r="C78" s="6"/>
      <c r="D78" s="6"/>
      <c r="E78" s="6"/>
      <c r="F78" s="6"/>
      <c r="G78" s="6"/>
      <c r="H78" s="6"/>
      <c r="I78" s="6"/>
      <c r="J78" s="6"/>
      <c r="K78" s="6"/>
      <c r="L78" s="6"/>
      <c r="M78" s="6"/>
      <c r="N78" s="6"/>
      <c r="O78" s="6"/>
      <c r="P78" s="6"/>
      <c r="Q78" s="6"/>
      <c r="R78" s="6"/>
      <c r="S78" s="6"/>
      <c r="T78" s="6"/>
      <c r="U78" s="6"/>
      <c r="V78" s="6"/>
      <c r="W78" s="6"/>
      <c r="X78" s="6"/>
      <c r="Y78" s="6"/>
      <c r="Z78" s="6"/>
      <c r="AA78" s="6"/>
      <c r="AB78" s="6"/>
    </row>
    <row r="79" spans="2:28" ht="14.4">
      <c r="B79" s="6"/>
      <c r="C79" s="6"/>
      <c r="D79" s="6"/>
      <c r="E79" s="6"/>
      <c r="F79" s="6"/>
      <c r="G79" s="6"/>
      <c r="H79" s="6"/>
      <c r="I79" s="6"/>
      <c r="J79" s="6"/>
      <c r="K79" s="6"/>
      <c r="L79" s="6"/>
      <c r="M79" s="6"/>
      <c r="N79" s="6"/>
      <c r="O79" s="6"/>
      <c r="P79" s="6"/>
      <c r="Q79" s="6"/>
      <c r="R79" s="6"/>
      <c r="S79" s="6"/>
      <c r="T79" s="6"/>
      <c r="U79" s="6"/>
      <c r="V79" s="6"/>
      <c r="W79" s="6"/>
      <c r="X79" s="6"/>
      <c r="Y79" s="6"/>
      <c r="Z79" s="6"/>
      <c r="AA79" s="6"/>
      <c r="AB79" s="6"/>
    </row>
    <row r="80" spans="2:28" ht="14.4">
      <c r="B80" s="6"/>
      <c r="C80" s="6"/>
      <c r="D80" s="6"/>
      <c r="E80" s="6"/>
      <c r="F80" s="6"/>
      <c r="G80" s="6"/>
      <c r="H80" s="6"/>
      <c r="I80" s="6"/>
      <c r="J80" s="6"/>
      <c r="K80" s="6"/>
      <c r="L80" s="6"/>
      <c r="M80" s="6"/>
      <c r="N80" s="6"/>
      <c r="O80" s="6"/>
      <c r="P80" s="6"/>
      <c r="Q80" s="6"/>
      <c r="R80" s="6"/>
      <c r="S80" s="6"/>
      <c r="T80" s="6"/>
      <c r="U80" s="6"/>
      <c r="V80" s="6"/>
      <c r="W80" s="6"/>
      <c r="X80" s="6"/>
      <c r="Y80" s="6"/>
      <c r="Z80" s="6"/>
      <c r="AA80" s="6"/>
      <c r="AB80" s="6"/>
    </row>
    <row r="81" spans="2:28" ht="14.4">
      <c r="B81" s="6"/>
      <c r="C81" s="6"/>
      <c r="D81" s="6"/>
      <c r="E81" s="6"/>
      <c r="F81" s="6"/>
      <c r="G81" s="6"/>
      <c r="H81" s="6"/>
      <c r="I81" s="6"/>
      <c r="J81" s="6"/>
      <c r="K81" s="6"/>
      <c r="L81" s="6"/>
      <c r="M81" s="6"/>
      <c r="N81" s="6"/>
      <c r="O81" s="6"/>
      <c r="P81" s="6"/>
      <c r="Q81" s="6"/>
      <c r="R81" s="6"/>
      <c r="S81" s="6"/>
      <c r="T81" s="6"/>
      <c r="U81" s="6"/>
      <c r="V81" s="6"/>
      <c r="W81" s="6"/>
      <c r="X81" s="6"/>
      <c r="Y81" s="6"/>
      <c r="Z81" s="6"/>
      <c r="AA81" s="6"/>
      <c r="AB81" s="6"/>
    </row>
    <row r="82" spans="2:28" ht="14.4">
      <c r="B82" s="6"/>
      <c r="C82" s="6"/>
      <c r="D82" s="6"/>
      <c r="E82" s="6"/>
      <c r="F82" s="6"/>
      <c r="G82" s="6"/>
      <c r="H82" s="6"/>
      <c r="I82" s="6"/>
      <c r="J82" s="6"/>
      <c r="K82" s="6"/>
      <c r="L82" s="6"/>
      <c r="M82" s="6"/>
      <c r="N82" s="6"/>
      <c r="O82" s="6"/>
      <c r="P82" s="6"/>
      <c r="Q82" s="6"/>
      <c r="R82" s="6"/>
      <c r="S82" s="6"/>
      <c r="T82" s="6"/>
      <c r="U82" s="6"/>
      <c r="V82" s="6"/>
      <c r="W82" s="6"/>
      <c r="X82" s="6"/>
      <c r="Y82" s="6"/>
      <c r="Z82" s="6"/>
      <c r="AA82" s="6"/>
      <c r="AB82" s="6"/>
    </row>
    <row r="83" spans="2:28" ht="21.75" customHeight="1">
      <c r="B83" s="6"/>
      <c r="C83" s="6"/>
      <c r="D83" s="6"/>
      <c r="F83" s="6"/>
      <c r="G83" s="6"/>
      <c r="H83" s="6"/>
      <c r="I83" s="6"/>
      <c r="J83" s="6"/>
      <c r="K83" s="6"/>
      <c r="L83" s="6"/>
      <c r="M83" s="6"/>
      <c r="N83" s="6"/>
      <c r="O83" s="6"/>
      <c r="P83" s="6"/>
      <c r="Q83" s="6"/>
      <c r="R83" s="6"/>
      <c r="S83" s="6"/>
      <c r="T83" s="6"/>
      <c r="U83" s="6"/>
      <c r="V83" s="6"/>
      <c r="W83" s="6"/>
      <c r="X83" s="6"/>
      <c r="Y83" s="6"/>
      <c r="Z83" s="6"/>
      <c r="AA83" s="6"/>
      <c r="AB83" s="6"/>
    </row>
    <row r="84" spans="2:28" ht="21.75" customHeight="1">
      <c r="B84" s="6"/>
      <c r="C84" s="6"/>
      <c r="D84" s="6"/>
      <c r="F84" s="6"/>
      <c r="G84" s="6"/>
      <c r="H84" s="6"/>
      <c r="I84" s="6"/>
      <c r="J84" s="6"/>
      <c r="K84" s="6"/>
      <c r="L84" s="6"/>
      <c r="M84" s="6"/>
      <c r="N84" s="6"/>
      <c r="O84" s="6"/>
      <c r="P84" s="6"/>
      <c r="Q84" s="6"/>
      <c r="R84" s="6"/>
      <c r="S84" s="6"/>
      <c r="T84" s="6"/>
      <c r="U84" s="6"/>
      <c r="V84" s="6"/>
      <c r="W84" s="6"/>
      <c r="X84" s="6"/>
      <c r="Y84" s="6"/>
      <c r="Z84" s="6"/>
      <c r="AA84" s="6"/>
      <c r="AB84" s="6"/>
    </row>
    <row r="85" spans="2:28" ht="14.4">
      <c r="B85" s="6"/>
      <c r="C85" s="6"/>
      <c r="D85" s="6"/>
      <c r="E85" s="6"/>
      <c r="F85" s="6"/>
      <c r="G85" s="6"/>
      <c r="H85" s="6"/>
      <c r="I85" s="6"/>
      <c r="J85" s="6"/>
      <c r="K85" s="6"/>
      <c r="L85" s="6"/>
      <c r="M85" s="6"/>
      <c r="N85" s="6"/>
      <c r="O85" s="6"/>
      <c r="P85" s="6"/>
      <c r="Q85" s="6"/>
      <c r="R85" s="6"/>
      <c r="S85" s="6"/>
      <c r="T85" s="6"/>
      <c r="U85" s="6"/>
      <c r="V85" s="6"/>
      <c r="W85" s="6"/>
      <c r="X85" s="6"/>
      <c r="Y85" s="6"/>
      <c r="Z85" s="6"/>
      <c r="AA85" s="6"/>
      <c r="AB85" s="6"/>
    </row>
    <row r="86" spans="2:28" ht="14.4">
      <c r="B86" s="6"/>
      <c r="C86" s="6"/>
      <c r="D86" s="6"/>
      <c r="E86" s="6"/>
      <c r="F86" s="6"/>
      <c r="G86" s="6"/>
      <c r="H86" s="6"/>
      <c r="I86" s="6"/>
      <c r="J86" s="6"/>
      <c r="K86" s="6"/>
      <c r="L86" s="6"/>
      <c r="M86" s="6"/>
      <c r="N86" s="6"/>
      <c r="O86" s="6"/>
      <c r="P86" s="6"/>
      <c r="Q86" s="6"/>
      <c r="R86" s="6"/>
      <c r="S86" s="6"/>
      <c r="T86" s="6"/>
      <c r="U86" s="6"/>
      <c r="V86" s="6"/>
      <c r="W86" s="6"/>
      <c r="X86" s="6"/>
      <c r="Y86" s="6"/>
      <c r="Z86" s="6"/>
      <c r="AA86" s="6"/>
      <c r="AB86" s="6"/>
    </row>
    <row r="87" spans="2:28" ht="18" customHeight="1">
      <c r="B87" s="6"/>
      <c r="C87" s="6"/>
      <c r="D87" s="6"/>
      <c r="E87" s="6"/>
      <c r="F87" s="6"/>
      <c r="G87" s="6"/>
      <c r="H87" s="6"/>
      <c r="I87" s="6"/>
      <c r="J87" s="6"/>
      <c r="K87" s="6"/>
      <c r="L87" s="6"/>
      <c r="M87" s="6"/>
      <c r="N87" s="6"/>
      <c r="O87" s="6"/>
      <c r="P87" s="6"/>
      <c r="Q87" s="6"/>
      <c r="R87" s="6"/>
      <c r="S87" s="6"/>
      <c r="T87" s="6"/>
      <c r="U87" s="6"/>
      <c r="V87" s="6"/>
      <c r="W87" s="6"/>
      <c r="X87" s="6"/>
      <c r="Y87" s="6"/>
      <c r="Z87" s="6"/>
      <c r="AA87" s="6"/>
      <c r="AB87" s="6"/>
    </row>
  </sheetData>
  <sheetProtection algorithmName="SHA-512" hashValue="EcqYW1CTfXttjHxHNs7Mc1NJ6jrbw+Oo6tH1aW5uC6abr7IalNzxMY8ErZdW29dS5C0IZcOR7YcHtON+FQGyvA==" saltValue="bmAxbpZ7vTyJ4pXT4NM2rQ==" spinCount="100000" sheet="1" objects="1" scenarios="1"/>
  <mergeCells count="11">
    <mergeCell ref="D59:AA59"/>
    <mergeCell ref="D63:AA63"/>
    <mergeCell ref="B2:AB2"/>
    <mergeCell ref="D64:AA64"/>
    <mergeCell ref="D26:AA26"/>
    <mergeCell ref="B51:AB51"/>
    <mergeCell ref="D55:AA55"/>
    <mergeCell ref="D60:AA60"/>
    <mergeCell ref="D40:AA40"/>
    <mergeCell ref="D27:AA27"/>
    <mergeCell ref="D39:AB39"/>
  </mergeCells>
  <phoneticPr fontId="16"/>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B1:C101"/>
  <sheetViews>
    <sheetView workbookViewId="0"/>
  </sheetViews>
  <sheetFormatPr defaultColWidth="9" defaultRowHeight="14.4"/>
  <cols>
    <col min="1" max="1" width="1.6640625" style="1" customWidth="1"/>
    <col min="2" max="2" width="35.6640625" style="23" customWidth="1"/>
    <col min="3" max="3" width="45.6640625" style="23" customWidth="1"/>
    <col min="4" max="16384" width="9" style="1"/>
  </cols>
  <sheetData>
    <row r="1" spans="2:3" ht="24" customHeight="1">
      <c r="B1" s="23" t="s">
        <v>162</v>
      </c>
    </row>
    <row r="2" spans="2:3" ht="18" customHeight="1">
      <c r="B2" s="26" t="s">
        <v>42</v>
      </c>
      <c r="C2" s="24" t="s">
        <v>41</v>
      </c>
    </row>
    <row r="3" spans="2:3" ht="13.2">
      <c r="B3" s="722" t="s">
        <v>43</v>
      </c>
      <c r="C3" s="28" t="s">
        <v>63</v>
      </c>
    </row>
    <row r="4" spans="2:3" ht="13.2">
      <c r="B4" s="723"/>
      <c r="C4" s="28" t="s">
        <v>64</v>
      </c>
    </row>
    <row r="5" spans="2:3" ht="13.2">
      <c r="B5" s="722" t="s">
        <v>44</v>
      </c>
      <c r="C5" s="28" t="s">
        <v>65</v>
      </c>
    </row>
    <row r="6" spans="2:3" ht="13.2">
      <c r="B6" s="723"/>
      <c r="C6" s="28" t="s">
        <v>66</v>
      </c>
    </row>
    <row r="7" spans="2:3" ht="13.2">
      <c r="B7" s="27" t="s">
        <v>45</v>
      </c>
      <c r="C7" s="28" t="s">
        <v>67</v>
      </c>
    </row>
    <row r="8" spans="2:3" ht="13.2">
      <c r="B8" s="722" t="s">
        <v>46</v>
      </c>
      <c r="C8" s="28" t="s">
        <v>68</v>
      </c>
    </row>
    <row r="9" spans="2:3" ht="13.2">
      <c r="B9" s="724"/>
      <c r="C9" s="28" t="s">
        <v>69</v>
      </c>
    </row>
    <row r="10" spans="2:3" ht="13.2">
      <c r="B10" s="723"/>
      <c r="C10" s="28" t="s">
        <v>70</v>
      </c>
    </row>
    <row r="11" spans="2:3" ht="13.2">
      <c r="B11" s="722" t="s">
        <v>47</v>
      </c>
      <c r="C11" s="28" t="s">
        <v>71</v>
      </c>
    </row>
    <row r="12" spans="2:3" ht="13.2">
      <c r="B12" s="724"/>
      <c r="C12" s="28" t="s">
        <v>72</v>
      </c>
    </row>
    <row r="13" spans="2:3" ht="13.2">
      <c r="B13" s="724"/>
      <c r="C13" s="28" t="s">
        <v>73</v>
      </c>
    </row>
    <row r="14" spans="2:3" ht="13.2">
      <c r="B14" s="724"/>
      <c r="C14" s="28" t="s">
        <v>74</v>
      </c>
    </row>
    <row r="15" spans="2:3" ht="13.2">
      <c r="B15" s="724"/>
      <c r="C15" s="28" t="s">
        <v>75</v>
      </c>
    </row>
    <row r="16" spans="2:3" ht="13.2">
      <c r="B16" s="724"/>
      <c r="C16" s="28" t="s">
        <v>76</v>
      </c>
    </row>
    <row r="17" spans="2:3" ht="13.2">
      <c r="B17" s="724"/>
      <c r="C17" s="28" t="s">
        <v>77</v>
      </c>
    </row>
    <row r="18" spans="2:3" ht="13.2">
      <c r="B18" s="724"/>
      <c r="C18" s="28" t="s">
        <v>78</v>
      </c>
    </row>
    <row r="19" spans="2:3" ht="13.2">
      <c r="B19" s="724"/>
      <c r="C19" s="28" t="s">
        <v>79</v>
      </c>
    </row>
    <row r="20" spans="2:3" ht="13.2">
      <c r="B20" s="724"/>
      <c r="C20" s="28" t="s">
        <v>80</v>
      </c>
    </row>
    <row r="21" spans="2:3" ht="13.2">
      <c r="B21" s="724"/>
      <c r="C21" s="28" t="s">
        <v>81</v>
      </c>
    </row>
    <row r="22" spans="2:3" ht="13.2">
      <c r="B22" s="724"/>
      <c r="C22" s="28" t="s">
        <v>82</v>
      </c>
    </row>
    <row r="23" spans="2:3" ht="13.2">
      <c r="B23" s="724"/>
      <c r="C23" s="28" t="s">
        <v>83</v>
      </c>
    </row>
    <row r="24" spans="2:3" ht="13.2">
      <c r="B24" s="724"/>
      <c r="C24" s="28" t="s">
        <v>84</v>
      </c>
    </row>
    <row r="25" spans="2:3" ht="13.2">
      <c r="B25" s="724"/>
      <c r="C25" s="28" t="s">
        <v>85</v>
      </c>
    </row>
    <row r="26" spans="2:3" ht="13.2">
      <c r="B26" s="724"/>
      <c r="C26" s="28" t="s">
        <v>86</v>
      </c>
    </row>
    <row r="27" spans="2:3" ht="13.2">
      <c r="B27" s="724"/>
      <c r="C27" s="28" t="s">
        <v>87</v>
      </c>
    </row>
    <row r="28" spans="2:3" ht="13.2">
      <c r="B28" s="724"/>
      <c r="C28" s="28" t="s">
        <v>88</v>
      </c>
    </row>
    <row r="29" spans="2:3" ht="13.2">
      <c r="B29" s="724"/>
      <c r="C29" s="28" t="s">
        <v>89</v>
      </c>
    </row>
    <row r="30" spans="2:3" ht="13.2">
      <c r="B30" s="724"/>
      <c r="C30" s="28" t="s">
        <v>90</v>
      </c>
    </row>
    <row r="31" spans="2:3" ht="13.2">
      <c r="B31" s="724"/>
      <c r="C31" s="28" t="s">
        <v>91</v>
      </c>
    </row>
    <row r="32" spans="2:3" ht="13.2">
      <c r="B32" s="724"/>
      <c r="C32" s="28" t="s">
        <v>92</v>
      </c>
    </row>
    <row r="33" spans="2:3" ht="13.2">
      <c r="B33" s="724"/>
      <c r="C33" s="28" t="s">
        <v>93</v>
      </c>
    </row>
    <row r="34" spans="2:3" ht="13.2">
      <c r="B34" s="723"/>
      <c r="C34" s="28" t="s">
        <v>94</v>
      </c>
    </row>
    <row r="35" spans="2:3" ht="13.2">
      <c r="B35" s="722" t="s">
        <v>48</v>
      </c>
      <c r="C35" s="28" t="s">
        <v>95</v>
      </c>
    </row>
    <row r="36" spans="2:3" ht="13.2">
      <c r="B36" s="724"/>
      <c r="C36" s="28" t="s">
        <v>96</v>
      </c>
    </row>
    <row r="37" spans="2:3" ht="13.2">
      <c r="B37" s="724"/>
      <c r="C37" s="28" t="s">
        <v>97</v>
      </c>
    </row>
    <row r="38" spans="2:3" ht="13.2">
      <c r="B38" s="723"/>
      <c r="C38" s="28" t="s">
        <v>98</v>
      </c>
    </row>
    <row r="39" spans="2:3" ht="13.2">
      <c r="B39" s="722" t="s">
        <v>49</v>
      </c>
      <c r="C39" s="28" t="s">
        <v>99</v>
      </c>
    </row>
    <row r="40" spans="2:3" ht="13.2">
      <c r="B40" s="724"/>
      <c r="C40" s="28" t="s">
        <v>100</v>
      </c>
    </row>
    <row r="41" spans="2:3" ht="13.2">
      <c r="B41" s="724"/>
      <c r="C41" s="28" t="s">
        <v>101</v>
      </c>
    </row>
    <row r="42" spans="2:3" ht="13.2">
      <c r="B42" s="724"/>
      <c r="C42" s="28" t="s">
        <v>102</v>
      </c>
    </row>
    <row r="43" spans="2:3" ht="13.2">
      <c r="B43" s="723"/>
      <c r="C43" s="28" t="s">
        <v>103</v>
      </c>
    </row>
    <row r="44" spans="2:3" ht="13.2">
      <c r="B44" s="722" t="s">
        <v>50</v>
      </c>
      <c r="C44" s="28" t="s">
        <v>104</v>
      </c>
    </row>
    <row r="45" spans="2:3" ht="13.2">
      <c r="B45" s="724"/>
      <c r="C45" s="28" t="s">
        <v>105</v>
      </c>
    </row>
    <row r="46" spans="2:3" ht="13.2">
      <c r="B46" s="724"/>
      <c r="C46" s="28" t="s">
        <v>106</v>
      </c>
    </row>
    <row r="47" spans="2:3" ht="13.2">
      <c r="B47" s="724"/>
      <c r="C47" s="28" t="s">
        <v>107</v>
      </c>
    </row>
    <row r="48" spans="2:3" ht="13.2">
      <c r="B48" s="724"/>
      <c r="C48" s="28" t="s">
        <v>108</v>
      </c>
    </row>
    <row r="49" spans="2:3" ht="13.2">
      <c r="B49" s="724"/>
      <c r="C49" s="28" t="s">
        <v>109</v>
      </c>
    </row>
    <row r="50" spans="2:3" ht="13.2">
      <c r="B50" s="724"/>
      <c r="C50" s="28" t="s">
        <v>110</v>
      </c>
    </row>
    <row r="51" spans="2:3" ht="13.2">
      <c r="B51" s="723"/>
      <c r="C51" s="28" t="s">
        <v>111</v>
      </c>
    </row>
    <row r="52" spans="2:3" ht="13.2">
      <c r="B52" s="722" t="s">
        <v>51</v>
      </c>
      <c r="C52" s="28" t="s">
        <v>112</v>
      </c>
    </row>
    <row r="53" spans="2:3" ht="13.2">
      <c r="B53" s="724"/>
      <c r="C53" s="28" t="s">
        <v>113</v>
      </c>
    </row>
    <row r="54" spans="2:3" ht="13.2">
      <c r="B54" s="724"/>
      <c r="C54" s="28" t="s">
        <v>114</v>
      </c>
    </row>
    <row r="55" spans="2:3" ht="13.2">
      <c r="B55" s="724"/>
      <c r="C55" s="28" t="s">
        <v>115</v>
      </c>
    </row>
    <row r="56" spans="2:3" ht="13.2">
      <c r="B56" s="724"/>
      <c r="C56" s="28" t="s">
        <v>116</v>
      </c>
    </row>
    <row r="57" spans="2:3" ht="13.2">
      <c r="B57" s="724"/>
      <c r="C57" s="28" t="s">
        <v>117</v>
      </c>
    </row>
    <row r="58" spans="2:3" ht="13.2">
      <c r="B58" s="724"/>
      <c r="C58" s="28" t="s">
        <v>118</v>
      </c>
    </row>
    <row r="59" spans="2:3" ht="13.2">
      <c r="B59" s="724"/>
      <c r="C59" s="28" t="s">
        <v>119</v>
      </c>
    </row>
    <row r="60" spans="2:3" ht="13.2">
      <c r="B60" s="724"/>
      <c r="C60" s="28" t="s">
        <v>120</v>
      </c>
    </row>
    <row r="61" spans="2:3" ht="13.2">
      <c r="B61" s="724"/>
      <c r="C61" s="28" t="s">
        <v>121</v>
      </c>
    </row>
    <row r="62" spans="2:3" ht="13.2">
      <c r="B62" s="724"/>
      <c r="C62" s="28" t="s">
        <v>122</v>
      </c>
    </row>
    <row r="63" spans="2:3" ht="13.2">
      <c r="B63" s="723"/>
      <c r="C63" s="28" t="s">
        <v>123</v>
      </c>
    </row>
    <row r="64" spans="2:3" ht="13.2">
      <c r="B64" s="722" t="s">
        <v>52</v>
      </c>
      <c r="C64" s="28" t="s">
        <v>124</v>
      </c>
    </row>
    <row r="65" spans="2:3" ht="13.2">
      <c r="B65" s="724"/>
      <c r="C65" s="28" t="s">
        <v>125</v>
      </c>
    </row>
    <row r="66" spans="2:3" ht="13.2">
      <c r="B66" s="724"/>
      <c r="C66" s="28" t="s">
        <v>126</v>
      </c>
    </row>
    <row r="67" spans="2:3" ht="13.2">
      <c r="B67" s="724"/>
      <c r="C67" s="28" t="s">
        <v>127</v>
      </c>
    </row>
    <row r="68" spans="2:3" ht="13.2">
      <c r="B68" s="724"/>
      <c r="C68" s="28" t="s">
        <v>128</v>
      </c>
    </row>
    <row r="69" spans="2:3" ht="13.2">
      <c r="B69" s="723"/>
      <c r="C69" s="29" t="s">
        <v>129</v>
      </c>
    </row>
    <row r="70" spans="2:3" ht="13.2">
      <c r="B70" s="722" t="s">
        <v>53</v>
      </c>
      <c r="C70" s="28" t="s">
        <v>130</v>
      </c>
    </row>
    <row r="71" spans="2:3" ht="13.2">
      <c r="B71" s="724"/>
      <c r="C71" s="28" t="s">
        <v>131</v>
      </c>
    </row>
    <row r="72" spans="2:3" ht="13.2">
      <c r="B72" s="723"/>
      <c r="C72" s="28" t="s">
        <v>132</v>
      </c>
    </row>
    <row r="73" spans="2:3" ht="13.2">
      <c r="B73" s="722" t="s">
        <v>54</v>
      </c>
      <c r="C73" s="28" t="s">
        <v>133</v>
      </c>
    </row>
    <row r="74" spans="2:3" ht="13.2">
      <c r="B74" s="724"/>
      <c r="C74" s="28" t="s">
        <v>134</v>
      </c>
    </row>
    <row r="75" spans="2:3" ht="13.2">
      <c r="B75" s="724"/>
      <c r="C75" s="28" t="s">
        <v>135</v>
      </c>
    </row>
    <row r="76" spans="2:3" ht="13.2">
      <c r="B76" s="723"/>
      <c r="C76" s="28" t="s">
        <v>136</v>
      </c>
    </row>
    <row r="77" spans="2:3" ht="13.2">
      <c r="B77" s="722" t="s">
        <v>55</v>
      </c>
      <c r="C77" s="28" t="s">
        <v>137</v>
      </c>
    </row>
    <row r="78" spans="2:3" ht="13.2">
      <c r="B78" s="724"/>
      <c r="C78" s="28" t="s">
        <v>138</v>
      </c>
    </row>
    <row r="79" spans="2:3" ht="13.2">
      <c r="B79" s="723"/>
      <c r="C79" s="28" t="s">
        <v>139</v>
      </c>
    </row>
    <row r="80" spans="2:3" ht="13.2">
      <c r="B80" s="722" t="s">
        <v>56</v>
      </c>
      <c r="C80" s="28" t="s">
        <v>140</v>
      </c>
    </row>
    <row r="81" spans="2:3" ht="13.2">
      <c r="B81" s="724"/>
      <c r="C81" s="28" t="s">
        <v>141</v>
      </c>
    </row>
    <row r="82" spans="2:3" ht="13.2">
      <c r="B82" s="723"/>
      <c r="C82" s="28" t="s">
        <v>142</v>
      </c>
    </row>
    <row r="83" spans="2:3" ht="13.2">
      <c r="B83" s="722" t="s">
        <v>57</v>
      </c>
      <c r="C83" s="28" t="s">
        <v>143</v>
      </c>
    </row>
    <row r="84" spans="2:3" ht="13.2">
      <c r="B84" s="723"/>
      <c r="C84" s="28" t="s">
        <v>144</v>
      </c>
    </row>
    <row r="85" spans="2:3" ht="13.2">
      <c r="B85" s="722" t="s">
        <v>58</v>
      </c>
      <c r="C85" s="28" t="s">
        <v>145</v>
      </c>
    </row>
    <row r="86" spans="2:3" ht="13.2">
      <c r="B86" s="724"/>
      <c r="C86" s="28" t="s">
        <v>146</v>
      </c>
    </row>
    <row r="87" spans="2:3" ht="13.2">
      <c r="B87" s="723"/>
      <c r="C87" s="28" t="s">
        <v>147</v>
      </c>
    </row>
    <row r="88" spans="2:3" ht="13.2">
      <c r="B88" s="722" t="s">
        <v>59</v>
      </c>
      <c r="C88" s="28" t="s">
        <v>148</v>
      </c>
    </row>
    <row r="89" spans="2:3" ht="13.2">
      <c r="B89" s="723"/>
      <c r="C89" s="28" t="s">
        <v>149</v>
      </c>
    </row>
    <row r="90" spans="2:3" ht="13.2">
      <c r="B90" s="722" t="s">
        <v>60</v>
      </c>
      <c r="C90" s="28" t="s">
        <v>150</v>
      </c>
    </row>
    <row r="91" spans="2:3" ht="13.2">
      <c r="B91" s="724"/>
      <c r="C91" s="28" t="s">
        <v>151</v>
      </c>
    </row>
    <row r="92" spans="2:3" ht="13.2">
      <c r="B92" s="724"/>
      <c r="C92" s="28" t="s">
        <v>152</v>
      </c>
    </row>
    <row r="93" spans="2:3" ht="13.2">
      <c r="B93" s="724"/>
      <c r="C93" s="28" t="s">
        <v>153</v>
      </c>
    </row>
    <row r="94" spans="2:3" ht="13.2">
      <c r="B94" s="724"/>
      <c r="C94" s="28" t="s">
        <v>154</v>
      </c>
    </row>
    <row r="95" spans="2:3" ht="13.2">
      <c r="B95" s="724"/>
      <c r="C95" s="28" t="s">
        <v>155</v>
      </c>
    </row>
    <row r="96" spans="2:3" ht="13.2">
      <c r="B96" s="724"/>
      <c r="C96" s="28" t="s">
        <v>156</v>
      </c>
    </row>
    <row r="97" spans="2:3" ht="13.2">
      <c r="B97" s="724"/>
      <c r="C97" s="28" t="s">
        <v>157</v>
      </c>
    </row>
    <row r="98" spans="2:3" ht="13.2">
      <c r="B98" s="723"/>
      <c r="C98" s="28" t="s">
        <v>158</v>
      </c>
    </row>
    <row r="99" spans="2:3" ht="13.2">
      <c r="B99" s="722" t="s">
        <v>61</v>
      </c>
      <c r="C99" s="28" t="s">
        <v>159</v>
      </c>
    </row>
    <row r="100" spans="2:3" ht="13.2">
      <c r="B100" s="723"/>
      <c r="C100" s="28" t="s">
        <v>160</v>
      </c>
    </row>
    <row r="101" spans="2:3" ht="13.2">
      <c r="B101" s="27" t="s">
        <v>62</v>
      </c>
      <c r="C101" s="28" t="s">
        <v>161</v>
      </c>
    </row>
  </sheetData>
  <sheetProtection algorithmName="SHA-512" hashValue="DLPVRVUMVUluxHe1/dHQDaeppmoUWAmFiLuPvIHCvgj82tmzOKN6N33M4BLvwFVd+eXq/rojCTlPH27czAouHQ==" saltValue="A8jTimcA4zv3uvi+XaJMQg==" spinCount="100000" sheet="1" objects="1" scenarios="1"/>
  <mergeCells count="18">
    <mergeCell ref="B88:B89"/>
    <mergeCell ref="B90:B98"/>
    <mergeCell ref="B99:B100"/>
    <mergeCell ref="B73:B76"/>
    <mergeCell ref="B77:B79"/>
    <mergeCell ref="B80:B82"/>
    <mergeCell ref="B83:B84"/>
    <mergeCell ref="B85:B87"/>
    <mergeCell ref="B39:B43"/>
    <mergeCell ref="B44:B51"/>
    <mergeCell ref="B52:B63"/>
    <mergeCell ref="B64:B69"/>
    <mergeCell ref="B70:B72"/>
    <mergeCell ref="B3:B4"/>
    <mergeCell ref="B5:B6"/>
    <mergeCell ref="B8:B10"/>
    <mergeCell ref="B11:B34"/>
    <mergeCell ref="B35:B38"/>
  </mergeCells>
  <phoneticPr fontId="29"/>
  <printOptions horizontalCentered="1"/>
  <pageMargins left="0.23622047244094491" right="0.23622047244094491" top="0.74803149606299213" bottom="0.74803149606299213" header="0.31496062992125984" footer="0.31496062992125984"/>
  <pageSetup paperSize="9" scale="92" orientation="portrait" blackAndWhite="1" r:id="rId1"/>
  <rowBreaks count="1" manualBreakCount="1">
    <brk id="63"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832B1-4E72-4D41-98D9-87E6A599C325}">
  <sheetPr>
    <tabColor rgb="FF7030A0"/>
  </sheetPr>
  <dimension ref="B1:L110"/>
  <sheetViews>
    <sheetView workbookViewId="0"/>
  </sheetViews>
  <sheetFormatPr defaultRowHeight="14.4"/>
  <cols>
    <col min="2" max="6" width="13.44140625" style="111" customWidth="1"/>
    <col min="7" max="8" width="13.44140625" style="112" customWidth="1"/>
    <col min="9" max="9" width="13.44140625" customWidth="1"/>
    <col min="11" max="11" width="11.109375" bestFit="1" customWidth="1"/>
  </cols>
  <sheetData>
    <row r="1" spans="2:12">
      <c r="G1" s="112" t="s">
        <v>2146</v>
      </c>
    </row>
    <row r="2" spans="2:12" ht="13.2">
      <c r="B2" s="111" t="s">
        <v>25</v>
      </c>
      <c r="C2" s="111" t="s">
        <v>25</v>
      </c>
      <c r="D2" s="111" t="s">
        <v>2147</v>
      </c>
      <c r="E2" s="111" t="s">
        <v>2148</v>
      </c>
      <c r="G2" s="139" t="s">
        <v>42</v>
      </c>
      <c r="H2" s="139" t="s">
        <v>41</v>
      </c>
      <c r="I2" s="111" t="s">
        <v>2149</v>
      </c>
      <c r="K2" t="s">
        <v>2539</v>
      </c>
      <c r="L2" t="s">
        <v>2540</v>
      </c>
    </row>
    <row r="3" spans="2:12" ht="13.2">
      <c r="B3" s="111" t="s">
        <v>43</v>
      </c>
      <c r="C3" s="111" t="s">
        <v>43</v>
      </c>
      <c r="D3" s="111">
        <f t="shared" ref="D3:D20" si="0">COUNTIF($G$3:$G$110,B3)</f>
        <v>1</v>
      </c>
      <c r="E3" s="111" t="e">
        <f t="shared" ref="E3:E20" si="1">"基本情報!V"&amp;C3&amp;":V"&amp;(C3+D3-1)</f>
        <v>#VALUE!</v>
      </c>
      <c r="G3" s="157" t="s">
        <v>43</v>
      </c>
      <c r="H3" s="31" t="s">
        <v>63</v>
      </c>
      <c r="I3" t="s">
        <v>2150</v>
      </c>
      <c r="K3" s="338">
        <v>0.5</v>
      </c>
      <c r="L3" s="338">
        <v>0.5</v>
      </c>
    </row>
    <row r="4" spans="2:12" ht="13.2">
      <c r="B4" s="111" t="s">
        <v>44</v>
      </c>
      <c r="C4" s="111" t="s">
        <v>44</v>
      </c>
      <c r="D4" s="111">
        <f t="shared" si="0"/>
        <v>1</v>
      </c>
      <c r="E4" s="111" t="e">
        <f t="shared" si="1"/>
        <v>#VALUE!</v>
      </c>
      <c r="G4" s="157" t="s">
        <v>44</v>
      </c>
      <c r="H4" s="31" t="s">
        <v>64</v>
      </c>
      <c r="I4" t="s">
        <v>2151</v>
      </c>
      <c r="K4" s="338">
        <v>0.66666666666666663</v>
      </c>
      <c r="L4" s="338"/>
    </row>
    <row r="5" spans="2:12" ht="39.6">
      <c r="B5" s="111" t="s">
        <v>163</v>
      </c>
      <c r="C5" s="111" t="s">
        <v>163</v>
      </c>
      <c r="D5" s="111">
        <f t="shared" si="0"/>
        <v>1</v>
      </c>
      <c r="E5" s="111" t="e">
        <f t="shared" si="1"/>
        <v>#VALUE!</v>
      </c>
      <c r="G5" s="157" t="s">
        <v>45</v>
      </c>
      <c r="H5" s="31" t="s">
        <v>65</v>
      </c>
    </row>
    <row r="6" spans="2:12" ht="13.2">
      <c r="B6" s="111" t="s">
        <v>46</v>
      </c>
      <c r="C6" s="111" t="s">
        <v>46</v>
      </c>
      <c r="D6" s="111">
        <f t="shared" si="0"/>
        <v>1</v>
      </c>
      <c r="E6" s="111" t="e">
        <f t="shared" si="1"/>
        <v>#VALUE!</v>
      </c>
      <c r="G6" s="157" t="s">
        <v>46</v>
      </c>
      <c r="H6" s="31" t="s">
        <v>66</v>
      </c>
    </row>
    <row r="7" spans="2:12" ht="39.6">
      <c r="B7" s="111" t="s">
        <v>47</v>
      </c>
      <c r="C7" s="111" t="s">
        <v>47</v>
      </c>
      <c r="D7" s="111">
        <f t="shared" si="0"/>
        <v>1</v>
      </c>
      <c r="E7" s="111" t="e">
        <f t="shared" si="1"/>
        <v>#VALUE!</v>
      </c>
      <c r="G7" s="157" t="s">
        <v>47</v>
      </c>
      <c r="H7" s="31" t="s">
        <v>67</v>
      </c>
    </row>
    <row r="8" spans="2:12" ht="39.6">
      <c r="B8" s="111" t="s">
        <v>48</v>
      </c>
      <c r="C8" s="111" t="s">
        <v>48</v>
      </c>
      <c r="D8" s="111">
        <f t="shared" si="0"/>
        <v>1</v>
      </c>
      <c r="E8" s="111" t="e">
        <f t="shared" si="1"/>
        <v>#VALUE!</v>
      </c>
      <c r="G8" s="157" t="s">
        <v>48</v>
      </c>
      <c r="H8" s="31" t="s">
        <v>68</v>
      </c>
    </row>
    <row r="9" spans="2:12" ht="39.6">
      <c r="B9" s="111" t="s">
        <v>49</v>
      </c>
      <c r="C9" s="111" t="s">
        <v>49</v>
      </c>
      <c r="D9" s="111">
        <f t="shared" si="0"/>
        <v>1</v>
      </c>
      <c r="E9" s="111" t="e">
        <f t="shared" si="1"/>
        <v>#VALUE!</v>
      </c>
      <c r="G9" s="157" t="s">
        <v>49</v>
      </c>
      <c r="H9" s="31" t="s">
        <v>69</v>
      </c>
    </row>
    <row r="10" spans="2:12" ht="26.4">
      <c r="B10" s="111" t="s">
        <v>50</v>
      </c>
      <c r="C10" s="111" t="s">
        <v>50</v>
      </c>
      <c r="D10" s="111">
        <f t="shared" si="0"/>
        <v>1</v>
      </c>
      <c r="E10" s="111" t="e">
        <f t="shared" si="1"/>
        <v>#VALUE!</v>
      </c>
      <c r="G10" s="157" t="s">
        <v>50</v>
      </c>
      <c r="H10" s="31" t="s">
        <v>70</v>
      </c>
    </row>
    <row r="11" spans="2:12" ht="26.4">
      <c r="B11" s="111" t="s">
        <v>51</v>
      </c>
      <c r="C11" s="111" t="s">
        <v>51</v>
      </c>
      <c r="D11" s="111">
        <f t="shared" si="0"/>
        <v>1</v>
      </c>
      <c r="E11" s="111" t="e">
        <f t="shared" si="1"/>
        <v>#VALUE!</v>
      </c>
      <c r="G11" s="157" t="s">
        <v>51</v>
      </c>
      <c r="H11" s="31" t="s">
        <v>71</v>
      </c>
    </row>
    <row r="12" spans="2:12" ht="26.4">
      <c r="B12" s="111" t="s">
        <v>52</v>
      </c>
      <c r="C12" s="111" t="s">
        <v>52</v>
      </c>
      <c r="D12" s="111">
        <f t="shared" si="0"/>
        <v>1</v>
      </c>
      <c r="E12" s="111" t="e">
        <f t="shared" si="1"/>
        <v>#VALUE!</v>
      </c>
      <c r="G12" s="157" t="s">
        <v>52</v>
      </c>
      <c r="H12" s="31" t="s">
        <v>72</v>
      </c>
    </row>
    <row r="13" spans="2:12" ht="26.4">
      <c r="B13" s="111" t="s">
        <v>53</v>
      </c>
      <c r="C13" s="111" t="s">
        <v>53</v>
      </c>
      <c r="D13" s="111">
        <f t="shared" si="0"/>
        <v>1</v>
      </c>
      <c r="E13" s="111" t="e">
        <f t="shared" si="1"/>
        <v>#VALUE!</v>
      </c>
      <c r="G13" s="157" t="s">
        <v>53</v>
      </c>
      <c r="H13" s="31" t="s">
        <v>73</v>
      </c>
    </row>
    <row r="14" spans="2:12" ht="39.6">
      <c r="B14" s="111" t="s">
        <v>2152</v>
      </c>
      <c r="C14" s="111" t="s">
        <v>2152</v>
      </c>
      <c r="D14" s="111">
        <f t="shared" si="0"/>
        <v>0</v>
      </c>
      <c r="E14" s="111" t="e">
        <f t="shared" si="1"/>
        <v>#VALUE!</v>
      </c>
      <c r="G14" s="157" t="s">
        <v>54</v>
      </c>
      <c r="H14" s="31" t="s">
        <v>74</v>
      </c>
    </row>
    <row r="15" spans="2:12" ht="26.4">
      <c r="B15" s="111" t="s">
        <v>55</v>
      </c>
      <c r="C15" s="111" t="s">
        <v>55</v>
      </c>
      <c r="D15" s="111">
        <f t="shared" si="0"/>
        <v>1</v>
      </c>
      <c r="E15" s="111" t="e">
        <f t="shared" si="1"/>
        <v>#VALUE!</v>
      </c>
      <c r="G15" s="157" t="s">
        <v>55</v>
      </c>
      <c r="H15" s="31" t="s">
        <v>75</v>
      </c>
    </row>
    <row r="16" spans="2:12" ht="39.6">
      <c r="B16" s="111" t="s">
        <v>56</v>
      </c>
      <c r="C16" s="111" t="s">
        <v>56</v>
      </c>
      <c r="D16" s="111">
        <f t="shared" si="0"/>
        <v>1</v>
      </c>
      <c r="E16" s="111" t="e">
        <f t="shared" si="1"/>
        <v>#VALUE!</v>
      </c>
      <c r="G16" s="157" t="s">
        <v>56</v>
      </c>
      <c r="H16" s="31" t="s">
        <v>76</v>
      </c>
    </row>
    <row r="17" spans="2:8" ht="26.4">
      <c r="B17" s="111" t="s">
        <v>57</v>
      </c>
      <c r="C17" s="111" t="s">
        <v>57</v>
      </c>
      <c r="D17" s="111">
        <f t="shared" si="0"/>
        <v>1</v>
      </c>
      <c r="E17" s="111" t="e">
        <f t="shared" si="1"/>
        <v>#VALUE!</v>
      </c>
      <c r="G17" s="157" t="s">
        <v>57</v>
      </c>
      <c r="H17" s="31" t="s">
        <v>77</v>
      </c>
    </row>
    <row r="18" spans="2:8" ht="39.6">
      <c r="B18" s="111" t="s">
        <v>59</v>
      </c>
      <c r="C18" s="111" t="s">
        <v>59</v>
      </c>
      <c r="D18" s="111">
        <f t="shared" si="0"/>
        <v>1</v>
      </c>
      <c r="E18" s="111" t="e">
        <f t="shared" si="1"/>
        <v>#VALUE!</v>
      </c>
      <c r="G18" s="157" t="s">
        <v>58</v>
      </c>
      <c r="H18" s="31" t="s">
        <v>79</v>
      </c>
    </row>
    <row r="19" spans="2:8" ht="39.6">
      <c r="B19" s="111" t="s">
        <v>164</v>
      </c>
      <c r="C19" s="111" t="s">
        <v>164</v>
      </c>
      <c r="D19" s="111">
        <f t="shared" si="0"/>
        <v>1</v>
      </c>
      <c r="E19" s="111" t="e">
        <f t="shared" si="1"/>
        <v>#VALUE!</v>
      </c>
      <c r="G19" s="157" t="s">
        <v>59</v>
      </c>
      <c r="H19" s="31" t="s">
        <v>80</v>
      </c>
    </row>
    <row r="20" spans="2:8" ht="39.6">
      <c r="B20" s="111" t="s">
        <v>165</v>
      </c>
      <c r="C20" s="111" t="s">
        <v>165</v>
      </c>
      <c r="D20" s="111">
        <f t="shared" si="0"/>
        <v>1</v>
      </c>
      <c r="E20" s="111" t="e">
        <f t="shared" si="1"/>
        <v>#VALUE!</v>
      </c>
      <c r="G20" s="157" t="s">
        <v>60</v>
      </c>
      <c r="H20" s="31" t="s">
        <v>81</v>
      </c>
    </row>
    <row r="21" spans="2:8" ht="39.6">
      <c r="B21" s="135" t="s">
        <v>43</v>
      </c>
      <c r="G21" s="157" t="s">
        <v>61</v>
      </c>
      <c r="H21" s="31" t="s">
        <v>83</v>
      </c>
    </row>
    <row r="22" spans="2:8" ht="26.4">
      <c r="B22" s="135" t="s">
        <v>44</v>
      </c>
      <c r="G22" s="157" t="s">
        <v>62</v>
      </c>
      <c r="H22" s="31" t="s">
        <v>84</v>
      </c>
    </row>
    <row r="23" spans="2:8" ht="39.6">
      <c r="B23" s="27" t="s">
        <v>45</v>
      </c>
      <c r="G23" s="30"/>
      <c r="H23" s="31" t="s">
        <v>85</v>
      </c>
    </row>
    <row r="24" spans="2:8" ht="26.4">
      <c r="B24" s="135" t="s">
        <v>46</v>
      </c>
      <c r="G24" s="30"/>
      <c r="H24" s="31" t="s">
        <v>86</v>
      </c>
    </row>
    <row r="25" spans="2:8" ht="26.4">
      <c r="B25" s="135" t="s">
        <v>47</v>
      </c>
      <c r="G25" s="30"/>
      <c r="H25" s="31" t="s">
        <v>87</v>
      </c>
    </row>
    <row r="26" spans="2:8" ht="39.6">
      <c r="B26" s="135" t="s">
        <v>48</v>
      </c>
      <c r="G26" s="30"/>
      <c r="H26" s="31" t="s">
        <v>88</v>
      </c>
    </row>
    <row r="27" spans="2:8" ht="26.4">
      <c r="B27" s="135" t="s">
        <v>49</v>
      </c>
      <c r="G27" s="30"/>
      <c r="H27" s="31" t="s">
        <v>89</v>
      </c>
    </row>
    <row r="28" spans="2:8" ht="39.6">
      <c r="B28" s="135" t="s">
        <v>50</v>
      </c>
      <c r="G28" s="30"/>
      <c r="H28" s="31" t="s">
        <v>90</v>
      </c>
    </row>
    <row r="29" spans="2:8" ht="26.4">
      <c r="B29" s="135" t="s">
        <v>51</v>
      </c>
      <c r="G29" s="30"/>
      <c r="H29" s="31" t="s">
        <v>91</v>
      </c>
    </row>
    <row r="30" spans="2:8" ht="26.4">
      <c r="B30" s="135" t="s">
        <v>52</v>
      </c>
      <c r="G30" s="30"/>
      <c r="H30" s="31" t="s">
        <v>92</v>
      </c>
    </row>
    <row r="31" spans="2:8" ht="26.4">
      <c r="B31" s="135" t="s">
        <v>53</v>
      </c>
      <c r="G31" s="30"/>
      <c r="H31" s="31" t="s">
        <v>93</v>
      </c>
    </row>
    <row r="32" spans="2:8" ht="39.6">
      <c r="B32" s="135" t="s">
        <v>54</v>
      </c>
      <c r="G32" s="30"/>
      <c r="H32" s="31" t="s">
        <v>94</v>
      </c>
    </row>
    <row r="33" spans="2:8" ht="26.4">
      <c r="B33" s="135" t="s">
        <v>55</v>
      </c>
      <c r="G33" s="30"/>
      <c r="H33" s="31" t="s">
        <v>95</v>
      </c>
    </row>
    <row r="34" spans="2:8" ht="39.6">
      <c r="B34" s="135" t="s">
        <v>56</v>
      </c>
      <c r="G34" s="30"/>
      <c r="H34" s="31" t="s">
        <v>96</v>
      </c>
    </row>
    <row r="35" spans="2:8" ht="26.4">
      <c r="B35" s="135" t="s">
        <v>57</v>
      </c>
      <c r="G35" s="30"/>
      <c r="H35" s="31" t="s">
        <v>84</v>
      </c>
    </row>
    <row r="36" spans="2:8" ht="26.4">
      <c r="B36" s="135" t="s">
        <v>58</v>
      </c>
      <c r="G36" s="30"/>
      <c r="H36" s="31" t="s">
        <v>85</v>
      </c>
    </row>
    <row r="37" spans="2:8" ht="26.4">
      <c r="B37" s="135" t="s">
        <v>59</v>
      </c>
      <c r="G37" s="30"/>
      <c r="H37" s="31" t="s">
        <v>86</v>
      </c>
    </row>
    <row r="38" spans="2:8" ht="39.6">
      <c r="B38" s="135" t="s">
        <v>60</v>
      </c>
      <c r="G38" s="30"/>
      <c r="H38" s="31" t="s">
        <v>87</v>
      </c>
    </row>
    <row r="39" spans="2:8" ht="39.6">
      <c r="B39" s="135" t="s">
        <v>61</v>
      </c>
      <c r="G39" s="30"/>
      <c r="H39" s="31" t="s">
        <v>88</v>
      </c>
    </row>
    <row r="40" spans="2:8" ht="26.4">
      <c r="B40" s="27" t="s">
        <v>62</v>
      </c>
      <c r="G40" s="30"/>
      <c r="H40" s="31" t="s">
        <v>89</v>
      </c>
    </row>
    <row r="41" spans="2:8" ht="39.6">
      <c r="G41" s="30"/>
      <c r="H41" s="31" t="s">
        <v>90</v>
      </c>
    </row>
    <row r="42" spans="2:8" ht="26.4">
      <c r="G42" s="30"/>
      <c r="H42" s="31" t="s">
        <v>91</v>
      </c>
    </row>
    <row r="43" spans="2:8" ht="26.4">
      <c r="G43" s="30"/>
      <c r="H43" s="31" t="s">
        <v>92</v>
      </c>
    </row>
    <row r="44" spans="2:8" ht="26.4">
      <c r="G44" s="30"/>
      <c r="H44" s="31" t="s">
        <v>93</v>
      </c>
    </row>
    <row r="45" spans="2:8" ht="26.4">
      <c r="G45" s="30"/>
      <c r="H45" s="31" t="s">
        <v>94</v>
      </c>
    </row>
    <row r="46" spans="2:8" ht="13.2">
      <c r="G46" s="30"/>
      <c r="H46" s="31" t="s">
        <v>95</v>
      </c>
    </row>
    <row r="47" spans="2:8" ht="13.2">
      <c r="G47" s="30"/>
      <c r="H47" s="31" t="s">
        <v>96</v>
      </c>
    </row>
    <row r="48" spans="2:8" ht="13.2">
      <c r="G48" s="30"/>
      <c r="H48" s="31" t="s">
        <v>97</v>
      </c>
    </row>
    <row r="49" spans="7:8" ht="13.2">
      <c r="G49" s="30"/>
      <c r="H49" s="31" t="s">
        <v>98</v>
      </c>
    </row>
    <row r="50" spans="7:8" ht="13.2">
      <c r="G50" s="30"/>
      <c r="H50" s="31" t="s">
        <v>99</v>
      </c>
    </row>
    <row r="51" spans="7:8" ht="13.2">
      <c r="G51" s="30"/>
      <c r="H51" s="31" t="s">
        <v>100</v>
      </c>
    </row>
    <row r="52" spans="7:8" ht="26.4">
      <c r="G52" s="30"/>
      <c r="H52" s="31" t="s">
        <v>101</v>
      </c>
    </row>
    <row r="53" spans="7:8" ht="39.6">
      <c r="G53" s="30"/>
      <c r="H53" s="31" t="s">
        <v>102</v>
      </c>
    </row>
    <row r="54" spans="7:8" ht="39.6">
      <c r="G54" s="30"/>
      <c r="H54" s="31" t="s">
        <v>103</v>
      </c>
    </row>
    <row r="55" spans="7:8" ht="13.2">
      <c r="G55" s="30"/>
      <c r="H55" s="31" t="s">
        <v>104</v>
      </c>
    </row>
    <row r="56" spans="7:8" ht="26.4">
      <c r="G56" s="30"/>
      <c r="H56" s="31" t="s">
        <v>105</v>
      </c>
    </row>
    <row r="57" spans="7:8" ht="26.4">
      <c r="G57" s="30"/>
      <c r="H57" s="31" t="s">
        <v>106</v>
      </c>
    </row>
    <row r="58" spans="7:8" ht="13.2">
      <c r="G58" s="30"/>
      <c r="H58" s="31" t="s">
        <v>107</v>
      </c>
    </row>
    <row r="59" spans="7:8" ht="13.2">
      <c r="G59" s="30"/>
      <c r="H59" s="31" t="s">
        <v>108</v>
      </c>
    </row>
    <row r="60" spans="7:8" ht="13.2">
      <c r="G60" s="30"/>
      <c r="H60" s="31" t="s">
        <v>109</v>
      </c>
    </row>
    <row r="61" spans="7:8" ht="39.6">
      <c r="G61" s="30"/>
      <c r="H61" s="31" t="s">
        <v>110</v>
      </c>
    </row>
    <row r="62" spans="7:8" ht="39.6">
      <c r="G62" s="30"/>
      <c r="H62" s="31" t="s">
        <v>111</v>
      </c>
    </row>
    <row r="63" spans="7:8" ht="26.4">
      <c r="G63" s="30"/>
      <c r="H63" s="31" t="s">
        <v>112</v>
      </c>
    </row>
    <row r="64" spans="7:8" ht="26.4">
      <c r="G64" s="30"/>
      <c r="H64" s="31" t="s">
        <v>113</v>
      </c>
    </row>
    <row r="65" spans="7:8" ht="39.6">
      <c r="G65" s="30"/>
      <c r="H65" s="31" t="s">
        <v>115</v>
      </c>
    </row>
    <row r="66" spans="7:8" ht="26.4">
      <c r="G66" s="30"/>
      <c r="H66" s="31" t="s">
        <v>116</v>
      </c>
    </row>
    <row r="67" spans="7:8" ht="26.4">
      <c r="G67" s="30"/>
      <c r="H67" s="31" t="s">
        <v>117</v>
      </c>
    </row>
    <row r="68" spans="7:8" ht="39.6">
      <c r="G68" s="30"/>
      <c r="H68" s="31" t="s">
        <v>119</v>
      </c>
    </row>
    <row r="69" spans="7:8" ht="26.4">
      <c r="G69" s="30"/>
      <c r="H69" s="31" t="s">
        <v>120</v>
      </c>
    </row>
    <row r="70" spans="7:8" ht="26.4">
      <c r="G70" s="30"/>
      <c r="H70" s="31" t="s">
        <v>121</v>
      </c>
    </row>
    <row r="71" spans="7:8" ht="26.4">
      <c r="G71" s="30"/>
      <c r="H71" s="31" t="s">
        <v>122</v>
      </c>
    </row>
    <row r="72" spans="7:8" ht="26.4">
      <c r="G72" s="30"/>
      <c r="H72" s="31" t="s">
        <v>123</v>
      </c>
    </row>
    <row r="73" spans="7:8" ht="13.2">
      <c r="G73" s="30"/>
      <c r="H73" s="31" t="s">
        <v>124</v>
      </c>
    </row>
    <row r="74" spans="7:8" ht="26.4">
      <c r="G74" s="30"/>
      <c r="H74" s="31" t="s">
        <v>125</v>
      </c>
    </row>
    <row r="75" spans="7:8" ht="52.8">
      <c r="G75" s="30"/>
      <c r="H75" s="31" t="s">
        <v>126</v>
      </c>
    </row>
    <row r="76" spans="7:8" ht="39.6">
      <c r="G76" s="30"/>
      <c r="H76" s="31" t="s">
        <v>127</v>
      </c>
    </row>
    <row r="77" spans="7:8" ht="26.4">
      <c r="G77" s="30"/>
      <c r="H77" s="31" t="s">
        <v>128</v>
      </c>
    </row>
    <row r="78" spans="7:8" ht="52.8">
      <c r="G78" s="30"/>
      <c r="H78" s="30" t="s">
        <v>129</v>
      </c>
    </row>
    <row r="79" spans="7:8" ht="26.4">
      <c r="G79" s="30"/>
      <c r="H79" s="31" t="s">
        <v>130</v>
      </c>
    </row>
    <row r="80" spans="7:8" ht="26.4">
      <c r="G80" s="30"/>
      <c r="H80" s="31" t="s">
        <v>131</v>
      </c>
    </row>
    <row r="81" spans="7:8" ht="13.2">
      <c r="G81" s="30"/>
      <c r="H81" s="31" t="s">
        <v>132</v>
      </c>
    </row>
    <row r="82" spans="7:8" ht="26.4">
      <c r="G82" s="30"/>
      <c r="H82" s="31" t="s">
        <v>133</v>
      </c>
    </row>
    <row r="83" spans="7:8" ht="39.6">
      <c r="G83" s="30"/>
      <c r="H83" s="31" t="s">
        <v>134</v>
      </c>
    </row>
    <row r="84" spans="7:8" ht="13.2">
      <c r="G84" s="30"/>
      <c r="H84" s="31" t="s">
        <v>135</v>
      </c>
    </row>
    <row r="85" spans="7:8" ht="39.6">
      <c r="G85" s="30"/>
      <c r="H85" s="31" t="s">
        <v>136</v>
      </c>
    </row>
    <row r="86" spans="7:8" ht="13.2">
      <c r="G86" s="30"/>
      <c r="H86" s="31" t="s">
        <v>137</v>
      </c>
    </row>
    <row r="87" spans="7:8" ht="13.2">
      <c r="G87" s="30"/>
      <c r="H87" s="31" t="s">
        <v>138</v>
      </c>
    </row>
    <row r="88" spans="7:8" ht="39.6">
      <c r="G88" s="30"/>
      <c r="H88" s="31" t="s">
        <v>139</v>
      </c>
    </row>
    <row r="89" spans="7:8" ht="26.4">
      <c r="G89" s="30"/>
      <c r="H89" s="31" t="s">
        <v>140</v>
      </c>
    </row>
    <row r="90" spans="7:8" ht="39.6">
      <c r="G90" s="30"/>
      <c r="H90" s="31" t="s">
        <v>141</v>
      </c>
    </row>
    <row r="91" spans="7:8" ht="13.2">
      <c r="G91" s="30"/>
      <c r="H91" s="31" t="s">
        <v>142</v>
      </c>
    </row>
    <row r="92" spans="7:8" ht="13.2">
      <c r="G92" s="30"/>
      <c r="H92" s="31" t="s">
        <v>143</v>
      </c>
    </row>
    <row r="93" spans="7:8" ht="39.6">
      <c r="G93" s="30"/>
      <c r="H93" s="31" t="s">
        <v>144</v>
      </c>
    </row>
    <row r="94" spans="7:8" ht="13.2">
      <c r="G94" s="30"/>
      <c r="H94" s="31" t="s">
        <v>145</v>
      </c>
    </row>
    <row r="95" spans="7:8" ht="13.2">
      <c r="G95" s="30"/>
      <c r="H95" s="31" t="s">
        <v>146</v>
      </c>
    </row>
    <row r="96" spans="7:8" ht="39.6">
      <c r="G96" s="30"/>
      <c r="H96" s="31" t="s">
        <v>147</v>
      </c>
    </row>
    <row r="97" spans="7:8" ht="13.2">
      <c r="G97" s="30"/>
      <c r="H97" s="31" t="s">
        <v>148</v>
      </c>
    </row>
    <row r="98" spans="7:8" ht="39.6">
      <c r="G98" s="30"/>
      <c r="H98" s="31" t="s">
        <v>149</v>
      </c>
    </row>
    <row r="99" spans="7:8" ht="26.4">
      <c r="G99" s="30"/>
      <c r="H99" s="31" t="s">
        <v>150</v>
      </c>
    </row>
    <row r="100" spans="7:8" ht="26.4">
      <c r="G100" s="30"/>
      <c r="H100" s="31" t="s">
        <v>151</v>
      </c>
    </row>
    <row r="101" spans="7:8" ht="39.6">
      <c r="G101" s="30"/>
      <c r="H101" s="31" t="s">
        <v>152</v>
      </c>
    </row>
    <row r="102" spans="7:8" ht="26.4">
      <c r="G102" s="30"/>
      <c r="H102" s="31" t="s">
        <v>153</v>
      </c>
    </row>
    <row r="103" spans="7:8" ht="26.4">
      <c r="G103" s="30"/>
      <c r="H103" s="31" t="s">
        <v>154</v>
      </c>
    </row>
    <row r="104" spans="7:8" ht="26.4">
      <c r="G104" s="30"/>
      <c r="H104" s="31" t="s">
        <v>155</v>
      </c>
    </row>
    <row r="105" spans="7:8" ht="13.2">
      <c r="G105" s="30"/>
      <c r="H105" s="31" t="s">
        <v>156</v>
      </c>
    </row>
    <row r="106" spans="7:8" ht="26.4">
      <c r="G106" s="30"/>
      <c r="H106" s="31" t="s">
        <v>157</v>
      </c>
    </row>
    <row r="107" spans="7:8" ht="13.2">
      <c r="G107" s="30"/>
      <c r="H107" s="31" t="s">
        <v>158</v>
      </c>
    </row>
    <row r="108" spans="7:8" ht="13.2">
      <c r="G108" s="30"/>
      <c r="H108" s="31" t="s">
        <v>159</v>
      </c>
    </row>
    <row r="109" spans="7:8" ht="13.2">
      <c r="G109" s="30"/>
      <c r="H109" s="31" t="s">
        <v>160</v>
      </c>
    </row>
    <row r="110" spans="7:8" ht="26.4">
      <c r="G110" s="30"/>
      <c r="H110" s="31" t="s">
        <v>161</v>
      </c>
    </row>
  </sheetData>
  <autoFilter ref="K2:L4" xr:uid="{0EB832B1-4E72-4D41-98D9-87E6A599C325}"/>
  <phoneticPr fontId="5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B63A9-8F0E-4207-922A-29782052DC6C}">
  <sheetPr>
    <tabColor rgb="FF7030A0"/>
  </sheetPr>
  <dimension ref="A1:CR5"/>
  <sheetViews>
    <sheetView workbookViewId="0">
      <selection sqref="A1:XFD5"/>
    </sheetView>
  </sheetViews>
  <sheetFormatPr defaultRowHeight="30" customHeight="1"/>
  <cols>
    <col min="1" max="1" width="15.88671875" customWidth="1"/>
    <col min="2" max="3" width="25.88671875" customWidth="1"/>
    <col min="4" max="13" width="15.88671875" customWidth="1"/>
    <col min="14" max="15" width="10.88671875" customWidth="1"/>
    <col min="16" max="16" width="20.88671875" customWidth="1"/>
    <col min="17" max="17" width="10.88671875" customWidth="1"/>
    <col min="18" max="19" width="25.88671875" customWidth="1"/>
    <col min="20" max="29" width="15.88671875" customWidth="1"/>
    <col min="30" max="31" width="10.88671875" customWidth="1"/>
    <col min="32" max="32" width="20.88671875" customWidth="1"/>
    <col min="33" max="33" width="10.88671875" customWidth="1"/>
    <col min="34" max="36" width="30.88671875" customWidth="1"/>
    <col min="37" max="37" width="20.88671875" customWidth="1"/>
    <col min="38" max="39" width="15.88671875" customWidth="1"/>
    <col min="40" max="42" width="10.88671875" customWidth="1"/>
    <col min="43" max="43" width="32.109375" bestFit="1" customWidth="1"/>
    <col min="44" max="52" width="15.88671875" customWidth="1"/>
    <col min="53" max="54" width="10.88671875" customWidth="1"/>
    <col min="55" max="56" width="15.88671875" customWidth="1"/>
    <col min="57" max="61" width="10.88671875" customWidth="1"/>
    <col min="62" max="65" width="15.88671875" customWidth="1"/>
    <col min="66" max="70" width="10.88671875" customWidth="1"/>
    <col min="71" max="72" width="15.88671875" customWidth="1"/>
    <col min="73" max="96" width="10.88671875" customWidth="1"/>
  </cols>
  <sheetData>
    <row r="1" spans="1:96" ht="30" customHeight="1">
      <c r="A1" s="737" t="s">
        <v>2298</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row>
    <row r="2" spans="1:96" ht="30" customHeight="1">
      <c r="A2" s="725" t="s">
        <v>2260</v>
      </c>
      <c r="B2" s="728" t="s">
        <v>2261</v>
      </c>
      <c r="C2" s="729"/>
      <c r="D2" s="729"/>
      <c r="E2" s="729"/>
      <c r="F2" s="729"/>
      <c r="G2" s="729"/>
      <c r="H2" s="729"/>
      <c r="I2" s="729"/>
      <c r="J2" s="729"/>
      <c r="K2" s="729"/>
      <c r="L2" s="729"/>
      <c r="M2" s="729"/>
      <c r="N2" s="729"/>
      <c r="O2" s="729"/>
      <c r="P2" s="729"/>
      <c r="Q2" s="730"/>
      <c r="R2" s="728" t="s">
        <v>2610</v>
      </c>
      <c r="S2" s="729"/>
      <c r="T2" s="729"/>
      <c r="U2" s="729"/>
      <c r="V2" s="729"/>
      <c r="W2" s="729"/>
      <c r="X2" s="729"/>
      <c r="Y2" s="729"/>
      <c r="Z2" s="729"/>
      <c r="AA2" s="729"/>
      <c r="AB2" s="729"/>
      <c r="AC2" s="729"/>
      <c r="AD2" s="729"/>
      <c r="AE2" s="729"/>
      <c r="AF2" s="729"/>
      <c r="AG2" s="730"/>
      <c r="AH2" s="725" t="s">
        <v>2560</v>
      </c>
      <c r="AI2" s="725" t="s">
        <v>2611</v>
      </c>
      <c r="AJ2" s="725" t="s">
        <v>2262</v>
      </c>
      <c r="AK2" s="725" t="s">
        <v>2263</v>
      </c>
      <c r="AL2" s="725" t="s">
        <v>2411</v>
      </c>
      <c r="AM2" s="725" t="s">
        <v>2412</v>
      </c>
      <c r="AN2" s="728" t="s">
        <v>2264</v>
      </c>
      <c r="AO2" s="729"/>
      <c r="AP2" s="730"/>
      <c r="AQ2" s="725" t="s">
        <v>2265</v>
      </c>
      <c r="AR2" s="728" t="s">
        <v>2194</v>
      </c>
      <c r="AS2" s="729"/>
      <c r="AT2" s="729"/>
      <c r="AU2" s="729"/>
      <c r="AV2" s="729"/>
      <c r="AW2" s="729"/>
      <c r="AX2" s="729"/>
      <c r="AY2" s="730"/>
      <c r="AZ2" s="725" t="s">
        <v>2266</v>
      </c>
      <c r="BA2" s="725" t="s">
        <v>2267</v>
      </c>
      <c r="BB2" s="725" t="s">
        <v>2268</v>
      </c>
      <c r="BC2" s="725" t="s">
        <v>2269</v>
      </c>
      <c r="BD2" s="725" t="s">
        <v>2270</v>
      </c>
      <c r="BE2" s="731" t="s">
        <v>2299</v>
      </c>
      <c r="BF2" s="732"/>
      <c r="BG2" s="732"/>
      <c r="BH2" s="732"/>
      <c r="BI2" s="733"/>
      <c r="BJ2" s="731" t="s">
        <v>2300</v>
      </c>
      <c r="BK2" s="732"/>
      <c r="BL2" s="732"/>
      <c r="BM2" s="732"/>
      <c r="BN2" s="732"/>
      <c r="BO2" s="732"/>
      <c r="BP2" s="732"/>
      <c r="BQ2" s="732"/>
      <c r="BR2" s="733"/>
      <c r="BS2" s="731" t="s">
        <v>2301</v>
      </c>
      <c r="BT2" s="733"/>
      <c r="BU2" s="731" t="s">
        <v>2302</v>
      </c>
      <c r="BV2" s="732"/>
      <c r="BW2" s="732"/>
      <c r="BX2" s="732"/>
      <c r="BY2" s="732"/>
      <c r="BZ2" s="732"/>
      <c r="CA2" s="732"/>
      <c r="CB2" s="732"/>
      <c r="CC2" s="732"/>
      <c r="CD2" s="732"/>
      <c r="CE2" s="732"/>
      <c r="CF2" s="732"/>
      <c r="CG2" s="732"/>
      <c r="CH2" s="732"/>
      <c r="CI2" s="732"/>
      <c r="CJ2" s="732"/>
      <c r="CK2" s="732"/>
      <c r="CL2" s="732"/>
      <c r="CM2" s="732"/>
      <c r="CN2" s="732"/>
      <c r="CO2" s="732"/>
      <c r="CP2" s="732"/>
      <c r="CQ2" s="732"/>
      <c r="CR2" s="733"/>
    </row>
    <row r="3" spans="1:96" ht="30" customHeight="1">
      <c r="A3" s="726"/>
      <c r="B3" s="728" t="s">
        <v>2271</v>
      </c>
      <c r="C3" s="730"/>
      <c r="D3" s="210" t="s">
        <v>2272</v>
      </c>
      <c r="E3" s="162"/>
      <c r="F3" s="728" t="s">
        <v>2273</v>
      </c>
      <c r="G3" s="729"/>
      <c r="H3" s="730"/>
      <c r="I3" s="728" t="s">
        <v>2274</v>
      </c>
      <c r="J3" s="729"/>
      <c r="K3" s="729"/>
      <c r="L3" s="729"/>
      <c r="M3" s="730"/>
      <c r="N3" s="728" t="s">
        <v>2275</v>
      </c>
      <c r="O3" s="730"/>
      <c r="P3" s="725" t="s">
        <v>2293</v>
      </c>
      <c r="Q3" s="725" t="s">
        <v>2294</v>
      </c>
      <c r="R3" s="728" t="s">
        <v>2271</v>
      </c>
      <c r="S3" s="730"/>
      <c r="T3" s="210" t="s">
        <v>2272</v>
      </c>
      <c r="U3" s="162"/>
      <c r="V3" s="728" t="s">
        <v>2273</v>
      </c>
      <c r="W3" s="729"/>
      <c r="X3" s="730"/>
      <c r="Y3" s="728" t="s">
        <v>2274</v>
      </c>
      <c r="Z3" s="729"/>
      <c r="AA3" s="729"/>
      <c r="AB3" s="729"/>
      <c r="AC3" s="730"/>
      <c r="AD3" s="728" t="s">
        <v>2275</v>
      </c>
      <c r="AE3" s="730"/>
      <c r="AF3" s="725" t="s">
        <v>2293</v>
      </c>
      <c r="AG3" s="725" t="s">
        <v>2294</v>
      </c>
      <c r="AH3" s="726"/>
      <c r="AI3" s="726"/>
      <c r="AJ3" s="726"/>
      <c r="AK3" s="726"/>
      <c r="AL3" s="726"/>
      <c r="AM3" s="726"/>
      <c r="AN3" s="725" t="s">
        <v>2295</v>
      </c>
      <c r="AO3" s="725" t="s">
        <v>2296</v>
      </c>
      <c r="AP3" s="725" t="s">
        <v>2297</v>
      </c>
      <c r="AQ3" s="726"/>
      <c r="AR3" s="725" t="s">
        <v>2276</v>
      </c>
      <c r="AS3" s="725" t="s">
        <v>2277</v>
      </c>
      <c r="AT3" s="725" t="s">
        <v>2278</v>
      </c>
      <c r="AU3" s="725" t="s">
        <v>2259</v>
      </c>
      <c r="AV3" s="725" t="s">
        <v>2279</v>
      </c>
      <c r="AW3" s="725" t="s">
        <v>2280</v>
      </c>
      <c r="AX3" s="725" t="s">
        <v>2281</v>
      </c>
      <c r="AY3" s="725" t="s">
        <v>2282</v>
      </c>
      <c r="AZ3" s="726"/>
      <c r="BA3" s="726"/>
      <c r="BB3" s="726"/>
      <c r="BC3" s="726"/>
      <c r="BD3" s="726"/>
      <c r="BE3" s="725" t="s">
        <v>2303</v>
      </c>
      <c r="BF3" s="725" t="s">
        <v>2304</v>
      </c>
      <c r="BG3" s="725" t="s">
        <v>2305</v>
      </c>
      <c r="BH3" s="725" t="s">
        <v>2306</v>
      </c>
      <c r="BI3" s="725" t="s">
        <v>2307</v>
      </c>
      <c r="BJ3" s="725" t="s">
        <v>2308</v>
      </c>
      <c r="BK3" s="740" t="s">
        <v>2653</v>
      </c>
      <c r="BL3" s="740" t="s">
        <v>2637</v>
      </c>
      <c r="BM3" s="740" t="s">
        <v>2638</v>
      </c>
      <c r="BN3" s="725" t="s">
        <v>2303</v>
      </c>
      <c r="BO3" s="725" t="s">
        <v>2304</v>
      </c>
      <c r="BP3" s="725" t="s">
        <v>2305</v>
      </c>
      <c r="BQ3" s="725" t="s">
        <v>2306</v>
      </c>
      <c r="BR3" s="725" t="s">
        <v>2307</v>
      </c>
      <c r="BS3" s="725" t="s">
        <v>2308</v>
      </c>
      <c r="BT3" s="725" t="s">
        <v>2309</v>
      </c>
      <c r="BU3" s="738" t="s">
        <v>2317</v>
      </c>
      <c r="BV3" s="734" t="s">
        <v>2318</v>
      </c>
      <c r="BW3" s="735"/>
      <c r="BX3" s="736"/>
      <c r="BY3" s="728" t="s">
        <v>2310</v>
      </c>
      <c r="BZ3" s="729"/>
      <c r="CA3" s="729"/>
      <c r="CB3" s="730"/>
      <c r="CC3" s="728" t="s">
        <v>2311</v>
      </c>
      <c r="CD3" s="729"/>
      <c r="CE3" s="729"/>
      <c r="CF3" s="730"/>
      <c r="CG3" s="728" t="s">
        <v>2312</v>
      </c>
      <c r="CH3" s="729"/>
      <c r="CI3" s="729"/>
      <c r="CJ3" s="730"/>
      <c r="CK3" s="728" t="s">
        <v>2313</v>
      </c>
      <c r="CL3" s="729"/>
      <c r="CM3" s="729"/>
      <c r="CN3" s="730"/>
      <c r="CO3" s="728" t="s">
        <v>2314</v>
      </c>
      <c r="CP3" s="729"/>
      <c r="CQ3" s="729"/>
      <c r="CR3" s="730"/>
    </row>
    <row r="4" spans="1:96" ht="30" customHeight="1">
      <c r="A4" s="727"/>
      <c r="B4" s="211" t="s">
        <v>2093</v>
      </c>
      <c r="C4" s="211" t="s">
        <v>2283</v>
      </c>
      <c r="D4" s="211" t="s">
        <v>2284</v>
      </c>
      <c r="E4" s="211" t="s">
        <v>2285</v>
      </c>
      <c r="F4" s="211" t="s">
        <v>2286</v>
      </c>
      <c r="G4" s="211" t="s">
        <v>2093</v>
      </c>
      <c r="H4" s="211" t="s">
        <v>2287</v>
      </c>
      <c r="I4" s="211" t="s">
        <v>2288</v>
      </c>
      <c r="J4" s="211" t="s">
        <v>2093</v>
      </c>
      <c r="K4" s="211" t="s">
        <v>2287</v>
      </c>
      <c r="L4" s="211" t="s">
        <v>2289</v>
      </c>
      <c r="M4" s="211" t="s">
        <v>2290</v>
      </c>
      <c r="N4" s="211" t="s">
        <v>2291</v>
      </c>
      <c r="O4" s="212" t="s">
        <v>2292</v>
      </c>
      <c r="P4" s="727"/>
      <c r="Q4" s="727"/>
      <c r="R4" s="211" t="s">
        <v>2093</v>
      </c>
      <c r="S4" s="211" t="s">
        <v>2283</v>
      </c>
      <c r="T4" s="211" t="s">
        <v>2284</v>
      </c>
      <c r="U4" s="211" t="s">
        <v>2285</v>
      </c>
      <c r="V4" s="211" t="s">
        <v>2286</v>
      </c>
      <c r="W4" s="211" t="s">
        <v>2093</v>
      </c>
      <c r="X4" s="211" t="s">
        <v>2287</v>
      </c>
      <c r="Y4" s="211" t="s">
        <v>2288</v>
      </c>
      <c r="Z4" s="211" t="s">
        <v>2093</v>
      </c>
      <c r="AA4" s="211" t="s">
        <v>2287</v>
      </c>
      <c r="AB4" s="211" t="s">
        <v>2289</v>
      </c>
      <c r="AC4" s="211" t="s">
        <v>2290</v>
      </c>
      <c r="AD4" s="211" t="s">
        <v>2291</v>
      </c>
      <c r="AE4" s="212" t="s">
        <v>2292</v>
      </c>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41"/>
      <c r="BL4" s="741"/>
      <c r="BM4" s="741"/>
      <c r="BN4" s="727"/>
      <c r="BO4" s="727"/>
      <c r="BP4" s="727"/>
      <c r="BQ4" s="727"/>
      <c r="BR4" s="727"/>
      <c r="BS4" s="727"/>
      <c r="BT4" s="727"/>
      <c r="BU4" s="739"/>
      <c r="BV4" s="216" t="s">
        <v>2315</v>
      </c>
      <c r="BW4" s="216" t="s">
        <v>2316</v>
      </c>
      <c r="BX4" s="216" t="s">
        <v>2164</v>
      </c>
      <c r="BY4" s="216" t="s">
        <v>2319</v>
      </c>
      <c r="BZ4" s="216" t="s">
        <v>2315</v>
      </c>
      <c r="CA4" s="216" t="s">
        <v>2316</v>
      </c>
      <c r="CB4" s="216" t="s">
        <v>2164</v>
      </c>
      <c r="CC4" s="216" t="s">
        <v>2165</v>
      </c>
      <c r="CD4" s="216" t="s">
        <v>2315</v>
      </c>
      <c r="CE4" s="216" t="s">
        <v>2316</v>
      </c>
      <c r="CF4" s="216" t="s">
        <v>2164</v>
      </c>
      <c r="CG4" s="216" t="s">
        <v>2165</v>
      </c>
      <c r="CH4" s="216" t="s">
        <v>2315</v>
      </c>
      <c r="CI4" s="216" t="s">
        <v>2316</v>
      </c>
      <c r="CJ4" s="216" t="s">
        <v>2164</v>
      </c>
      <c r="CK4" s="216" t="s">
        <v>2165</v>
      </c>
      <c r="CL4" s="216" t="s">
        <v>2315</v>
      </c>
      <c r="CM4" s="216" t="s">
        <v>2316</v>
      </c>
      <c r="CN4" s="216" t="s">
        <v>2164</v>
      </c>
      <c r="CO4" s="216" t="s">
        <v>2165</v>
      </c>
      <c r="CP4" s="216" t="s">
        <v>2315</v>
      </c>
      <c r="CQ4" s="216" t="s">
        <v>2316</v>
      </c>
      <c r="CR4" s="216" t="s">
        <v>2164</v>
      </c>
    </row>
    <row r="5" spans="1:96" ht="30" customHeight="1">
      <c r="A5" s="159">
        <f>基本情報!E2</f>
        <v>0</v>
      </c>
      <c r="B5" s="158" t="str">
        <f>基本情報!E3</f>
        <v/>
      </c>
      <c r="C5" s="158">
        <f>基本情報!E4</f>
        <v>0</v>
      </c>
      <c r="D5" s="158">
        <f>基本情報!E5</f>
        <v>0</v>
      </c>
      <c r="E5" s="158">
        <f>基本情報!E6</f>
        <v>0</v>
      </c>
      <c r="F5" s="158">
        <f>基本情報!E7</f>
        <v>0</v>
      </c>
      <c r="G5" s="158" t="str">
        <f>基本情報!E8</f>
        <v/>
      </c>
      <c r="H5" s="158">
        <f>基本情報!E9</f>
        <v>0</v>
      </c>
      <c r="I5" s="158">
        <f>基本情報!E10</f>
        <v>0</v>
      </c>
      <c r="J5" s="158" t="str">
        <f>基本情報!E11</f>
        <v/>
      </c>
      <c r="K5" s="158">
        <f>基本情報!E12</f>
        <v>0</v>
      </c>
      <c r="L5" s="158">
        <f>基本情報!E13</f>
        <v>0</v>
      </c>
      <c r="M5" s="158">
        <f>基本情報!E14</f>
        <v>0</v>
      </c>
      <c r="N5" s="158" t="str">
        <f>基本情報!E15</f>
        <v xml:space="preserve">大分類 </v>
      </c>
      <c r="O5" s="158" t="str">
        <f>基本情報!E16</f>
        <v xml:space="preserve">中分類 </v>
      </c>
      <c r="P5" s="160">
        <f>基本情報!E17</f>
        <v>0</v>
      </c>
      <c r="Q5" s="158">
        <f>基本情報!E18</f>
        <v>0</v>
      </c>
      <c r="R5" s="158" t="str">
        <f>基本情報!$E$19</f>
        <v/>
      </c>
      <c r="S5" s="158">
        <f>基本情報!$E$20</f>
        <v>0</v>
      </c>
      <c r="T5" s="158">
        <f>基本情報!$E$21</f>
        <v>0</v>
      </c>
      <c r="U5" s="158">
        <f>基本情報!$E$22</f>
        <v>0</v>
      </c>
      <c r="V5" s="158">
        <f>基本情報!$E$23</f>
        <v>0</v>
      </c>
      <c r="W5" s="158" t="str">
        <f>基本情報!$E$24</f>
        <v/>
      </c>
      <c r="X5" s="158">
        <f>基本情報!$E$25</f>
        <v>0</v>
      </c>
      <c r="Y5" s="158">
        <f>基本情報!$E$26</f>
        <v>0</v>
      </c>
      <c r="Z5" s="158" t="str">
        <f>基本情報!$E$27</f>
        <v/>
      </c>
      <c r="AA5" s="158">
        <f>基本情報!$E$28</f>
        <v>0</v>
      </c>
      <c r="AB5" s="158">
        <f>基本情報!$E$29</f>
        <v>0</v>
      </c>
      <c r="AC5" s="158">
        <f>基本情報!$E$30</f>
        <v>0</v>
      </c>
      <c r="AD5" s="158" t="str">
        <f>基本情報!$E$31</f>
        <v xml:space="preserve">大分類 </v>
      </c>
      <c r="AE5" s="158" t="str">
        <f>基本情報!$E$32</f>
        <v xml:space="preserve">中分類 </v>
      </c>
      <c r="AF5" s="158">
        <f>基本情報!$E$33</f>
        <v>0</v>
      </c>
      <c r="AG5" s="158">
        <f>基本情報!$E$34</f>
        <v>0</v>
      </c>
      <c r="AH5" s="158">
        <f>基本情報!$E$35</f>
        <v>0</v>
      </c>
      <c r="AI5" s="158" t="str">
        <f>基本情報!$E$36</f>
        <v>選択してください</v>
      </c>
      <c r="AJ5" s="158">
        <f>基本情報!E37</f>
        <v>0</v>
      </c>
      <c r="AK5" s="158">
        <f>基本情報!E38</f>
        <v>0</v>
      </c>
      <c r="AL5" s="159">
        <f>基本情報!E40</f>
        <v>0</v>
      </c>
      <c r="AM5" s="159">
        <f>基本情報!E41</f>
        <v>0</v>
      </c>
      <c r="AN5" s="158">
        <f>基本情報!E42</f>
        <v>0</v>
      </c>
      <c r="AO5" s="158">
        <f>基本情報!E43</f>
        <v>0</v>
      </c>
      <c r="AP5" s="158">
        <f>基本情報!E44</f>
        <v>0</v>
      </c>
      <c r="AQ5" s="158">
        <f>基本情報!E45</f>
        <v>0</v>
      </c>
      <c r="AR5" s="160">
        <f>基本情報!E46</f>
        <v>0</v>
      </c>
      <c r="AS5" s="160">
        <f>基本情報!E47</f>
        <v>0</v>
      </c>
      <c r="AT5" s="160">
        <f>基本情報!E48</f>
        <v>0</v>
      </c>
      <c r="AU5" s="160">
        <f>基本情報!E49</f>
        <v>0</v>
      </c>
      <c r="AV5" s="160">
        <f>基本情報!E50</f>
        <v>0</v>
      </c>
      <c r="AW5" s="160">
        <f>基本情報!E51</f>
        <v>0</v>
      </c>
      <c r="AX5" s="160">
        <f>基本情報!E52</f>
        <v>0</v>
      </c>
      <c r="AY5" s="160">
        <f>基本情報!E53</f>
        <v>0</v>
      </c>
      <c r="AZ5" s="160">
        <f>基本情報!E54</f>
        <v>0</v>
      </c>
      <c r="BA5" s="161">
        <f>基本情報!E55</f>
        <v>0.66666666666666663</v>
      </c>
      <c r="BB5" s="158">
        <f>基本情報!E56</f>
        <v>1</v>
      </c>
      <c r="BC5" s="160">
        <f>基本情報!E57</f>
        <v>30000000</v>
      </c>
      <c r="BD5" s="160">
        <f>基本情報!E58</f>
        <v>0</v>
      </c>
      <c r="BE5" s="214">
        <f>事業実施計画1!W9</f>
        <v>0</v>
      </c>
      <c r="BF5" s="214">
        <f>事業実施計画1!W11</f>
        <v>0</v>
      </c>
      <c r="BG5" s="214">
        <f>事業実施計画1!W13</f>
        <v>0</v>
      </c>
      <c r="BH5" s="214">
        <f>事業実施計画1!W15</f>
        <v>0</v>
      </c>
      <c r="BI5" s="214" t="str">
        <f>事業実施計画1!B19</f>
        <v>別紙、別ファイル等可</v>
      </c>
      <c r="BJ5" s="215">
        <f>事業実施計画2!W7</f>
        <v>0</v>
      </c>
      <c r="BK5" s="214">
        <f>事業実施計画2!W9</f>
        <v>0</v>
      </c>
      <c r="BL5" s="214">
        <f>事業実施計画2!W11</f>
        <v>0</v>
      </c>
      <c r="BM5" s="214">
        <f>事業実施計画2!W13</f>
        <v>0</v>
      </c>
      <c r="BN5" s="214">
        <f>事業実施計画2!W15</f>
        <v>0</v>
      </c>
      <c r="BO5" s="214">
        <f>事業実施計画2!W17</f>
        <v>0</v>
      </c>
      <c r="BP5" s="214">
        <f>事業実施計画2!W19</f>
        <v>0</v>
      </c>
      <c r="BQ5" s="214">
        <f>事業実施計画2!W21</f>
        <v>0</v>
      </c>
      <c r="BR5" s="214" t="str">
        <f>事業実施計画2!B25</f>
        <v>別紙、別ファイル等可</v>
      </c>
      <c r="BS5" s="215">
        <f>事業実施計画3!$H$8</f>
        <v>0</v>
      </c>
      <c r="BT5" s="214">
        <f>事業実施計画3!$H$10</f>
        <v>0</v>
      </c>
      <c r="BU5" s="214" t="str">
        <f>事業実施計画4!B7</f>
        <v>別紙、別ファイル等可</v>
      </c>
      <c r="BV5" s="214">
        <f>事業実施計画4!M26</f>
        <v>0</v>
      </c>
      <c r="BW5" s="214">
        <f>事業実施計画4!M27</f>
        <v>0</v>
      </c>
      <c r="BX5" s="214">
        <f>事業実施計画4!M28</f>
        <v>0</v>
      </c>
      <c r="BY5" s="214">
        <f>事業実施計画4!M30</f>
        <v>0</v>
      </c>
      <c r="BZ5" s="214">
        <f>事業実施計画4!M31</f>
        <v>0</v>
      </c>
      <c r="CA5" s="214">
        <f>事業実施計画4!M32</f>
        <v>0</v>
      </c>
      <c r="CB5" s="214">
        <f>事業実施計画4!M33</f>
        <v>0</v>
      </c>
      <c r="CC5" s="214">
        <f>事業実施計画4!M35</f>
        <v>0</v>
      </c>
      <c r="CD5" s="214">
        <f>事業実施計画4!M36</f>
        <v>0</v>
      </c>
      <c r="CE5" s="214">
        <f>事業実施計画4!M37</f>
        <v>0</v>
      </c>
      <c r="CF5" s="214">
        <f>事業実施計画4!M38</f>
        <v>0</v>
      </c>
      <c r="CG5" s="214">
        <f>事業実施計画4!M40</f>
        <v>0</v>
      </c>
      <c r="CH5" s="214">
        <f>事業実施計画4!M41</f>
        <v>0</v>
      </c>
      <c r="CI5" s="214">
        <f>事業実施計画4!M42</f>
        <v>0</v>
      </c>
      <c r="CJ5" s="214">
        <f>事業実施計画4!M43</f>
        <v>0</v>
      </c>
      <c r="CK5" s="214">
        <f>事業実施計画4!M45</f>
        <v>0</v>
      </c>
      <c r="CL5" s="214">
        <f>事業実施計画4!M46</f>
        <v>0</v>
      </c>
      <c r="CM5" s="214">
        <f>事業実施計画4!M47</f>
        <v>0</v>
      </c>
      <c r="CN5" s="214">
        <f>事業実施計画4!M48</f>
        <v>0</v>
      </c>
      <c r="CO5" s="214">
        <f>事業実施計画4!M50</f>
        <v>0</v>
      </c>
      <c r="CP5" s="214">
        <f>事業実施計画4!M51</f>
        <v>0</v>
      </c>
      <c r="CQ5" s="214">
        <f>事業実施計画4!M52</f>
        <v>0</v>
      </c>
      <c r="CR5" s="214">
        <f>事業実施計画4!M53</f>
        <v>0</v>
      </c>
    </row>
  </sheetData>
  <mergeCells count="68">
    <mergeCell ref="AG3:AG4"/>
    <mergeCell ref="BM3:BM4"/>
    <mergeCell ref="BL3:BL4"/>
    <mergeCell ref="BK3:BK4"/>
    <mergeCell ref="AH2:AH4"/>
    <mergeCell ref="AI2:AI4"/>
    <mergeCell ref="BF3:BF4"/>
    <mergeCell ref="BE3:BE4"/>
    <mergeCell ref="AQ2:AQ4"/>
    <mergeCell ref="AR2:AY2"/>
    <mergeCell ref="BD2:BD4"/>
    <mergeCell ref="BC2:BC4"/>
    <mergeCell ref="BB2:BB4"/>
    <mergeCell ref="BA2:BA4"/>
    <mergeCell ref="AZ2:AZ4"/>
    <mergeCell ref="AT3:AT4"/>
    <mergeCell ref="R3:S3"/>
    <mergeCell ref="V3:X3"/>
    <mergeCell ref="Y3:AC3"/>
    <mergeCell ref="AD3:AE3"/>
    <mergeCell ref="AF3:AF4"/>
    <mergeCell ref="A1:CR1"/>
    <mergeCell ref="BO3:BO4"/>
    <mergeCell ref="BN3:BN4"/>
    <mergeCell ref="BJ3:BJ4"/>
    <mergeCell ref="BI3:BI4"/>
    <mergeCell ref="BH3:BH4"/>
    <mergeCell ref="BG3:BG4"/>
    <mergeCell ref="BS2:BT2"/>
    <mergeCell ref="BJ2:BR2"/>
    <mergeCell ref="BE2:BI2"/>
    <mergeCell ref="BU3:BU4"/>
    <mergeCell ref="BT3:BT4"/>
    <mergeCell ref="BS3:BS4"/>
    <mergeCell ref="BR3:BR4"/>
    <mergeCell ref="BQ3:BQ4"/>
    <mergeCell ref="R2:AG2"/>
    <mergeCell ref="BP3:BP4"/>
    <mergeCell ref="BU2:CR2"/>
    <mergeCell ref="CG3:CJ3"/>
    <mergeCell ref="CK3:CN3"/>
    <mergeCell ref="CO3:CR3"/>
    <mergeCell ref="BY3:CB3"/>
    <mergeCell ref="CC3:CF3"/>
    <mergeCell ref="BV3:BX3"/>
    <mergeCell ref="AR3:AR4"/>
    <mergeCell ref="AY3:AY4"/>
    <mergeCell ref="AX3:AX4"/>
    <mergeCell ref="AW3:AW4"/>
    <mergeCell ref="AV3:AV4"/>
    <mergeCell ref="AU3:AU4"/>
    <mergeCell ref="AS3:AS4"/>
    <mergeCell ref="A2:A4"/>
    <mergeCell ref="B2:Q2"/>
    <mergeCell ref="B3:C3"/>
    <mergeCell ref="F3:H3"/>
    <mergeCell ref="I3:M3"/>
    <mergeCell ref="N3:O3"/>
    <mergeCell ref="P3:P4"/>
    <mergeCell ref="Q3:Q4"/>
    <mergeCell ref="AK2:AK4"/>
    <mergeCell ref="AJ2:AJ4"/>
    <mergeCell ref="AN3:AN4"/>
    <mergeCell ref="AN2:AP2"/>
    <mergeCell ref="AM2:AM4"/>
    <mergeCell ref="AL2:AL4"/>
    <mergeCell ref="AP3:AP4"/>
    <mergeCell ref="AO3:AO4"/>
  </mergeCells>
  <phoneticPr fontId="5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0B4CB-A2F9-44D6-B84D-7FF696CFAFEC}">
  <sheetPr>
    <tabColor rgb="FF7030A0"/>
  </sheetPr>
  <dimension ref="A1:YD6"/>
  <sheetViews>
    <sheetView workbookViewId="0">
      <selection activeCell="A5" sqref="A5"/>
    </sheetView>
  </sheetViews>
  <sheetFormatPr defaultColWidth="8.88671875" defaultRowHeight="30" customHeight="1"/>
  <cols>
    <col min="1" max="1" width="8.88671875" style="234"/>
    <col min="2" max="2" width="11.44140625" style="234" bestFit="1" customWidth="1"/>
    <col min="3" max="30" width="8.88671875" style="234"/>
    <col min="31" max="31" width="11.44140625" style="234" bestFit="1" customWidth="1"/>
    <col min="32" max="62" width="8.88671875" style="234"/>
    <col min="63" max="63" width="11.44140625" style="234" bestFit="1" customWidth="1"/>
    <col min="64" max="16384" width="8.88671875" style="234"/>
  </cols>
  <sheetData>
    <row r="1" spans="1:654" ht="20.100000000000001" customHeight="1">
      <c r="A1" s="742" t="s">
        <v>2340</v>
      </c>
      <c r="B1" s="742"/>
      <c r="C1" s="742"/>
      <c r="D1" s="742"/>
      <c r="E1" s="742"/>
      <c r="F1" s="742"/>
      <c r="G1" s="742"/>
      <c r="H1" s="742"/>
      <c r="I1" s="742"/>
      <c r="J1" s="742"/>
      <c r="K1" s="742"/>
      <c r="L1" s="742"/>
      <c r="M1" s="742"/>
      <c r="N1" s="742"/>
      <c r="O1" s="742"/>
      <c r="P1" s="742"/>
      <c r="Q1" s="742"/>
      <c r="R1" s="742"/>
      <c r="S1" s="742"/>
      <c r="T1" s="742"/>
      <c r="U1" s="742"/>
      <c r="V1" s="742"/>
      <c r="W1" s="742"/>
      <c r="X1" s="742"/>
      <c r="Y1" s="742"/>
      <c r="Z1" s="742"/>
      <c r="AA1" s="742"/>
      <c r="AB1" s="742"/>
      <c r="AC1" s="742"/>
      <c r="AD1" s="742"/>
      <c r="AE1" s="742"/>
      <c r="AF1" s="742"/>
      <c r="AG1" s="742"/>
      <c r="AH1" s="742"/>
      <c r="AI1" s="742"/>
      <c r="AJ1" s="742"/>
      <c r="AK1" s="742"/>
      <c r="AL1" s="742"/>
      <c r="AM1" s="742"/>
      <c r="AN1" s="742"/>
      <c r="AO1" s="742"/>
      <c r="AP1" s="742"/>
      <c r="AQ1" s="742"/>
      <c r="AR1" s="742"/>
      <c r="AS1" s="742"/>
      <c r="AT1" s="742"/>
      <c r="AU1" s="742"/>
      <c r="AV1" s="742"/>
      <c r="AW1" s="742"/>
      <c r="AX1" s="742"/>
      <c r="AY1" s="742"/>
      <c r="AZ1" s="742"/>
      <c r="BA1" s="742"/>
      <c r="BB1" s="742"/>
      <c r="BC1" s="742"/>
      <c r="BD1" s="742"/>
      <c r="BE1" s="742"/>
      <c r="BF1" s="742"/>
      <c r="BG1" s="742"/>
      <c r="BH1" s="742"/>
      <c r="BI1" s="742"/>
      <c r="BJ1" s="742"/>
      <c r="BK1" s="742"/>
      <c r="BL1" s="743" t="s">
        <v>2428</v>
      </c>
      <c r="BM1" s="743"/>
      <c r="BN1" s="743"/>
      <c r="BO1" s="743"/>
      <c r="BP1" s="743"/>
      <c r="BQ1" s="743"/>
      <c r="BR1" s="743"/>
      <c r="BS1" s="743"/>
      <c r="BT1" s="743"/>
      <c r="BU1" s="743"/>
      <c r="BV1" s="743"/>
      <c r="BW1" s="743"/>
      <c r="BX1" s="743"/>
      <c r="BY1" s="743"/>
      <c r="BZ1" s="743"/>
      <c r="CA1" s="743"/>
      <c r="CB1" s="743"/>
      <c r="CC1" s="743"/>
      <c r="CD1" s="743"/>
      <c r="CE1" s="743"/>
      <c r="CF1" s="743"/>
      <c r="CG1" s="743"/>
      <c r="CH1" s="743"/>
      <c r="CI1" s="743"/>
      <c r="CJ1" s="743"/>
      <c r="CK1" s="743"/>
      <c r="CL1" s="743"/>
      <c r="CM1" s="743"/>
      <c r="CN1" s="743"/>
      <c r="CO1" s="743"/>
      <c r="CP1" s="743"/>
      <c r="CQ1" s="743"/>
      <c r="CR1" s="743"/>
      <c r="CS1" s="743"/>
      <c r="CT1" s="743"/>
      <c r="CU1" s="743"/>
      <c r="CV1" s="743"/>
      <c r="CW1" s="743"/>
      <c r="CX1" s="743"/>
      <c r="CY1" s="743"/>
      <c r="CZ1" s="743"/>
      <c r="DA1" s="743"/>
      <c r="DB1" s="743"/>
      <c r="DC1" s="743"/>
      <c r="DD1" s="743"/>
      <c r="DE1" s="743"/>
      <c r="DF1" s="743"/>
      <c r="DG1" s="743"/>
      <c r="DH1" s="743"/>
      <c r="DI1" s="743"/>
      <c r="DJ1" s="743"/>
      <c r="DK1" s="743"/>
      <c r="DL1" s="743"/>
      <c r="DM1" s="743"/>
      <c r="DN1" s="743"/>
      <c r="DO1" s="743"/>
      <c r="DP1" s="743"/>
      <c r="DQ1" s="743"/>
      <c r="DR1" s="743"/>
      <c r="DS1" s="743"/>
      <c r="DT1" s="743"/>
      <c r="DU1" s="743"/>
      <c r="DV1" s="743"/>
      <c r="DW1" s="743"/>
      <c r="DX1" s="743"/>
      <c r="DY1" s="743"/>
      <c r="DZ1" s="743"/>
      <c r="EA1" s="743"/>
      <c r="EB1" s="743"/>
      <c r="EC1" s="743"/>
      <c r="ED1" s="743"/>
      <c r="EE1" s="743"/>
      <c r="EF1" s="743"/>
      <c r="EG1" s="743"/>
      <c r="EH1" s="743"/>
      <c r="EI1" s="743"/>
      <c r="EJ1" s="743"/>
      <c r="EK1" s="743"/>
      <c r="EL1" s="743"/>
      <c r="EM1" s="743"/>
      <c r="EN1" s="743"/>
      <c r="EO1" s="743"/>
      <c r="EP1" s="743"/>
      <c r="EQ1" s="743"/>
      <c r="ER1" s="743"/>
      <c r="ES1" s="743"/>
      <c r="ET1" s="743"/>
      <c r="EU1" s="743"/>
      <c r="EV1" s="743"/>
      <c r="EW1" s="743"/>
      <c r="EX1" s="743"/>
      <c r="EY1" s="743"/>
      <c r="EZ1" s="743"/>
      <c r="FA1" s="743" t="s">
        <v>2430</v>
      </c>
      <c r="FB1" s="742"/>
      <c r="FC1" s="742"/>
      <c r="FD1" s="742"/>
      <c r="FE1" s="742"/>
      <c r="FF1" s="742"/>
      <c r="FG1" s="742"/>
      <c r="FH1" s="742"/>
      <c r="FI1" s="742"/>
      <c r="FJ1" s="742"/>
      <c r="FK1" s="742"/>
      <c r="FL1" s="742"/>
      <c r="FM1" s="742"/>
      <c r="FN1" s="742"/>
      <c r="FO1" s="742"/>
      <c r="FP1" s="742"/>
      <c r="FQ1" s="742"/>
      <c r="FR1" s="742"/>
      <c r="FS1" s="742"/>
      <c r="FT1" s="742"/>
      <c r="FU1" s="742"/>
      <c r="FV1" s="742"/>
      <c r="FW1" s="742"/>
      <c r="FX1" s="742"/>
      <c r="FY1" s="742"/>
      <c r="FZ1" s="742"/>
      <c r="GA1" s="742"/>
      <c r="GB1" s="742"/>
      <c r="GC1" s="742"/>
      <c r="GD1" s="742"/>
      <c r="GE1" s="742"/>
      <c r="GF1" s="742"/>
      <c r="GG1" s="742"/>
      <c r="GH1" s="742"/>
      <c r="GI1" s="742"/>
      <c r="GJ1" s="742"/>
      <c r="GK1" s="742"/>
      <c r="GL1" s="742"/>
      <c r="GM1" s="742"/>
      <c r="GN1" s="742"/>
      <c r="GO1" s="742"/>
      <c r="GP1" s="742"/>
      <c r="GQ1" s="742"/>
      <c r="GR1" s="742"/>
      <c r="GS1" s="742"/>
      <c r="GT1" s="742"/>
      <c r="GU1" s="742"/>
      <c r="GV1" s="742"/>
      <c r="GW1" s="742"/>
      <c r="GX1" s="742"/>
      <c r="GY1" s="742"/>
      <c r="GZ1" s="742"/>
      <c r="HA1" s="742"/>
      <c r="HB1" s="742"/>
      <c r="HC1" s="742"/>
      <c r="HD1" s="742"/>
      <c r="HE1" s="742"/>
      <c r="HF1" s="742"/>
      <c r="HG1" s="742"/>
      <c r="HH1" s="742"/>
      <c r="HI1" s="742"/>
      <c r="HJ1" s="742"/>
      <c r="HK1" s="742"/>
      <c r="HL1" s="743" t="s">
        <v>2448</v>
      </c>
      <c r="HM1" s="742"/>
      <c r="HN1" s="742"/>
      <c r="HO1" s="742"/>
      <c r="HP1" s="742"/>
      <c r="HQ1" s="742"/>
      <c r="HR1" s="742"/>
      <c r="HS1" s="742"/>
      <c r="HT1" s="742"/>
      <c r="HU1" s="742"/>
      <c r="HV1" s="742"/>
      <c r="HW1" s="742"/>
      <c r="HX1" s="742"/>
      <c r="HY1" s="742"/>
      <c r="HZ1" s="742"/>
      <c r="IA1" s="742"/>
      <c r="IB1" s="742"/>
      <c r="IC1" s="742"/>
      <c r="ID1" s="742"/>
      <c r="IE1" s="742"/>
      <c r="IF1" s="742"/>
      <c r="IG1" s="742"/>
      <c r="IH1" s="742"/>
      <c r="II1" s="742"/>
      <c r="IJ1" s="742"/>
      <c r="IK1" s="742"/>
      <c r="IL1" s="742"/>
      <c r="IM1" s="742"/>
      <c r="IN1" s="742"/>
      <c r="IO1" s="742"/>
      <c r="IP1" s="742"/>
      <c r="IQ1" s="742"/>
      <c r="IR1" s="742"/>
      <c r="IS1" s="742"/>
      <c r="IT1" s="742"/>
      <c r="IU1" s="742"/>
      <c r="IV1" s="742"/>
      <c r="IW1" s="742"/>
      <c r="IX1" s="742"/>
      <c r="IY1" s="742"/>
      <c r="IZ1" s="742"/>
      <c r="JA1" s="742"/>
      <c r="JB1" s="742"/>
      <c r="JC1" s="742"/>
      <c r="JD1" s="742"/>
      <c r="JE1" s="742"/>
      <c r="JF1" s="742"/>
      <c r="JG1" s="742"/>
      <c r="JH1" s="742"/>
      <c r="JI1" s="742"/>
      <c r="JJ1" s="742"/>
      <c r="JK1" s="742"/>
      <c r="JL1" s="742"/>
      <c r="JM1" s="742"/>
      <c r="JN1" s="742"/>
      <c r="JO1" s="742"/>
      <c r="JP1" s="742"/>
      <c r="JQ1" s="742"/>
      <c r="JR1" s="742"/>
      <c r="JS1" s="742"/>
      <c r="JT1" s="742"/>
      <c r="JU1" s="742"/>
      <c r="JV1" s="742"/>
      <c r="JW1" s="743" t="s">
        <v>2464</v>
      </c>
      <c r="JX1" s="742"/>
      <c r="JY1" s="742"/>
      <c r="JZ1" s="742"/>
      <c r="KA1" s="742"/>
      <c r="KB1" s="742"/>
      <c r="KC1" s="742"/>
      <c r="KD1" s="742"/>
      <c r="KE1" s="742"/>
      <c r="KF1" s="742"/>
      <c r="KG1" s="742"/>
      <c r="KH1" s="742"/>
      <c r="KI1" s="742"/>
      <c r="KJ1" s="742"/>
      <c r="KK1" s="742"/>
      <c r="KL1" s="742"/>
      <c r="KM1" s="742"/>
      <c r="KN1" s="742"/>
      <c r="KO1" s="742"/>
      <c r="KP1" s="742"/>
      <c r="KQ1" s="742"/>
      <c r="KR1" s="742"/>
      <c r="KS1" s="742"/>
      <c r="KT1" s="742"/>
      <c r="KU1" s="742"/>
      <c r="KV1" s="742"/>
      <c r="KW1" s="742"/>
      <c r="KX1" s="742"/>
      <c r="KY1" s="742"/>
      <c r="KZ1" s="742"/>
      <c r="LA1" s="742"/>
      <c r="LB1" s="742"/>
      <c r="LC1" s="742"/>
      <c r="LD1" s="742"/>
      <c r="LE1" s="742"/>
      <c r="LF1" s="742"/>
      <c r="LG1" s="742"/>
      <c r="LH1" s="742"/>
      <c r="LI1" s="742"/>
      <c r="LJ1" s="742"/>
      <c r="LK1" s="742"/>
      <c r="LL1" s="742"/>
      <c r="LM1" s="742"/>
      <c r="LN1" s="742"/>
      <c r="LO1" s="742"/>
      <c r="LP1" s="742"/>
      <c r="LQ1" s="742"/>
      <c r="LR1" s="742"/>
      <c r="LS1" s="742"/>
      <c r="LT1" s="742"/>
      <c r="LU1" s="742"/>
      <c r="LV1" s="742"/>
      <c r="LW1" s="742"/>
      <c r="LX1" s="742"/>
      <c r="LY1" s="742"/>
      <c r="LZ1" s="742"/>
      <c r="MA1" s="742"/>
      <c r="MB1" s="742"/>
      <c r="MC1" s="742"/>
      <c r="MD1" s="742"/>
      <c r="ME1" s="742"/>
      <c r="MF1" s="742"/>
      <c r="MG1" s="742"/>
      <c r="MH1" s="743" t="s">
        <v>2480</v>
      </c>
      <c r="MI1" s="742"/>
      <c r="MJ1" s="742"/>
      <c r="MK1" s="742"/>
      <c r="ML1" s="742"/>
      <c r="MM1" s="742"/>
      <c r="MN1" s="742"/>
      <c r="MO1" s="742"/>
      <c r="MP1" s="742"/>
      <c r="MQ1" s="742"/>
      <c r="MR1" s="742"/>
      <c r="MS1" s="742"/>
      <c r="MT1" s="742"/>
      <c r="MU1" s="742"/>
      <c r="MV1" s="742"/>
      <c r="MW1" s="742"/>
      <c r="MX1" s="742"/>
      <c r="MY1" s="742"/>
      <c r="MZ1" s="742"/>
      <c r="NA1" s="742"/>
      <c r="NB1" s="742"/>
      <c r="NC1" s="742"/>
      <c r="ND1" s="742"/>
      <c r="NE1" s="742"/>
      <c r="NF1" s="742"/>
      <c r="NG1" s="742"/>
      <c r="NH1" s="742"/>
      <c r="NI1" s="742"/>
      <c r="NJ1" s="742"/>
      <c r="NK1" s="742"/>
      <c r="NL1" s="742"/>
      <c r="NM1" s="742"/>
      <c r="NN1" s="742"/>
      <c r="NO1" s="742"/>
      <c r="NP1" s="742"/>
      <c r="NQ1" s="742"/>
      <c r="NR1" s="742"/>
      <c r="NS1" s="742"/>
      <c r="NT1" s="742"/>
      <c r="NU1" s="742"/>
      <c r="NV1" s="742"/>
      <c r="NW1" s="742"/>
      <c r="NX1" s="742"/>
      <c r="NY1" s="742"/>
      <c r="NZ1" s="742"/>
      <c r="OA1" s="742"/>
      <c r="OB1" s="742"/>
      <c r="OC1" s="742"/>
      <c r="OD1" s="742"/>
      <c r="OE1" s="742"/>
      <c r="OF1" s="742"/>
      <c r="OG1" s="742"/>
      <c r="OH1" s="742"/>
      <c r="OI1" s="742"/>
      <c r="OJ1" s="742"/>
      <c r="OK1" s="742"/>
      <c r="OL1" s="742"/>
      <c r="OM1" s="742"/>
      <c r="ON1" s="742"/>
      <c r="OO1" s="742"/>
      <c r="OP1" s="742"/>
      <c r="OQ1" s="742"/>
      <c r="OR1" s="742"/>
      <c r="OS1" s="743" t="s">
        <v>2496</v>
      </c>
      <c r="OT1" s="742"/>
      <c r="OU1" s="742"/>
      <c r="OV1" s="742"/>
      <c r="OW1" s="742"/>
      <c r="OX1" s="742"/>
      <c r="OY1" s="742"/>
      <c r="OZ1" s="742"/>
      <c r="PA1" s="742"/>
      <c r="PB1" s="742"/>
      <c r="PC1" s="742"/>
      <c r="PD1" s="742"/>
      <c r="PE1" s="742"/>
      <c r="PF1" s="742"/>
      <c r="PG1" s="742"/>
      <c r="PH1" s="742"/>
      <c r="PI1" s="742"/>
      <c r="PJ1" s="742"/>
      <c r="PK1" s="742"/>
      <c r="PL1" s="742"/>
      <c r="PM1" s="742"/>
      <c r="PN1" s="742"/>
      <c r="PO1" s="742"/>
      <c r="PP1" s="742"/>
      <c r="PQ1" s="742"/>
      <c r="PR1" s="742"/>
      <c r="PS1" s="742"/>
      <c r="PT1" s="742"/>
      <c r="PU1" s="742"/>
      <c r="PV1" s="742"/>
      <c r="PW1" s="742"/>
      <c r="PX1" s="742"/>
      <c r="PY1" s="742"/>
      <c r="PZ1" s="742"/>
      <c r="QA1" s="742"/>
      <c r="QB1" s="742"/>
      <c r="QC1" s="742"/>
      <c r="QD1" s="742"/>
      <c r="QE1" s="742"/>
      <c r="QF1" s="742"/>
      <c r="QG1" s="742"/>
      <c r="QH1" s="742"/>
      <c r="QI1" s="742"/>
      <c r="QJ1" s="742"/>
      <c r="QK1" s="742"/>
      <c r="QL1" s="742"/>
      <c r="QM1" s="742"/>
      <c r="QN1" s="742"/>
      <c r="QO1" s="742"/>
      <c r="QP1" s="742"/>
      <c r="QQ1" s="742"/>
      <c r="QR1" s="742"/>
      <c r="QS1" s="742"/>
      <c r="QT1" s="742"/>
      <c r="QU1" s="742"/>
      <c r="QV1" s="742"/>
      <c r="QW1" s="742"/>
      <c r="QX1" s="742"/>
      <c r="QY1" s="742"/>
      <c r="QZ1" s="742"/>
      <c r="RA1" s="742"/>
      <c r="RB1" s="742"/>
      <c r="RC1" s="742"/>
      <c r="RD1" s="743" t="s">
        <v>2512</v>
      </c>
      <c r="RE1" s="743"/>
      <c r="RF1" s="743"/>
      <c r="RG1" s="743"/>
      <c r="RH1" s="743"/>
      <c r="RI1" s="743"/>
      <c r="RJ1" s="743"/>
      <c r="RK1" s="743"/>
      <c r="RL1" s="743"/>
      <c r="RM1" s="743"/>
      <c r="RN1" s="743"/>
      <c r="RO1" s="743"/>
      <c r="RP1" s="743"/>
      <c r="RQ1" s="743"/>
      <c r="RR1" s="743"/>
      <c r="RS1" s="743"/>
      <c r="RT1" s="743"/>
      <c r="RU1" s="743"/>
      <c r="RV1" s="743"/>
      <c r="RW1" s="743"/>
      <c r="RX1" s="743"/>
      <c r="RY1" s="743"/>
      <c r="RZ1" s="743"/>
      <c r="SA1" s="743"/>
      <c r="SB1" s="743"/>
      <c r="SC1" s="743"/>
      <c r="SD1" s="743"/>
      <c r="SE1" s="743"/>
      <c r="SF1" s="743"/>
      <c r="SG1" s="743"/>
      <c r="SH1" s="743"/>
      <c r="SI1" s="743"/>
      <c r="SJ1" s="743"/>
      <c r="SK1" s="743"/>
      <c r="SL1" s="743"/>
      <c r="SM1" s="743"/>
      <c r="SN1" s="743"/>
      <c r="SO1" s="743"/>
      <c r="SP1" s="743"/>
      <c r="SQ1" s="743"/>
      <c r="SR1" s="743"/>
      <c r="SS1" s="743"/>
      <c r="ST1" s="743"/>
      <c r="SU1" s="743"/>
      <c r="SV1" s="743"/>
      <c r="SW1" s="743"/>
      <c r="SX1" s="743"/>
      <c r="SY1" s="743"/>
      <c r="SZ1" s="743"/>
      <c r="TA1" s="743"/>
      <c r="TB1" s="743"/>
      <c r="TC1" s="743"/>
      <c r="TD1" s="743"/>
      <c r="TE1" s="743"/>
      <c r="TF1" s="743"/>
      <c r="TG1" s="743"/>
      <c r="TH1" s="743"/>
      <c r="TI1" s="743"/>
      <c r="TJ1" s="743"/>
      <c r="TK1" s="743"/>
      <c r="TL1" s="743"/>
      <c r="TM1" s="743"/>
      <c r="TN1" s="743"/>
      <c r="TO1" s="743"/>
      <c r="TP1" s="743"/>
      <c r="TQ1" s="743"/>
      <c r="TR1" s="743"/>
      <c r="TS1" s="743"/>
      <c r="TT1" s="743"/>
      <c r="TU1" s="743"/>
      <c r="TV1" s="743"/>
      <c r="TW1" s="743"/>
      <c r="TX1" s="743"/>
      <c r="TY1" s="743"/>
      <c r="TZ1" s="743"/>
      <c r="UA1" s="743"/>
      <c r="UB1" s="743"/>
      <c r="UC1" s="743"/>
      <c r="UD1" s="743"/>
      <c r="UE1" s="743"/>
      <c r="UF1" s="743"/>
      <c r="UG1" s="743"/>
      <c r="UH1" s="743"/>
      <c r="UI1" s="743"/>
      <c r="UJ1" s="743"/>
      <c r="UK1" s="743"/>
      <c r="UL1" s="743"/>
      <c r="UM1" s="743"/>
      <c r="UN1" s="743"/>
      <c r="UO1" s="743"/>
      <c r="UP1" s="743"/>
      <c r="UQ1" s="743"/>
      <c r="UR1" s="743"/>
      <c r="US1" s="743"/>
      <c r="UT1" s="743"/>
      <c r="UU1" s="743"/>
      <c r="UV1" s="743"/>
      <c r="UW1" s="743"/>
      <c r="UX1" s="743"/>
      <c r="UY1" s="743"/>
      <c r="UZ1" s="743"/>
      <c r="VA1" s="743"/>
      <c r="VB1" s="743"/>
      <c r="VC1" s="743"/>
      <c r="VD1" s="743"/>
      <c r="VE1" s="743"/>
      <c r="VF1" s="743"/>
      <c r="VG1" s="743"/>
      <c r="VH1" s="743"/>
      <c r="VI1" s="743"/>
      <c r="VJ1" s="743"/>
      <c r="VK1" s="743"/>
      <c r="VL1" s="743"/>
      <c r="VM1" s="743"/>
      <c r="VN1" s="743"/>
      <c r="VO1" s="743"/>
      <c r="VP1" s="743"/>
      <c r="VQ1" s="743"/>
      <c r="VR1" s="743"/>
      <c r="VS1" s="743"/>
      <c r="VT1" s="743"/>
      <c r="VU1" s="743"/>
      <c r="VV1" s="743"/>
      <c r="VW1" s="743"/>
      <c r="VX1" s="743"/>
      <c r="VY1" s="743"/>
      <c r="VZ1" s="743"/>
      <c r="WA1" s="743"/>
      <c r="WB1" s="743"/>
      <c r="WC1" s="743"/>
      <c r="WD1" s="743"/>
      <c r="WE1" s="743"/>
      <c r="WF1" s="743"/>
      <c r="WG1" s="743"/>
      <c r="WH1" s="743"/>
      <c r="WI1" s="743"/>
      <c r="WJ1" s="743"/>
      <c r="WK1" s="743"/>
      <c r="WL1" s="743"/>
      <c r="WM1" s="743"/>
      <c r="WN1" s="743"/>
      <c r="WO1" s="743"/>
      <c r="WP1" s="743"/>
      <c r="WQ1" s="743"/>
      <c r="WR1" s="743"/>
      <c r="WS1" s="743"/>
      <c r="WT1" s="743"/>
      <c r="WU1" s="743"/>
      <c r="WV1" s="743"/>
      <c r="WW1" s="743"/>
      <c r="WX1" s="743"/>
      <c r="WY1" s="743"/>
      <c r="WZ1" s="743"/>
      <c r="XA1" s="743"/>
      <c r="XB1" s="743"/>
      <c r="XC1" s="743"/>
      <c r="XD1" s="743"/>
      <c r="XE1" s="743"/>
      <c r="XF1" s="743"/>
      <c r="XG1" s="743"/>
      <c r="XH1" s="743"/>
      <c r="XI1" s="743"/>
      <c r="XJ1" s="743"/>
      <c r="XK1" s="743"/>
      <c r="XL1" s="743"/>
      <c r="XM1" s="743"/>
      <c r="XN1" s="743"/>
      <c r="XO1" s="743"/>
      <c r="XP1" s="743"/>
      <c r="XQ1" s="743"/>
      <c r="XR1" s="743"/>
      <c r="XS1" s="743"/>
      <c r="XT1" s="743"/>
      <c r="XU1" s="743"/>
      <c r="XV1" s="743"/>
      <c r="XW1" s="743"/>
      <c r="XX1" s="743"/>
      <c r="XY1" s="743"/>
      <c r="XZ1" s="743"/>
      <c r="YA1" s="743"/>
      <c r="YB1" s="743"/>
      <c r="YC1" s="743"/>
      <c r="YD1" s="743"/>
    </row>
    <row r="2" spans="1:654" ht="20.100000000000001" customHeight="1">
      <c r="A2" s="742" t="s">
        <v>2341</v>
      </c>
      <c r="B2" s="742"/>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t="s">
        <v>2342</v>
      </c>
      <c r="AG2" s="742"/>
      <c r="AH2" s="742"/>
      <c r="AI2" s="742"/>
      <c r="AJ2" s="742"/>
      <c r="AK2" s="742"/>
      <c r="AL2" s="742"/>
      <c r="AM2" s="742"/>
      <c r="AN2" s="742"/>
      <c r="AO2" s="742"/>
      <c r="AP2" s="742"/>
      <c r="AQ2" s="742"/>
      <c r="AR2" s="742"/>
      <c r="AS2" s="742"/>
      <c r="AT2" s="742"/>
      <c r="AU2" s="742"/>
      <c r="AV2" s="742"/>
      <c r="AW2" s="742"/>
      <c r="AX2" s="742"/>
      <c r="AY2" s="742"/>
      <c r="AZ2" s="742"/>
      <c r="BA2" s="742"/>
      <c r="BB2" s="742"/>
      <c r="BC2" s="742"/>
      <c r="BD2" s="742"/>
      <c r="BE2" s="742"/>
      <c r="BF2" s="742"/>
      <c r="BG2" s="742"/>
      <c r="BH2" s="742"/>
      <c r="BI2" s="742"/>
      <c r="BJ2" s="742"/>
      <c r="BK2" s="742" t="s">
        <v>1988</v>
      </c>
      <c r="BL2" s="742" t="s">
        <v>2341</v>
      </c>
      <c r="BM2" s="742"/>
      <c r="BN2" s="742"/>
      <c r="BO2" s="742"/>
      <c r="BP2" s="742"/>
      <c r="BQ2" s="742"/>
      <c r="BR2" s="742"/>
      <c r="BS2" s="742"/>
      <c r="BT2" s="742"/>
      <c r="BU2" s="742"/>
      <c r="BV2" s="742"/>
      <c r="BW2" s="742"/>
      <c r="BX2" s="742"/>
      <c r="BY2" s="742"/>
      <c r="BZ2" s="742"/>
      <c r="CA2" s="742"/>
      <c r="CB2" s="742"/>
      <c r="CC2" s="742"/>
      <c r="CD2" s="742"/>
      <c r="CE2" s="742"/>
      <c r="CF2" s="742"/>
      <c r="CG2" s="742"/>
      <c r="CH2" s="742"/>
      <c r="CI2" s="742"/>
      <c r="CJ2" s="742"/>
      <c r="CK2" s="742"/>
      <c r="CL2" s="742"/>
      <c r="CM2" s="742"/>
      <c r="CN2" s="742"/>
      <c r="CO2" s="742"/>
      <c r="CP2" s="742"/>
      <c r="CQ2" s="742"/>
      <c r="CR2" s="742"/>
      <c r="CS2" s="742"/>
      <c r="CT2" s="742"/>
      <c r="CU2" s="742"/>
      <c r="CV2" s="742"/>
      <c r="CW2" s="742"/>
      <c r="CX2" s="742"/>
      <c r="CY2" s="742"/>
      <c r="CZ2" s="742"/>
      <c r="DA2" s="742"/>
      <c r="DB2" s="742"/>
      <c r="DC2" s="742"/>
      <c r="DD2" s="742"/>
      <c r="DE2" s="742"/>
      <c r="DF2" s="743" t="s">
        <v>2446</v>
      </c>
      <c r="DG2" s="742"/>
      <c r="DH2" s="742"/>
      <c r="DI2" s="742"/>
      <c r="DJ2" s="742"/>
      <c r="DK2" s="742"/>
      <c r="DL2" s="742"/>
      <c r="DM2" s="742"/>
      <c r="DN2" s="742"/>
      <c r="DO2" s="742"/>
      <c r="DP2" s="742"/>
      <c r="DQ2" s="742"/>
      <c r="DR2" s="742"/>
      <c r="DS2" s="742"/>
      <c r="DT2" s="742"/>
      <c r="DU2" s="742"/>
      <c r="DV2" s="742"/>
      <c r="DW2" s="742"/>
      <c r="DX2" s="742"/>
      <c r="DY2" s="742"/>
      <c r="DZ2" s="742"/>
      <c r="EA2" s="742"/>
      <c r="EB2" s="742"/>
      <c r="EC2" s="742"/>
      <c r="ED2" s="742"/>
      <c r="EE2" s="742"/>
      <c r="EF2" s="742"/>
      <c r="EG2" s="742"/>
      <c r="EH2" s="742"/>
      <c r="EI2" s="742"/>
      <c r="EJ2" s="742"/>
      <c r="EK2" s="742"/>
      <c r="EL2" s="742"/>
      <c r="EM2" s="742"/>
      <c r="EN2" s="742"/>
      <c r="EO2" s="742"/>
      <c r="EP2" s="742"/>
      <c r="EQ2" s="742"/>
      <c r="ER2" s="742"/>
      <c r="ES2" s="742"/>
      <c r="ET2" s="742"/>
      <c r="EU2" s="742"/>
      <c r="EV2" s="742"/>
      <c r="EW2" s="742"/>
      <c r="EX2" s="742"/>
      <c r="EY2" s="742"/>
      <c r="EZ2" s="744" t="s">
        <v>2429</v>
      </c>
      <c r="FA2" s="742" t="s">
        <v>2341</v>
      </c>
      <c r="FB2" s="742"/>
      <c r="FC2" s="742"/>
      <c r="FD2" s="742"/>
      <c r="FE2" s="742"/>
      <c r="FF2" s="742"/>
      <c r="FG2" s="742"/>
      <c r="FH2" s="742"/>
      <c r="FI2" s="742"/>
      <c r="FJ2" s="742"/>
      <c r="FK2" s="742"/>
      <c r="FL2" s="742"/>
      <c r="FM2" s="742"/>
      <c r="FN2" s="742"/>
      <c r="FO2" s="742"/>
      <c r="FP2" s="742"/>
      <c r="FQ2" s="742"/>
      <c r="FR2" s="742"/>
      <c r="FS2" s="742"/>
      <c r="FT2" s="742"/>
      <c r="FU2" s="742"/>
      <c r="FV2" s="742"/>
      <c r="FW2" s="742"/>
      <c r="FX2" s="742"/>
      <c r="FY2" s="742"/>
      <c r="FZ2" s="742"/>
      <c r="GA2" s="742"/>
      <c r="GB2" s="742"/>
      <c r="GC2" s="742"/>
      <c r="GD2" s="742"/>
      <c r="GE2" s="742"/>
      <c r="GF2" s="743" t="s">
        <v>2447</v>
      </c>
      <c r="GG2" s="742"/>
      <c r="GH2" s="742"/>
      <c r="GI2" s="742"/>
      <c r="GJ2" s="742"/>
      <c r="GK2" s="742"/>
      <c r="GL2" s="742"/>
      <c r="GM2" s="742"/>
      <c r="GN2" s="742"/>
      <c r="GO2" s="742"/>
      <c r="GP2" s="742"/>
      <c r="GQ2" s="742"/>
      <c r="GR2" s="742"/>
      <c r="GS2" s="742"/>
      <c r="GT2" s="742"/>
      <c r="GU2" s="742"/>
      <c r="GV2" s="742"/>
      <c r="GW2" s="742"/>
      <c r="GX2" s="742"/>
      <c r="GY2" s="742"/>
      <c r="GZ2" s="742"/>
      <c r="HA2" s="742"/>
      <c r="HB2" s="742"/>
      <c r="HC2" s="742"/>
      <c r="HD2" s="742"/>
      <c r="HE2" s="742"/>
      <c r="HF2" s="742"/>
      <c r="HG2" s="742"/>
      <c r="HH2" s="742"/>
      <c r="HI2" s="742"/>
      <c r="HJ2" s="742"/>
      <c r="HK2" s="742" t="s">
        <v>1988</v>
      </c>
      <c r="HL2" s="742" t="s">
        <v>2341</v>
      </c>
      <c r="HM2" s="742"/>
      <c r="HN2" s="742"/>
      <c r="HO2" s="742"/>
      <c r="HP2" s="742"/>
      <c r="HQ2" s="742"/>
      <c r="HR2" s="742"/>
      <c r="HS2" s="742"/>
      <c r="HT2" s="742"/>
      <c r="HU2" s="742"/>
      <c r="HV2" s="742"/>
      <c r="HW2" s="742"/>
      <c r="HX2" s="742"/>
      <c r="HY2" s="742"/>
      <c r="HZ2" s="742"/>
      <c r="IA2" s="742"/>
      <c r="IB2" s="742"/>
      <c r="IC2" s="742"/>
      <c r="ID2" s="742"/>
      <c r="IE2" s="742"/>
      <c r="IF2" s="742"/>
      <c r="IG2" s="742"/>
      <c r="IH2" s="742"/>
      <c r="II2" s="742"/>
      <c r="IJ2" s="742"/>
      <c r="IK2" s="742"/>
      <c r="IL2" s="742"/>
      <c r="IM2" s="742"/>
      <c r="IN2" s="742"/>
      <c r="IO2" s="742"/>
      <c r="IP2" s="742"/>
      <c r="IQ2" s="743" t="s">
        <v>2447</v>
      </c>
      <c r="IR2" s="742"/>
      <c r="IS2" s="742"/>
      <c r="IT2" s="742"/>
      <c r="IU2" s="742"/>
      <c r="IV2" s="742"/>
      <c r="IW2" s="742"/>
      <c r="IX2" s="742"/>
      <c r="IY2" s="742"/>
      <c r="IZ2" s="742"/>
      <c r="JA2" s="742"/>
      <c r="JB2" s="742"/>
      <c r="JC2" s="742"/>
      <c r="JD2" s="742"/>
      <c r="JE2" s="742"/>
      <c r="JF2" s="742"/>
      <c r="JG2" s="742"/>
      <c r="JH2" s="742"/>
      <c r="JI2" s="742"/>
      <c r="JJ2" s="742"/>
      <c r="JK2" s="742"/>
      <c r="JL2" s="742"/>
      <c r="JM2" s="742"/>
      <c r="JN2" s="742"/>
      <c r="JO2" s="742"/>
      <c r="JP2" s="742"/>
      <c r="JQ2" s="742"/>
      <c r="JR2" s="742"/>
      <c r="JS2" s="742"/>
      <c r="JT2" s="742"/>
      <c r="JU2" s="742"/>
      <c r="JV2" s="742" t="s">
        <v>1988</v>
      </c>
      <c r="JW2" s="742" t="s">
        <v>2341</v>
      </c>
      <c r="JX2" s="742"/>
      <c r="JY2" s="742"/>
      <c r="JZ2" s="742"/>
      <c r="KA2" s="742"/>
      <c r="KB2" s="742"/>
      <c r="KC2" s="742"/>
      <c r="KD2" s="742"/>
      <c r="KE2" s="742"/>
      <c r="KF2" s="742"/>
      <c r="KG2" s="742"/>
      <c r="KH2" s="742"/>
      <c r="KI2" s="742"/>
      <c r="KJ2" s="742"/>
      <c r="KK2" s="742"/>
      <c r="KL2" s="742"/>
      <c r="KM2" s="742"/>
      <c r="KN2" s="742"/>
      <c r="KO2" s="742"/>
      <c r="KP2" s="742"/>
      <c r="KQ2" s="742"/>
      <c r="KR2" s="742"/>
      <c r="KS2" s="742"/>
      <c r="KT2" s="742"/>
      <c r="KU2" s="742"/>
      <c r="KV2" s="742"/>
      <c r="KW2" s="742"/>
      <c r="KX2" s="742"/>
      <c r="KY2" s="742"/>
      <c r="KZ2" s="742"/>
      <c r="LA2" s="742"/>
      <c r="LB2" s="743" t="s">
        <v>2447</v>
      </c>
      <c r="LC2" s="742"/>
      <c r="LD2" s="742"/>
      <c r="LE2" s="742"/>
      <c r="LF2" s="742"/>
      <c r="LG2" s="742"/>
      <c r="LH2" s="742"/>
      <c r="LI2" s="742"/>
      <c r="LJ2" s="742"/>
      <c r="LK2" s="742"/>
      <c r="LL2" s="742"/>
      <c r="LM2" s="742"/>
      <c r="LN2" s="742"/>
      <c r="LO2" s="742"/>
      <c r="LP2" s="742"/>
      <c r="LQ2" s="742"/>
      <c r="LR2" s="742"/>
      <c r="LS2" s="742"/>
      <c r="LT2" s="742"/>
      <c r="LU2" s="742"/>
      <c r="LV2" s="742"/>
      <c r="LW2" s="742"/>
      <c r="LX2" s="742"/>
      <c r="LY2" s="742"/>
      <c r="LZ2" s="742"/>
      <c r="MA2" s="742"/>
      <c r="MB2" s="742"/>
      <c r="MC2" s="742"/>
      <c r="MD2" s="742"/>
      <c r="ME2" s="742"/>
      <c r="MF2" s="742"/>
      <c r="MG2" s="742" t="s">
        <v>1988</v>
      </c>
      <c r="MH2" s="742" t="s">
        <v>2341</v>
      </c>
      <c r="MI2" s="742"/>
      <c r="MJ2" s="742"/>
      <c r="MK2" s="742"/>
      <c r="ML2" s="742"/>
      <c r="MM2" s="742"/>
      <c r="MN2" s="742"/>
      <c r="MO2" s="742"/>
      <c r="MP2" s="742"/>
      <c r="MQ2" s="742"/>
      <c r="MR2" s="742"/>
      <c r="MS2" s="742"/>
      <c r="MT2" s="742"/>
      <c r="MU2" s="742"/>
      <c r="MV2" s="742"/>
      <c r="MW2" s="742"/>
      <c r="MX2" s="742"/>
      <c r="MY2" s="742"/>
      <c r="MZ2" s="742"/>
      <c r="NA2" s="742"/>
      <c r="NB2" s="742"/>
      <c r="NC2" s="742"/>
      <c r="ND2" s="742"/>
      <c r="NE2" s="742"/>
      <c r="NF2" s="742"/>
      <c r="NG2" s="742"/>
      <c r="NH2" s="742"/>
      <c r="NI2" s="742"/>
      <c r="NJ2" s="742"/>
      <c r="NK2" s="742"/>
      <c r="NL2" s="742"/>
      <c r="NM2" s="743" t="s">
        <v>2447</v>
      </c>
      <c r="NN2" s="742"/>
      <c r="NO2" s="742"/>
      <c r="NP2" s="742"/>
      <c r="NQ2" s="742"/>
      <c r="NR2" s="742"/>
      <c r="NS2" s="742"/>
      <c r="NT2" s="742"/>
      <c r="NU2" s="742"/>
      <c r="NV2" s="742"/>
      <c r="NW2" s="742"/>
      <c r="NX2" s="742"/>
      <c r="NY2" s="742"/>
      <c r="NZ2" s="742"/>
      <c r="OA2" s="742"/>
      <c r="OB2" s="742"/>
      <c r="OC2" s="742"/>
      <c r="OD2" s="742"/>
      <c r="OE2" s="742"/>
      <c r="OF2" s="742"/>
      <c r="OG2" s="742"/>
      <c r="OH2" s="742"/>
      <c r="OI2" s="742"/>
      <c r="OJ2" s="742"/>
      <c r="OK2" s="742"/>
      <c r="OL2" s="742"/>
      <c r="OM2" s="742"/>
      <c r="ON2" s="742"/>
      <c r="OO2" s="742"/>
      <c r="OP2" s="742"/>
      <c r="OQ2" s="742"/>
      <c r="OR2" s="742" t="s">
        <v>1988</v>
      </c>
      <c r="OS2" s="742" t="s">
        <v>2341</v>
      </c>
      <c r="OT2" s="742"/>
      <c r="OU2" s="742"/>
      <c r="OV2" s="742"/>
      <c r="OW2" s="742"/>
      <c r="OX2" s="742"/>
      <c r="OY2" s="742"/>
      <c r="OZ2" s="742"/>
      <c r="PA2" s="742"/>
      <c r="PB2" s="742"/>
      <c r="PC2" s="742"/>
      <c r="PD2" s="742"/>
      <c r="PE2" s="742"/>
      <c r="PF2" s="742"/>
      <c r="PG2" s="742"/>
      <c r="PH2" s="742"/>
      <c r="PI2" s="742"/>
      <c r="PJ2" s="742"/>
      <c r="PK2" s="742"/>
      <c r="PL2" s="742"/>
      <c r="PM2" s="742"/>
      <c r="PN2" s="742"/>
      <c r="PO2" s="742"/>
      <c r="PP2" s="742"/>
      <c r="PQ2" s="742"/>
      <c r="PR2" s="742"/>
      <c r="PS2" s="742"/>
      <c r="PT2" s="742"/>
      <c r="PU2" s="742"/>
      <c r="PV2" s="742"/>
      <c r="PW2" s="742"/>
      <c r="PX2" s="743" t="s">
        <v>2447</v>
      </c>
      <c r="PY2" s="742"/>
      <c r="PZ2" s="742"/>
      <c r="QA2" s="742"/>
      <c r="QB2" s="742"/>
      <c r="QC2" s="742"/>
      <c r="QD2" s="742"/>
      <c r="QE2" s="742"/>
      <c r="QF2" s="742"/>
      <c r="QG2" s="742"/>
      <c r="QH2" s="742"/>
      <c r="QI2" s="742"/>
      <c r="QJ2" s="742"/>
      <c r="QK2" s="742"/>
      <c r="QL2" s="742"/>
      <c r="QM2" s="742"/>
      <c r="QN2" s="742"/>
      <c r="QO2" s="742"/>
      <c r="QP2" s="742"/>
      <c r="QQ2" s="742"/>
      <c r="QR2" s="742"/>
      <c r="QS2" s="742"/>
      <c r="QT2" s="742"/>
      <c r="QU2" s="742"/>
      <c r="QV2" s="742"/>
      <c r="QW2" s="742"/>
      <c r="QX2" s="742"/>
      <c r="QY2" s="742"/>
      <c r="QZ2" s="742"/>
      <c r="RA2" s="742"/>
      <c r="RB2" s="742"/>
      <c r="RC2" s="742" t="s">
        <v>1988</v>
      </c>
      <c r="RD2" s="742" t="s">
        <v>2341</v>
      </c>
      <c r="RE2" s="742"/>
      <c r="RF2" s="742"/>
      <c r="RG2" s="742"/>
      <c r="RH2" s="742"/>
      <c r="RI2" s="742"/>
      <c r="RJ2" s="742"/>
      <c r="RK2" s="742"/>
      <c r="RL2" s="742"/>
      <c r="RM2" s="742"/>
      <c r="RN2" s="742"/>
      <c r="RO2" s="742"/>
      <c r="RP2" s="742"/>
      <c r="RQ2" s="742"/>
      <c r="RR2" s="742"/>
      <c r="RS2" s="742"/>
      <c r="RT2" s="742"/>
      <c r="RU2" s="742"/>
      <c r="RV2" s="742"/>
      <c r="RW2" s="742"/>
      <c r="RX2" s="742"/>
      <c r="RY2" s="742"/>
      <c r="RZ2" s="742"/>
      <c r="SA2" s="742"/>
      <c r="SB2" s="742"/>
      <c r="SC2" s="742"/>
      <c r="SD2" s="742"/>
      <c r="SE2" s="742"/>
      <c r="SF2" s="742"/>
      <c r="SG2" s="742"/>
      <c r="SH2" s="742"/>
      <c r="SI2" s="742"/>
      <c r="SJ2" s="742"/>
      <c r="SK2" s="742"/>
      <c r="SL2" s="742"/>
      <c r="SM2" s="742"/>
      <c r="SN2" s="742"/>
      <c r="SO2" s="742"/>
      <c r="SP2" s="742"/>
      <c r="SQ2" s="742"/>
      <c r="SR2" s="742"/>
      <c r="SS2" s="742"/>
      <c r="ST2" s="742"/>
      <c r="SU2" s="742"/>
      <c r="SV2" s="742"/>
      <c r="SW2" s="742"/>
      <c r="SX2" s="742"/>
      <c r="SY2" s="742"/>
      <c r="SZ2" s="742"/>
      <c r="TA2" s="742"/>
      <c r="TB2" s="742"/>
      <c r="TC2" s="742"/>
      <c r="TD2" s="742"/>
      <c r="TE2" s="742"/>
      <c r="TF2" s="742"/>
      <c r="TG2" s="742"/>
      <c r="TH2" s="742"/>
      <c r="TI2" s="742"/>
      <c r="TJ2" s="742"/>
      <c r="TK2" s="742"/>
      <c r="TL2" s="742"/>
      <c r="TM2" s="742"/>
      <c r="TN2" s="742"/>
      <c r="TO2" s="742"/>
      <c r="TP2" s="742"/>
      <c r="TQ2" s="742"/>
      <c r="TR2" s="742"/>
      <c r="TS2" s="742"/>
      <c r="TT2" s="742"/>
      <c r="TU2" s="742"/>
      <c r="TV2" s="742"/>
      <c r="TW2" s="742"/>
      <c r="TX2" s="742"/>
      <c r="TY2" s="742"/>
      <c r="TZ2" s="742"/>
      <c r="UA2" s="742"/>
      <c r="UB2" s="742"/>
      <c r="UC2" s="742"/>
      <c r="UD2" s="742"/>
      <c r="UE2" s="742"/>
      <c r="UF2" s="742"/>
      <c r="UG2" s="742"/>
      <c r="UH2" s="742"/>
      <c r="UI2" s="742"/>
      <c r="UJ2" s="742"/>
      <c r="UK2" s="742"/>
      <c r="UL2" s="742"/>
      <c r="UM2" s="742"/>
      <c r="UN2" s="742"/>
      <c r="UO2" s="742"/>
      <c r="UP2" s="742"/>
      <c r="UQ2" s="743" t="s">
        <v>2531</v>
      </c>
      <c r="UR2" s="742"/>
      <c r="US2" s="742"/>
      <c r="UT2" s="742"/>
      <c r="UU2" s="742"/>
      <c r="UV2" s="742"/>
      <c r="UW2" s="742"/>
      <c r="UX2" s="742"/>
      <c r="UY2" s="742"/>
      <c r="UZ2" s="742"/>
      <c r="VA2" s="742"/>
      <c r="VB2" s="742"/>
      <c r="VC2" s="742"/>
      <c r="VD2" s="742"/>
      <c r="VE2" s="742"/>
      <c r="VF2" s="742"/>
      <c r="VG2" s="742"/>
      <c r="VH2" s="742"/>
      <c r="VI2" s="742"/>
      <c r="VJ2" s="742"/>
      <c r="VK2" s="742"/>
      <c r="VL2" s="742"/>
      <c r="VM2" s="742"/>
      <c r="VN2" s="742"/>
      <c r="VO2" s="742"/>
      <c r="VP2" s="742"/>
      <c r="VQ2" s="742"/>
      <c r="VR2" s="742"/>
      <c r="VS2" s="742"/>
      <c r="VT2" s="742"/>
      <c r="VU2" s="742"/>
      <c r="VV2" s="742"/>
      <c r="VW2" s="742"/>
      <c r="VX2" s="742"/>
      <c r="VY2" s="742"/>
      <c r="VZ2" s="742"/>
      <c r="WA2" s="742"/>
      <c r="WB2" s="742"/>
      <c r="WC2" s="742"/>
      <c r="WD2" s="742"/>
      <c r="WE2" s="742"/>
      <c r="WF2" s="742"/>
      <c r="WG2" s="742"/>
      <c r="WH2" s="742"/>
      <c r="WI2" s="742"/>
      <c r="WJ2" s="742"/>
      <c r="WK2" s="742"/>
      <c r="WL2" s="742"/>
      <c r="WM2" s="742"/>
      <c r="WN2" s="742"/>
      <c r="WO2" s="742"/>
      <c r="WP2" s="742"/>
      <c r="WQ2" s="742"/>
      <c r="WR2" s="742"/>
      <c r="WS2" s="742"/>
      <c r="WT2" s="742"/>
      <c r="WU2" s="742"/>
      <c r="WV2" s="742"/>
      <c r="WW2" s="742"/>
      <c r="WX2" s="742"/>
      <c r="WY2" s="742"/>
      <c r="WZ2" s="742"/>
      <c r="XA2" s="742"/>
      <c r="XB2" s="742"/>
      <c r="XC2" s="742"/>
      <c r="XD2" s="742"/>
      <c r="XE2" s="742"/>
      <c r="XF2" s="742"/>
      <c r="XG2" s="742"/>
      <c r="XH2" s="742"/>
      <c r="XI2" s="742"/>
      <c r="XJ2" s="742"/>
      <c r="XK2" s="742"/>
      <c r="XL2" s="742"/>
      <c r="XM2" s="742"/>
      <c r="XN2" s="742"/>
      <c r="XO2" s="742"/>
      <c r="XP2" s="742"/>
      <c r="XQ2" s="742"/>
      <c r="XR2" s="742"/>
      <c r="XS2" s="742"/>
      <c r="XT2" s="742"/>
      <c r="XU2" s="742"/>
      <c r="XV2" s="742"/>
      <c r="XW2" s="742"/>
      <c r="XX2" s="742"/>
      <c r="XY2" s="742"/>
      <c r="XZ2" s="742"/>
      <c r="YA2" s="742"/>
      <c r="YB2" s="742"/>
      <c r="YC2" s="742"/>
      <c r="YD2" s="744" t="s">
        <v>2429</v>
      </c>
    </row>
    <row r="3" spans="1:654" ht="20.100000000000001" customHeight="1">
      <c r="A3" s="742" t="s">
        <v>2343</v>
      </c>
      <c r="B3" s="742"/>
      <c r="C3" s="742" t="s">
        <v>2344</v>
      </c>
      <c r="D3" s="742"/>
      <c r="E3" s="742" t="s">
        <v>2345</v>
      </c>
      <c r="F3" s="742"/>
      <c r="G3" s="742" t="s">
        <v>2346</v>
      </c>
      <c r="H3" s="742"/>
      <c r="I3" s="742" t="s">
        <v>2347</v>
      </c>
      <c r="J3" s="742"/>
      <c r="K3" s="742" t="s">
        <v>2348</v>
      </c>
      <c r="L3" s="742"/>
      <c r="M3" s="742" t="s">
        <v>2349</v>
      </c>
      <c r="N3" s="742"/>
      <c r="O3" s="742" t="s">
        <v>2350</v>
      </c>
      <c r="P3" s="742"/>
      <c r="Q3" s="742" t="s">
        <v>2351</v>
      </c>
      <c r="R3" s="742"/>
      <c r="S3" s="742" t="s">
        <v>2352</v>
      </c>
      <c r="T3" s="742"/>
      <c r="U3" s="742" t="s">
        <v>2353</v>
      </c>
      <c r="V3" s="742"/>
      <c r="W3" s="742" t="s">
        <v>2354</v>
      </c>
      <c r="X3" s="742"/>
      <c r="Y3" s="742" t="s">
        <v>2355</v>
      </c>
      <c r="Z3" s="742"/>
      <c r="AA3" s="742" t="s">
        <v>2356</v>
      </c>
      <c r="AB3" s="742"/>
      <c r="AC3" s="742" t="s">
        <v>2357</v>
      </c>
      <c r="AD3" s="742"/>
      <c r="AE3" s="742" t="s">
        <v>1999</v>
      </c>
      <c r="AF3" s="742" t="s">
        <v>2343</v>
      </c>
      <c r="AG3" s="742"/>
      <c r="AH3" s="742" t="s">
        <v>2344</v>
      </c>
      <c r="AI3" s="742"/>
      <c r="AJ3" s="742" t="s">
        <v>2345</v>
      </c>
      <c r="AK3" s="742"/>
      <c r="AL3" s="742" t="s">
        <v>2346</v>
      </c>
      <c r="AM3" s="742"/>
      <c r="AN3" s="742" t="s">
        <v>2347</v>
      </c>
      <c r="AO3" s="742"/>
      <c r="AP3" s="742" t="s">
        <v>2348</v>
      </c>
      <c r="AQ3" s="742"/>
      <c r="AR3" s="742" t="s">
        <v>2349</v>
      </c>
      <c r="AS3" s="742"/>
      <c r="AT3" s="742" t="s">
        <v>2350</v>
      </c>
      <c r="AU3" s="742"/>
      <c r="AV3" s="742" t="s">
        <v>2351</v>
      </c>
      <c r="AW3" s="742"/>
      <c r="AX3" s="742" t="s">
        <v>2352</v>
      </c>
      <c r="AY3" s="742"/>
      <c r="AZ3" s="742" t="s">
        <v>2353</v>
      </c>
      <c r="BA3" s="742"/>
      <c r="BB3" s="742" t="s">
        <v>2354</v>
      </c>
      <c r="BC3" s="742"/>
      <c r="BD3" s="742" t="s">
        <v>2355</v>
      </c>
      <c r="BE3" s="742"/>
      <c r="BF3" s="742" t="s">
        <v>2356</v>
      </c>
      <c r="BG3" s="742"/>
      <c r="BH3" s="742" t="s">
        <v>2357</v>
      </c>
      <c r="BI3" s="742"/>
      <c r="BJ3" s="742" t="s">
        <v>1999</v>
      </c>
      <c r="BK3" s="742"/>
      <c r="BL3" s="743" t="s">
        <v>2413</v>
      </c>
      <c r="BM3" s="743"/>
      <c r="BN3" s="743"/>
      <c r="BO3" s="743" t="s">
        <v>2414</v>
      </c>
      <c r="BP3" s="743"/>
      <c r="BQ3" s="743"/>
      <c r="BR3" s="743" t="s">
        <v>2415</v>
      </c>
      <c r="BS3" s="743"/>
      <c r="BT3" s="743"/>
      <c r="BU3" s="743" t="s">
        <v>2416</v>
      </c>
      <c r="BV3" s="743"/>
      <c r="BW3" s="743"/>
      <c r="BX3" s="743" t="s">
        <v>2417</v>
      </c>
      <c r="BY3" s="743"/>
      <c r="BZ3" s="743"/>
      <c r="CA3" s="743" t="s">
        <v>2418</v>
      </c>
      <c r="CB3" s="743"/>
      <c r="CC3" s="743"/>
      <c r="CD3" s="743" t="s">
        <v>2419</v>
      </c>
      <c r="CE3" s="743"/>
      <c r="CF3" s="743"/>
      <c r="CG3" s="743" t="s">
        <v>2420</v>
      </c>
      <c r="CH3" s="743"/>
      <c r="CI3" s="743"/>
      <c r="CJ3" s="743" t="s">
        <v>2421</v>
      </c>
      <c r="CK3" s="743"/>
      <c r="CL3" s="743"/>
      <c r="CM3" s="743" t="s">
        <v>2422</v>
      </c>
      <c r="CN3" s="743"/>
      <c r="CO3" s="743"/>
      <c r="CP3" s="743" t="s">
        <v>2423</v>
      </c>
      <c r="CQ3" s="743"/>
      <c r="CR3" s="743"/>
      <c r="CS3" s="743" t="s">
        <v>2424</v>
      </c>
      <c r="CT3" s="743"/>
      <c r="CU3" s="743"/>
      <c r="CV3" s="743" t="s">
        <v>2425</v>
      </c>
      <c r="CW3" s="743"/>
      <c r="CX3" s="743"/>
      <c r="CY3" s="743" t="s">
        <v>2426</v>
      </c>
      <c r="CZ3" s="743"/>
      <c r="DA3" s="743"/>
      <c r="DB3" s="743" t="s">
        <v>2427</v>
      </c>
      <c r="DC3" s="743"/>
      <c r="DD3" s="743"/>
      <c r="DE3" s="742" t="s">
        <v>1999</v>
      </c>
      <c r="DF3" s="743" t="s">
        <v>2413</v>
      </c>
      <c r="DG3" s="743"/>
      <c r="DH3" s="743"/>
      <c r="DI3" s="743" t="s">
        <v>2414</v>
      </c>
      <c r="DJ3" s="743"/>
      <c r="DK3" s="743"/>
      <c r="DL3" s="743" t="s">
        <v>2415</v>
      </c>
      <c r="DM3" s="743"/>
      <c r="DN3" s="743"/>
      <c r="DO3" s="743" t="s">
        <v>2416</v>
      </c>
      <c r="DP3" s="743"/>
      <c r="DQ3" s="743"/>
      <c r="DR3" s="743" t="s">
        <v>2417</v>
      </c>
      <c r="DS3" s="743"/>
      <c r="DT3" s="743"/>
      <c r="DU3" s="743" t="s">
        <v>2418</v>
      </c>
      <c r="DV3" s="743"/>
      <c r="DW3" s="743"/>
      <c r="DX3" s="743" t="s">
        <v>2419</v>
      </c>
      <c r="DY3" s="743"/>
      <c r="DZ3" s="743"/>
      <c r="EA3" s="743" t="s">
        <v>2420</v>
      </c>
      <c r="EB3" s="743"/>
      <c r="EC3" s="743"/>
      <c r="ED3" s="743" t="s">
        <v>2421</v>
      </c>
      <c r="EE3" s="743"/>
      <c r="EF3" s="743"/>
      <c r="EG3" s="743" t="s">
        <v>2422</v>
      </c>
      <c r="EH3" s="743"/>
      <c r="EI3" s="743"/>
      <c r="EJ3" s="743" t="s">
        <v>2423</v>
      </c>
      <c r="EK3" s="743"/>
      <c r="EL3" s="743"/>
      <c r="EM3" s="743" t="s">
        <v>2424</v>
      </c>
      <c r="EN3" s="743"/>
      <c r="EO3" s="743"/>
      <c r="EP3" s="743" t="s">
        <v>2425</v>
      </c>
      <c r="EQ3" s="743"/>
      <c r="ER3" s="743"/>
      <c r="ES3" s="743" t="s">
        <v>2426</v>
      </c>
      <c r="ET3" s="743"/>
      <c r="EU3" s="743"/>
      <c r="EV3" s="743" t="s">
        <v>2427</v>
      </c>
      <c r="EW3" s="743"/>
      <c r="EX3" s="743"/>
      <c r="EY3" s="742" t="s">
        <v>1999</v>
      </c>
      <c r="EZ3" s="744"/>
      <c r="FA3" s="743" t="s">
        <v>2431</v>
      </c>
      <c r="FB3" s="742"/>
      <c r="FC3" s="743" t="s">
        <v>2432</v>
      </c>
      <c r="FD3" s="742"/>
      <c r="FE3" s="743" t="s">
        <v>2433</v>
      </c>
      <c r="FF3" s="742"/>
      <c r="FG3" s="743" t="s">
        <v>2434</v>
      </c>
      <c r="FH3" s="742"/>
      <c r="FI3" s="743" t="s">
        <v>2435</v>
      </c>
      <c r="FJ3" s="742"/>
      <c r="FK3" s="743" t="s">
        <v>2436</v>
      </c>
      <c r="FL3" s="742"/>
      <c r="FM3" s="743" t="s">
        <v>2437</v>
      </c>
      <c r="FN3" s="742"/>
      <c r="FO3" s="743" t="s">
        <v>2438</v>
      </c>
      <c r="FP3" s="742"/>
      <c r="FQ3" s="743" t="s">
        <v>2439</v>
      </c>
      <c r="FR3" s="742"/>
      <c r="FS3" s="743" t="s">
        <v>2440</v>
      </c>
      <c r="FT3" s="742"/>
      <c r="FU3" s="743" t="s">
        <v>2441</v>
      </c>
      <c r="FV3" s="742"/>
      <c r="FW3" s="743" t="s">
        <v>2442</v>
      </c>
      <c r="FX3" s="742"/>
      <c r="FY3" s="743" t="s">
        <v>2443</v>
      </c>
      <c r="FZ3" s="742"/>
      <c r="GA3" s="743" t="s">
        <v>2444</v>
      </c>
      <c r="GB3" s="742"/>
      <c r="GC3" s="743" t="s">
        <v>2445</v>
      </c>
      <c r="GD3" s="742"/>
      <c r="GE3" s="742" t="s">
        <v>1999</v>
      </c>
      <c r="GF3" s="743" t="s">
        <v>2431</v>
      </c>
      <c r="GG3" s="742"/>
      <c r="GH3" s="743" t="s">
        <v>2432</v>
      </c>
      <c r="GI3" s="742"/>
      <c r="GJ3" s="743" t="s">
        <v>2433</v>
      </c>
      <c r="GK3" s="742"/>
      <c r="GL3" s="743" t="s">
        <v>2434</v>
      </c>
      <c r="GM3" s="742"/>
      <c r="GN3" s="743" t="s">
        <v>2435</v>
      </c>
      <c r="GO3" s="742"/>
      <c r="GP3" s="743" t="s">
        <v>2436</v>
      </c>
      <c r="GQ3" s="742"/>
      <c r="GR3" s="743" t="s">
        <v>2437</v>
      </c>
      <c r="GS3" s="742"/>
      <c r="GT3" s="743" t="s">
        <v>2438</v>
      </c>
      <c r="GU3" s="742"/>
      <c r="GV3" s="743" t="s">
        <v>2439</v>
      </c>
      <c r="GW3" s="742"/>
      <c r="GX3" s="743" t="s">
        <v>2440</v>
      </c>
      <c r="GY3" s="742"/>
      <c r="GZ3" s="743" t="s">
        <v>2441</v>
      </c>
      <c r="HA3" s="742"/>
      <c r="HB3" s="743" t="s">
        <v>2442</v>
      </c>
      <c r="HC3" s="742"/>
      <c r="HD3" s="743" t="s">
        <v>2443</v>
      </c>
      <c r="HE3" s="742"/>
      <c r="HF3" s="743" t="s">
        <v>2444</v>
      </c>
      <c r="HG3" s="742"/>
      <c r="HH3" s="743" t="s">
        <v>2445</v>
      </c>
      <c r="HI3" s="742"/>
      <c r="HJ3" s="742" t="s">
        <v>1999</v>
      </c>
      <c r="HK3" s="742"/>
      <c r="HL3" s="743" t="s">
        <v>2449</v>
      </c>
      <c r="HM3" s="742"/>
      <c r="HN3" s="743" t="s">
        <v>2450</v>
      </c>
      <c r="HO3" s="742"/>
      <c r="HP3" s="743" t="s">
        <v>2451</v>
      </c>
      <c r="HQ3" s="742"/>
      <c r="HR3" s="743" t="s">
        <v>2452</v>
      </c>
      <c r="HS3" s="742"/>
      <c r="HT3" s="743" t="s">
        <v>2453</v>
      </c>
      <c r="HU3" s="742"/>
      <c r="HV3" s="743" t="s">
        <v>2454</v>
      </c>
      <c r="HW3" s="742"/>
      <c r="HX3" s="743" t="s">
        <v>2455</v>
      </c>
      <c r="HY3" s="742"/>
      <c r="HZ3" s="743" t="s">
        <v>2456</v>
      </c>
      <c r="IA3" s="742"/>
      <c r="IB3" s="743" t="s">
        <v>2457</v>
      </c>
      <c r="IC3" s="742"/>
      <c r="ID3" s="743" t="s">
        <v>2458</v>
      </c>
      <c r="IE3" s="742"/>
      <c r="IF3" s="743" t="s">
        <v>2459</v>
      </c>
      <c r="IG3" s="742"/>
      <c r="IH3" s="743" t="s">
        <v>2460</v>
      </c>
      <c r="II3" s="742"/>
      <c r="IJ3" s="743" t="s">
        <v>2461</v>
      </c>
      <c r="IK3" s="742"/>
      <c r="IL3" s="743" t="s">
        <v>2462</v>
      </c>
      <c r="IM3" s="742"/>
      <c r="IN3" s="743" t="s">
        <v>2463</v>
      </c>
      <c r="IO3" s="742"/>
      <c r="IP3" s="742" t="s">
        <v>1999</v>
      </c>
      <c r="IQ3" s="743" t="s">
        <v>2449</v>
      </c>
      <c r="IR3" s="742"/>
      <c r="IS3" s="743" t="s">
        <v>2450</v>
      </c>
      <c r="IT3" s="742"/>
      <c r="IU3" s="743" t="s">
        <v>2451</v>
      </c>
      <c r="IV3" s="742"/>
      <c r="IW3" s="743" t="s">
        <v>2452</v>
      </c>
      <c r="IX3" s="742"/>
      <c r="IY3" s="743" t="s">
        <v>2453</v>
      </c>
      <c r="IZ3" s="742"/>
      <c r="JA3" s="743" t="s">
        <v>2454</v>
      </c>
      <c r="JB3" s="742"/>
      <c r="JC3" s="743" t="s">
        <v>2455</v>
      </c>
      <c r="JD3" s="742"/>
      <c r="JE3" s="743" t="s">
        <v>2456</v>
      </c>
      <c r="JF3" s="742"/>
      <c r="JG3" s="743" t="s">
        <v>2457</v>
      </c>
      <c r="JH3" s="742"/>
      <c r="JI3" s="743" t="s">
        <v>2458</v>
      </c>
      <c r="JJ3" s="742"/>
      <c r="JK3" s="743" t="s">
        <v>2459</v>
      </c>
      <c r="JL3" s="742"/>
      <c r="JM3" s="743" t="s">
        <v>2460</v>
      </c>
      <c r="JN3" s="742"/>
      <c r="JO3" s="743" t="s">
        <v>2461</v>
      </c>
      <c r="JP3" s="742"/>
      <c r="JQ3" s="743" t="s">
        <v>2462</v>
      </c>
      <c r="JR3" s="742"/>
      <c r="JS3" s="743" t="s">
        <v>2463</v>
      </c>
      <c r="JT3" s="742"/>
      <c r="JU3" s="742" t="s">
        <v>1999</v>
      </c>
      <c r="JV3" s="742"/>
      <c r="JW3" s="743" t="s">
        <v>2465</v>
      </c>
      <c r="JX3" s="742"/>
      <c r="JY3" s="743" t="s">
        <v>2466</v>
      </c>
      <c r="JZ3" s="742"/>
      <c r="KA3" s="743" t="s">
        <v>2467</v>
      </c>
      <c r="KB3" s="742"/>
      <c r="KC3" s="743" t="s">
        <v>2468</v>
      </c>
      <c r="KD3" s="742"/>
      <c r="KE3" s="743" t="s">
        <v>2469</v>
      </c>
      <c r="KF3" s="742"/>
      <c r="KG3" s="743" t="s">
        <v>2470</v>
      </c>
      <c r="KH3" s="742"/>
      <c r="KI3" s="743" t="s">
        <v>2471</v>
      </c>
      <c r="KJ3" s="742"/>
      <c r="KK3" s="743" t="s">
        <v>2472</v>
      </c>
      <c r="KL3" s="742"/>
      <c r="KM3" s="743" t="s">
        <v>2473</v>
      </c>
      <c r="KN3" s="742"/>
      <c r="KO3" s="743" t="s">
        <v>2474</v>
      </c>
      <c r="KP3" s="742"/>
      <c r="KQ3" s="743" t="s">
        <v>2475</v>
      </c>
      <c r="KR3" s="742"/>
      <c r="KS3" s="743" t="s">
        <v>2476</v>
      </c>
      <c r="KT3" s="742"/>
      <c r="KU3" s="743" t="s">
        <v>2477</v>
      </c>
      <c r="KV3" s="742"/>
      <c r="KW3" s="743" t="s">
        <v>2478</v>
      </c>
      <c r="KX3" s="742"/>
      <c r="KY3" s="743" t="s">
        <v>2479</v>
      </c>
      <c r="KZ3" s="742"/>
      <c r="LA3" s="742" t="s">
        <v>1999</v>
      </c>
      <c r="LB3" s="743" t="s">
        <v>2465</v>
      </c>
      <c r="LC3" s="742"/>
      <c r="LD3" s="743" t="s">
        <v>2466</v>
      </c>
      <c r="LE3" s="742"/>
      <c r="LF3" s="743" t="s">
        <v>2467</v>
      </c>
      <c r="LG3" s="742"/>
      <c r="LH3" s="743" t="s">
        <v>2468</v>
      </c>
      <c r="LI3" s="742"/>
      <c r="LJ3" s="743" t="s">
        <v>2469</v>
      </c>
      <c r="LK3" s="742"/>
      <c r="LL3" s="743" t="s">
        <v>2470</v>
      </c>
      <c r="LM3" s="742"/>
      <c r="LN3" s="743" t="s">
        <v>2471</v>
      </c>
      <c r="LO3" s="742"/>
      <c r="LP3" s="743" t="s">
        <v>2472</v>
      </c>
      <c r="LQ3" s="742"/>
      <c r="LR3" s="743" t="s">
        <v>2473</v>
      </c>
      <c r="LS3" s="742"/>
      <c r="LT3" s="743" t="s">
        <v>2474</v>
      </c>
      <c r="LU3" s="742"/>
      <c r="LV3" s="743" t="s">
        <v>2475</v>
      </c>
      <c r="LW3" s="742"/>
      <c r="LX3" s="743" t="s">
        <v>2476</v>
      </c>
      <c r="LY3" s="742"/>
      <c r="LZ3" s="743" t="s">
        <v>2477</v>
      </c>
      <c r="MA3" s="742"/>
      <c r="MB3" s="743" t="s">
        <v>2478</v>
      </c>
      <c r="MC3" s="742"/>
      <c r="MD3" s="743" t="s">
        <v>2479</v>
      </c>
      <c r="ME3" s="742"/>
      <c r="MF3" s="742" t="s">
        <v>1999</v>
      </c>
      <c r="MG3" s="742"/>
      <c r="MH3" s="743" t="s">
        <v>2481</v>
      </c>
      <c r="MI3" s="742"/>
      <c r="MJ3" s="743" t="s">
        <v>2482</v>
      </c>
      <c r="MK3" s="742"/>
      <c r="ML3" s="743" t="s">
        <v>2483</v>
      </c>
      <c r="MM3" s="742"/>
      <c r="MN3" s="743" t="s">
        <v>2484</v>
      </c>
      <c r="MO3" s="742"/>
      <c r="MP3" s="743" t="s">
        <v>2485</v>
      </c>
      <c r="MQ3" s="742"/>
      <c r="MR3" s="743" t="s">
        <v>2486</v>
      </c>
      <c r="MS3" s="742"/>
      <c r="MT3" s="743" t="s">
        <v>2487</v>
      </c>
      <c r="MU3" s="742"/>
      <c r="MV3" s="743" t="s">
        <v>2488</v>
      </c>
      <c r="MW3" s="742"/>
      <c r="MX3" s="743" t="s">
        <v>2489</v>
      </c>
      <c r="MY3" s="742"/>
      <c r="MZ3" s="743" t="s">
        <v>2490</v>
      </c>
      <c r="NA3" s="742"/>
      <c r="NB3" s="743" t="s">
        <v>2491</v>
      </c>
      <c r="NC3" s="742"/>
      <c r="ND3" s="743" t="s">
        <v>2492</v>
      </c>
      <c r="NE3" s="742"/>
      <c r="NF3" s="743" t="s">
        <v>2493</v>
      </c>
      <c r="NG3" s="742"/>
      <c r="NH3" s="743" t="s">
        <v>2494</v>
      </c>
      <c r="NI3" s="742"/>
      <c r="NJ3" s="743" t="s">
        <v>2495</v>
      </c>
      <c r="NK3" s="742"/>
      <c r="NL3" s="742" t="s">
        <v>1999</v>
      </c>
      <c r="NM3" s="743" t="s">
        <v>2481</v>
      </c>
      <c r="NN3" s="742"/>
      <c r="NO3" s="743" t="s">
        <v>2482</v>
      </c>
      <c r="NP3" s="742"/>
      <c r="NQ3" s="743" t="s">
        <v>2483</v>
      </c>
      <c r="NR3" s="742"/>
      <c r="NS3" s="743" t="s">
        <v>2484</v>
      </c>
      <c r="NT3" s="742"/>
      <c r="NU3" s="743" t="s">
        <v>2485</v>
      </c>
      <c r="NV3" s="742"/>
      <c r="NW3" s="743" t="s">
        <v>2486</v>
      </c>
      <c r="NX3" s="742"/>
      <c r="NY3" s="743" t="s">
        <v>2487</v>
      </c>
      <c r="NZ3" s="742"/>
      <c r="OA3" s="743" t="s">
        <v>2488</v>
      </c>
      <c r="OB3" s="742"/>
      <c r="OC3" s="743" t="s">
        <v>2489</v>
      </c>
      <c r="OD3" s="742"/>
      <c r="OE3" s="743" t="s">
        <v>2490</v>
      </c>
      <c r="OF3" s="742"/>
      <c r="OG3" s="743" t="s">
        <v>2491</v>
      </c>
      <c r="OH3" s="742"/>
      <c r="OI3" s="743" t="s">
        <v>2492</v>
      </c>
      <c r="OJ3" s="742"/>
      <c r="OK3" s="743" t="s">
        <v>2493</v>
      </c>
      <c r="OL3" s="742"/>
      <c r="OM3" s="743" t="s">
        <v>2494</v>
      </c>
      <c r="ON3" s="742"/>
      <c r="OO3" s="743" t="s">
        <v>2495</v>
      </c>
      <c r="OP3" s="742"/>
      <c r="OQ3" s="742" t="s">
        <v>1999</v>
      </c>
      <c r="OR3" s="742"/>
      <c r="OS3" s="743" t="s">
        <v>2497</v>
      </c>
      <c r="OT3" s="742"/>
      <c r="OU3" s="743" t="s">
        <v>2498</v>
      </c>
      <c r="OV3" s="742"/>
      <c r="OW3" s="743" t="s">
        <v>2499</v>
      </c>
      <c r="OX3" s="742"/>
      <c r="OY3" s="743" t="s">
        <v>2500</v>
      </c>
      <c r="OZ3" s="742"/>
      <c r="PA3" s="743" t="s">
        <v>2501</v>
      </c>
      <c r="PB3" s="742"/>
      <c r="PC3" s="743" t="s">
        <v>2502</v>
      </c>
      <c r="PD3" s="742"/>
      <c r="PE3" s="743" t="s">
        <v>2503</v>
      </c>
      <c r="PF3" s="742"/>
      <c r="PG3" s="743" t="s">
        <v>2504</v>
      </c>
      <c r="PH3" s="742"/>
      <c r="PI3" s="743" t="s">
        <v>2505</v>
      </c>
      <c r="PJ3" s="742"/>
      <c r="PK3" s="743" t="s">
        <v>2506</v>
      </c>
      <c r="PL3" s="742"/>
      <c r="PM3" s="743" t="s">
        <v>2507</v>
      </c>
      <c r="PN3" s="742"/>
      <c r="PO3" s="743" t="s">
        <v>2508</v>
      </c>
      <c r="PP3" s="742"/>
      <c r="PQ3" s="743" t="s">
        <v>2509</v>
      </c>
      <c r="PR3" s="742"/>
      <c r="PS3" s="743" t="s">
        <v>2510</v>
      </c>
      <c r="PT3" s="742"/>
      <c r="PU3" s="743" t="s">
        <v>2511</v>
      </c>
      <c r="PV3" s="742"/>
      <c r="PW3" s="742" t="s">
        <v>1999</v>
      </c>
      <c r="PX3" s="745" t="s">
        <v>2497</v>
      </c>
      <c r="PY3" s="746"/>
      <c r="PZ3" s="745" t="s">
        <v>2498</v>
      </c>
      <c r="QA3" s="746"/>
      <c r="QB3" s="745" t="s">
        <v>2499</v>
      </c>
      <c r="QC3" s="746"/>
      <c r="QD3" s="745" t="s">
        <v>2500</v>
      </c>
      <c r="QE3" s="746"/>
      <c r="QF3" s="745" t="s">
        <v>2501</v>
      </c>
      <c r="QG3" s="746"/>
      <c r="QH3" s="745" t="s">
        <v>2502</v>
      </c>
      <c r="QI3" s="746"/>
      <c r="QJ3" s="745" t="s">
        <v>2503</v>
      </c>
      <c r="QK3" s="746"/>
      <c r="QL3" s="745" t="s">
        <v>2504</v>
      </c>
      <c r="QM3" s="746"/>
      <c r="QN3" s="745" t="s">
        <v>2505</v>
      </c>
      <c r="QO3" s="746"/>
      <c r="QP3" s="745" t="s">
        <v>2506</v>
      </c>
      <c r="QQ3" s="746"/>
      <c r="QR3" s="745" t="s">
        <v>2507</v>
      </c>
      <c r="QS3" s="746"/>
      <c r="QT3" s="745" t="s">
        <v>2508</v>
      </c>
      <c r="QU3" s="746"/>
      <c r="QV3" s="745" t="s">
        <v>2509</v>
      </c>
      <c r="QW3" s="746"/>
      <c r="QX3" s="745" t="s">
        <v>2510</v>
      </c>
      <c r="QY3" s="746"/>
      <c r="QZ3" s="745" t="s">
        <v>2511</v>
      </c>
      <c r="RA3" s="746"/>
      <c r="RB3" s="742" t="s">
        <v>1999</v>
      </c>
      <c r="RC3" s="742"/>
      <c r="RD3" s="743" t="s">
        <v>2513</v>
      </c>
      <c r="RE3" s="743"/>
      <c r="RF3" s="743"/>
      <c r="RG3" s="743"/>
      <c r="RH3" s="743"/>
      <c r="RI3" s="743"/>
      <c r="RJ3" s="743" t="s">
        <v>2514</v>
      </c>
      <c r="RK3" s="743"/>
      <c r="RL3" s="743"/>
      <c r="RM3" s="743"/>
      <c r="RN3" s="743"/>
      <c r="RO3" s="743"/>
      <c r="RP3" s="743" t="s">
        <v>2515</v>
      </c>
      <c r="RQ3" s="743"/>
      <c r="RR3" s="743"/>
      <c r="RS3" s="743"/>
      <c r="RT3" s="743"/>
      <c r="RU3" s="743"/>
      <c r="RV3" s="743" t="s">
        <v>2516</v>
      </c>
      <c r="RW3" s="743"/>
      <c r="RX3" s="743"/>
      <c r="RY3" s="743"/>
      <c r="RZ3" s="743"/>
      <c r="SA3" s="743"/>
      <c r="SB3" s="743" t="s">
        <v>2517</v>
      </c>
      <c r="SC3" s="743"/>
      <c r="SD3" s="743"/>
      <c r="SE3" s="743"/>
      <c r="SF3" s="743"/>
      <c r="SG3" s="743"/>
      <c r="SH3" s="743" t="s">
        <v>2518</v>
      </c>
      <c r="SI3" s="743"/>
      <c r="SJ3" s="743"/>
      <c r="SK3" s="743"/>
      <c r="SL3" s="743"/>
      <c r="SM3" s="743"/>
      <c r="SN3" s="743" t="s">
        <v>2519</v>
      </c>
      <c r="SO3" s="743"/>
      <c r="SP3" s="743"/>
      <c r="SQ3" s="743"/>
      <c r="SR3" s="743"/>
      <c r="SS3" s="743"/>
      <c r="ST3" s="743" t="s">
        <v>2520</v>
      </c>
      <c r="SU3" s="743"/>
      <c r="SV3" s="743"/>
      <c r="SW3" s="743"/>
      <c r="SX3" s="743"/>
      <c r="SY3" s="743"/>
      <c r="SZ3" s="743" t="s">
        <v>2521</v>
      </c>
      <c r="TA3" s="743"/>
      <c r="TB3" s="743"/>
      <c r="TC3" s="743"/>
      <c r="TD3" s="743"/>
      <c r="TE3" s="743"/>
      <c r="TF3" s="743" t="s">
        <v>2522</v>
      </c>
      <c r="TG3" s="743"/>
      <c r="TH3" s="743"/>
      <c r="TI3" s="743"/>
      <c r="TJ3" s="743"/>
      <c r="TK3" s="743"/>
      <c r="TL3" s="743" t="s">
        <v>2523</v>
      </c>
      <c r="TM3" s="743"/>
      <c r="TN3" s="743"/>
      <c r="TO3" s="743"/>
      <c r="TP3" s="743"/>
      <c r="TQ3" s="743"/>
      <c r="TR3" s="743" t="s">
        <v>2524</v>
      </c>
      <c r="TS3" s="743"/>
      <c r="TT3" s="743"/>
      <c r="TU3" s="743"/>
      <c r="TV3" s="743"/>
      <c r="TW3" s="743"/>
      <c r="TX3" s="743" t="s">
        <v>2525</v>
      </c>
      <c r="TY3" s="743"/>
      <c r="TZ3" s="743"/>
      <c r="UA3" s="743"/>
      <c r="UB3" s="743"/>
      <c r="UC3" s="743"/>
      <c r="UD3" s="743" t="s">
        <v>2526</v>
      </c>
      <c r="UE3" s="743"/>
      <c r="UF3" s="743"/>
      <c r="UG3" s="743"/>
      <c r="UH3" s="743"/>
      <c r="UI3" s="743"/>
      <c r="UJ3" s="743" t="s">
        <v>2527</v>
      </c>
      <c r="UK3" s="743"/>
      <c r="UL3" s="743"/>
      <c r="UM3" s="743"/>
      <c r="UN3" s="743"/>
      <c r="UO3" s="743"/>
      <c r="UP3" s="744" t="s">
        <v>2530</v>
      </c>
      <c r="UQ3" s="743" t="s">
        <v>2513</v>
      </c>
      <c r="UR3" s="743"/>
      <c r="US3" s="743"/>
      <c r="UT3" s="743"/>
      <c r="UU3" s="743"/>
      <c r="UV3" s="743"/>
      <c r="UW3" s="743" t="s">
        <v>2514</v>
      </c>
      <c r="UX3" s="743"/>
      <c r="UY3" s="743"/>
      <c r="UZ3" s="743"/>
      <c r="VA3" s="743"/>
      <c r="VB3" s="743"/>
      <c r="VC3" s="743" t="s">
        <v>2515</v>
      </c>
      <c r="VD3" s="743"/>
      <c r="VE3" s="743"/>
      <c r="VF3" s="743"/>
      <c r="VG3" s="743"/>
      <c r="VH3" s="743"/>
      <c r="VI3" s="743" t="s">
        <v>2516</v>
      </c>
      <c r="VJ3" s="743"/>
      <c r="VK3" s="743"/>
      <c r="VL3" s="743"/>
      <c r="VM3" s="743"/>
      <c r="VN3" s="743"/>
      <c r="VO3" s="743" t="s">
        <v>2517</v>
      </c>
      <c r="VP3" s="743"/>
      <c r="VQ3" s="743"/>
      <c r="VR3" s="743"/>
      <c r="VS3" s="743"/>
      <c r="VT3" s="743"/>
      <c r="VU3" s="743" t="s">
        <v>2518</v>
      </c>
      <c r="VV3" s="743"/>
      <c r="VW3" s="743"/>
      <c r="VX3" s="743"/>
      <c r="VY3" s="743"/>
      <c r="VZ3" s="743"/>
      <c r="WA3" s="743" t="s">
        <v>2519</v>
      </c>
      <c r="WB3" s="743"/>
      <c r="WC3" s="743"/>
      <c r="WD3" s="743"/>
      <c r="WE3" s="743"/>
      <c r="WF3" s="743"/>
      <c r="WG3" s="743" t="s">
        <v>2520</v>
      </c>
      <c r="WH3" s="743"/>
      <c r="WI3" s="743"/>
      <c r="WJ3" s="743"/>
      <c r="WK3" s="743"/>
      <c r="WL3" s="743"/>
      <c r="WM3" s="743" t="s">
        <v>2521</v>
      </c>
      <c r="WN3" s="743"/>
      <c r="WO3" s="743"/>
      <c r="WP3" s="743"/>
      <c r="WQ3" s="743"/>
      <c r="WR3" s="743"/>
      <c r="WS3" s="743" t="s">
        <v>2522</v>
      </c>
      <c r="WT3" s="743"/>
      <c r="WU3" s="743"/>
      <c r="WV3" s="743"/>
      <c r="WW3" s="743"/>
      <c r="WX3" s="743"/>
      <c r="WY3" s="743" t="s">
        <v>2523</v>
      </c>
      <c r="WZ3" s="743"/>
      <c r="XA3" s="743"/>
      <c r="XB3" s="743"/>
      <c r="XC3" s="743"/>
      <c r="XD3" s="743"/>
      <c r="XE3" s="743" t="s">
        <v>2524</v>
      </c>
      <c r="XF3" s="743"/>
      <c r="XG3" s="743"/>
      <c r="XH3" s="743"/>
      <c r="XI3" s="743"/>
      <c r="XJ3" s="743"/>
      <c r="XK3" s="743" t="s">
        <v>2525</v>
      </c>
      <c r="XL3" s="743"/>
      <c r="XM3" s="743"/>
      <c r="XN3" s="743"/>
      <c r="XO3" s="743"/>
      <c r="XP3" s="743"/>
      <c r="XQ3" s="743" t="s">
        <v>2526</v>
      </c>
      <c r="XR3" s="743"/>
      <c r="XS3" s="743"/>
      <c r="XT3" s="743"/>
      <c r="XU3" s="743"/>
      <c r="XV3" s="743"/>
      <c r="XW3" s="743" t="s">
        <v>2527</v>
      </c>
      <c r="XX3" s="743"/>
      <c r="XY3" s="743"/>
      <c r="XZ3" s="743"/>
      <c r="YA3" s="743"/>
      <c r="YB3" s="743"/>
      <c r="YC3" s="744" t="s">
        <v>2530</v>
      </c>
      <c r="YD3" s="744"/>
    </row>
    <row r="4" spans="1:654" ht="30" customHeight="1">
      <c r="A4" s="233" t="s">
        <v>2358</v>
      </c>
      <c r="B4" s="233" t="s">
        <v>2359</v>
      </c>
      <c r="C4" s="233" t="s">
        <v>2358</v>
      </c>
      <c r="D4" s="233" t="s">
        <v>2359</v>
      </c>
      <c r="E4" s="233" t="s">
        <v>2358</v>
      </c>
      <c r="F4" s="233" t="s">
        <v>2359</v>
      </c>
      <c r="G4" s="233" t="s">
        <v>2358</v>
      </c>
      <c r="H4" s="233" t="s">
        <v>2359</v>
      </c>
      <c r="I4" s="233" t="s">
        <v>2358</v>
      </c>
      <c r="J4" s="233" t="s">
        <v>2359</v>
      </c>
      <c r="K4" s="233" t="s">
        <v>2358</v>
      </c>
      <c r="L4" s="233" t="s">
        <v>2359</v>
      </c>
      <c r="M4" s="233" t="s">
        <v>2358</v>
      </c>
      <c r="N4" s="233" t="s">
        <v>2359</v>
      </c>
      <c r="O4" s="233" t="s">
        <v>2358</v>
      </c>
      <c r="P4" s="233" t="s">
        <v>2359</v>
      </c>
      <c r="Q4" s="233" t="s">
        <v>2358</v>
      </c>
      <c r="R4" s="233" t="s">
        <v>2359</v>
      </c>
      <c r="S4" s="233" t="s">
        <v>2358</v>
      </c>
      <c r="T4" s="233" t="s">
        <v>2359</v>
      </c>
      <c r="U4" s="233" t="s">
        <v>2358</v>
      </c>
      <c r="V4" s="233" t="s">
        <v>2359</v>
      </c>
      <c r="W4" s="233" t="s">
        <v>2358</v>
      </c>
      <c r="X4" s="233" t="s">
        <v>2359</v>
      </c>
      <c r="Y4" s="233" t="s">
        <v>2358</v>
      </c>
      <c r="Z4" s="233" t="s">
        <v>2359</v>
      </c>
      <c r="AA4" s="233" t="s">
        <v>2358</v>
      </c>
      <c r="AB4" s="233" t="s">
        <v>2359</v>
      </c>
      <c r="AC4" s="233" t="s">
        <v>2358</v>
      </c>
      <c r="AD4" s="233" t="s">
        <v>2359</v>
      </c>
      <c r="AE4" s="742"/>
      <c r="AF4" s="233" t="s">
        <v>2358</v>
      </c>
      <c r="AG4" s="233" t="s">
        <v>2359</v>
      </c>
      <c r="AH4" s="233" t="s">
        <v>2358</v>
      </c>
      <c r="AI4" s="233" t="s">
        <v>2359</v>
      </c>
      <c r="AJ4" s="233" t="s">
        <v>2358</v>
      </c>
      <c r="AK4" s="233" t="s">
        <v>2359</v>
      </c>
      <c r="AL4" s="233" t="s">
        <v>2358</v>
      </c>
      <c r="AM4" s="233" t="s">
        <v>2359</v>
      </c>
      <c r="AN4" s="233" t="s">
        <v>2358</v>
      </c>
      <c r="AO4" s="233" t="s">
        <v>2359</v>
      </c>
      <c r="AP4" s="233" t="s">
        <v>2358</v>
      </c>
      <c r="AQ4" s="233" t="s">
        <v>2359</v>
      </c>
      <c r="AR4" s="233" t="s">
        <v>2358</v>
      </c>
      <c r="AS4" s="233" t="s">
        <v>2359</v>
      </c>
      <c r="AT4" s="233" t="s">
        <v>2358</v>
      </c>
      <c r="AU4" s="233" t="s">
        <v>2359</v>
      </c>
      <c r="AV4" s="233" t="s">
        <v>2358</v>
      </c>
      <c r="AW4" s="233" t="s">
        <v>2359</v>
      </c>
      <c r="AX4" s="233" t="s">
        <v>2358</v>
      </c>
      <c r="AY4" s="233" t="s">
        <v>2359</v>
      </c>
      <c r="AZ4" s="233" t="s">
        <v>2358</v>
      </c>
      <c r="BA4" s="233" t="s">
        <v>2359</v>
      </c>
      <c r="BB4" s="233" t="s">
        <v>2358</v>
      </c>
      <c r="BC4" s="233" t="s">
        <v>2359</v>
      </c>
      <c r="BD4" s="233" t="s">
        <v>2358</v>
      </c>
      <c r="BE4" s="233" t="s">
        <v>2359</v>
      </c>
      <c r="BF4" s="233" t="s">
        <v>2358</v>
      </c>
      <c r="BG4" s="233" t="s">
        <v>2359</v>
      </c>
      <c r="BH4" s="233" t="s">
        <v>2358</v>
      </c>
      <c r="BI4" s="233" t="s">
        <v>2359</v>
      </c>
      <c r="BJ4" s="742"/>
      <c r="BK4" s="742"/>
      <c r="BL4" s="308" t="s">
        <v>2361</v>
      </c>
      <c r="BM4" s="233" t="s">
        <v>2358</v>
      </c>
      <c r="BN4" s="233" t="s">
        <v>2359</v>
      </c>
      <c r="BO4" s="308" t="s">
        <v>2361</v>
      </c>
      <c r="BP4" s="233" t="s">
        <v>2358</v>
      </c>
      <c r="BQ4" s="233" t="s">
        <v>2359</v>
      </c>
      <c r="BR4" s="308" t="s">
        <v>2361</v>
      </c>
      <c r="BS4" s="233" t="s">
        <v>2358</v>
      </c>
      <c r="BT4" s="233" t="s">
        <v>2359</v>
      </c>
      <c r="BU4" s="308" t="s">
        <v>2361</v>
      </c>
      <c r="BV4" s="233" t="s">
        <v>2358</v>
      </c>
      <c r="BW4" s="233" t="s">
        <v>2359</v>
      </c>
      <c r="BX4" s="308" t="s">
        <v>2361</v>
      </c>
      <c r="BY4" s="233" t="s">
        <v>2358</v>
      </c>
      <c r="BZ4" s="233" t="s">
        <v>2359</v>
      </c>
      <c r="CA4" s="308" t="s">
        <v>2361</v>
      </c>
      <c r="CB4" s="233" t="s">
        <v>2358</v>
      </c>
      <c r="CC4" s="233" t="s">
        <v>2359</v>
      </c>
      <c r="CD4" s="308" t="s">
        <v>2361</v>
      </c>
      <c r="CE4" s="233" t="s">
        <v>2358</v>
      </c>
      <c r="CF4" s="233" t="s">
        <v>2359</v>
      </c>
      <c r="CG4" s="308" t="s">
        <v>2361</v>
      </c>
      <c r="CH4" s="233" t="s">
        <v>2358</v>
      </c>
      <c r="CI4" s="233" t="s">
        <v>2359</v>
      </c>
      <c r="CJ4" s="308" t="s">
        <v>2361</v>
      </c>
      <c r="CK4" s="233" t="s">
        <v>2358</v>
      </c>
      <c r="CL4" s="233" t="s">
        <v>2359</v>
      </c>
      <c r="CM4" s="308" t="s">
        <v>2361</v>
      </c>
      <c r="CN4" s="233" t="s">
        <v>2358</v>
      </c>
      <c r="CO4" s="233" t="s">
        <v>2359</v>
      </c>
      <c r="CP4" s="308" t="s">
        <v>2361</v>
      </c>
      <c r="CQ4" s="233" t="s">
        <v>2358</v>
      </c>
      <c r="CR4" s="233" t="s">
        <v>2359</v>
      </c>
      <c r="CS4" s="308" t="s">
        <v>2361</v>
      </c>
      <c r="CT4" s="233" t="s">
        <v>2358</v>
      </c>
      <c r="CU4" s="233" t="s">
        <v>2359</v>
      </c>
      <c r="CV4" s="308" t="s">
        <v>2361</v>
      </c>
      <c r="CW4" s="233" t="s">
        <v>2358</v>
      </c>
      <c r="CX4" s="233" t="s">
        <v>2359</v>
      </c>
      <c r="CY4" s="308" t="s">
        <v>2361</v>
      </c>
      <c r="CZ4" s="233" t="s">
        <v>2358</v>
      </c>
      <c r="DA4" s="233" t="s">
        <v>2359</v>
      </c>
      <c r="DB4" s="308" t="s">
        <v>2361</v>
      </c>
      <c r="DC4" s="233" t="s">
        <v>2358</v>
      </c>
      <c r="DD4" s="233" t="s">
        <v>2359</v>
      </c>
      <c r="DE4" s="742"/>
      <c r="DF4" s="308" t="s">
        <v>2361</v>
      </c>
      <c r="DG4" s="233" t="s">
        <v>2358</v>
      </c>
      <c r="DH4" s="233" t="s">
        <v>2359</v>
      </c>
      <c r="DI4" s="308" t="s">
        <v>2361</v>
      </c>
      <c r="DJ4" s="233" t="s">
        <v>2358</v>
      </c>
      <c r="DK4" s="233" t="s">
        <v>2359</v>
      </c>
      <c r="DL4" s="308" t="s">
        <v>2361</v>
      </c>
      <c r="DM4" s="233" t="s">
        <v>2358</v>
      </c>
      <c r="DN4" s="233" t="s">
        <v>2359</v>
      </c>
      <c r="DO4" s="308" t="s">
        <v>2361</v>
      </c>
      <c r="DP4" s="233" t="s">
        <v>2358</v>
      </c>
      <c r="DQ4" s="233" t="s">
        <v>2359</v>
      </c>
      <c r="DR4" s="308" t="s">
        <v>2361</v>
      </c>
      <c r="DS4" s="233" t="s">
        <v>2358</v>
      </c>
      <c r="DT4" s="233" t="s">
        <v>2359</v>
      </c>
      <c r="DU4" s="308" t="s">
        <v>2361</v>
      </c>
      <c r="DV4" s="233" t="s">
        <v>2358</v>
      </c>
      <c r="DW4" s="233" t="s">
        <v>2359</v>
      </c>
      <c r="DX4" s="308" t="s">
        <v>2361</v>
      </c>
      <c r="DY4" s="233" t="s">
        <v>2358</v>
      </c>
      <c r="DZ4" s="233" t="s">
        <v>2359</v>
      </c>
      <c r="EA4" s="308" t="s">
        <v>2361</v>
      </c>
      <c r="EB4" s="233" t="s">
        <v>2358</v>
      </c>
      <c r="EC4" s="233" t="s">
        <v>2359</v>
      </c>
      <c r="ED4" s="308" t="s">
        <v>2361</v>
      </c>
      <c r="EE4" s="233" t="s">
        <v>2358</v>
      </c>
      <c r="EF4" s="233" t="s">
        <v>2359</v>
      </c>
      <c r="EG4" s="308" t="s">
        <v>2361</v>
      </c>
      <c r="EH4" s="233" t="s">
        <v>2358</v>
      </c>
      <c r="EI4" s="233" t="s">
        <v>2359</v>
      </c>
      <c r="EJ4" s="308" t="s">
        <v>2361</v>
      </c>
      <c r="EK4" s="233" t="s">
        <v>2358</v>
      </c>
      <c r="EL4" s="233" t="s">
        <v>2359</v>
      </c>
      <c r="EM4" s="308" t="s">
        <v>2361</v>
      </c>
      <c r="EN4" s="233" t="s">
        <v>2358</v>
      </c>
      <c r="EO4" s="233" t="s">
        <v>2359</v>
      </c>
      <c r="EP4" s="308" t="s">
        <v>2361</v>
      </c>
      <c r="EQ4" s="233" t="s">
        <v>2358</v>
      </c>
      <c r="ER4" s="233" t="s">
        <v>2359</v>
      </c>
      <c r="ES4" s="308" t="s">
        <v>2361</v>
      </c>
      <c r="ET4" s="233" t="s">
        <v>2358</v>
      </c>
      <c r="EU4" s="233" t="s">
        <v>2359</v>
      </c>
      <c r="EV4" s="308" t="s">
        <v>2361</v>
      </c>
      <c r="EW4" s="233" t="s">
        <v>2358</v>
      </c>
      <c r="EX4" s="233" t="s">
        <v>2359</v>
      </c>
      <c r="EY4" s="742"/>
      <c r="EZ4" s="744"/>
      <c r="FA4" s="233" t="s">
        <v>2358</v>
      </c>
      <c r="FB4" s="233" t="s">
        <v>2359</v>
      </c>
      <c r="FC4" s="233" t="s">
        <v>2358</v>
      </c>
      <c r="FD4" s="233" t="s">
        <v>2359</v>
      </c>
      <c r="FE4" s="233" t="s">
        <v>2358</v>
      </c>
      <c r="FF4" s="233" t="s">
        <v>2359</v>
      </c>
      <c r="FG4" s="233" t="s">
        <v>2358</v>
      </c>
      <c r="FH4" s="233" t="s">
        <v>2359</v>
      </c>
      <c r="FI4" s="233" t="s">
        <v>2358</v>
      </c>
      <c r="FJ4" s="233" t="s">
        <v>2359</v>
      </c>
      <c r="FK4" s="233" t="s">
        <v>2358</v>
      </c>
      <c r="FL4" s="233" t="s">
        <v>2359</v>
      </c>
      <c r="FM4" s="233" t="s">
        <v>2358</v>
      </c>
      <c r="FN4" s="233" t="s">
        <v>2359</v>
      </c>
      <c r="FO4" s="233" t="s">
        <v>2358</v>
      </c>
      <c r="FP4" s="233" t="s">
        <v>2359</v>
      </c>
      <c r="FQ4" s="233" t="s">
        <v>2358</v>
      </c>
      <c r="FR4" s="233" t="s">
        <v>2359</v>
      </c>
      <c r="FS4" s="233" t="s">
        <v>2358</v>
      </c>
      <c r="FT4" s="233" t="s">
        <v>2359</v>
      </c>
      <c r="FU4" s="233" t="s">
        <v>2358</v>
      </c>
      <c r="FV4" s="233" t="s">
        <v>2359</v>
      </c>
      <c r="FW4" s="233" t="s">
        <v>2358</v>
      </c>
      <c r="FX4" s="233" t="s">
        <v>2359</v>
      </c>
      <c r="FY4" s="233" t="s">
        <v>2358</v>
      </c>
      <c r="FZ4" s="233" t="s">
        <v>2359</v>
      </c>
      <c r="GA4" s="233" t="s">
        <v>2358</v>
      </c>
      <c r="GB4" s="233" t="s">
        <v>2359</v>
      </c>
      <c r="GC4" s="233" t="s">
        <v>2358</v>
      </c>
      <c r="GD4" s="233" t="s">
        <v>2359</v>
      </c>
      <c r="GE4" s="742"/>
      <c r="GF4" s="233" t="s">
        <v>2358</v>
      </c>
      <c r="GG4" s="233" t="s">
        <v>2359</v>
      </c>
      <c r="GH4" s="233" t="s">
        <v>2358</v>
      </c>
      <c r="GI4" s="233" t="s">
        <v>2359</v>
      </c>
      <c r="GJ4" s="233" t="s">
        <v>2358</v>
      </c>
      <c r="GK4" s="233" t="s">
        <v>2359</v>
      </c>
      <c r="GL4" s="233" t="s">
        <v>2358</v>
      </c>
      <c r="GM4" s="233" t="s">
        <v>2359</v>
      </c>
      <c r="GN4" s="233" t="s">
        <v>2358</v>
      </c>
      <c r="GO4" s="233" t="s">
        <v>2359</v>
      </c>
      <c r="GP4" s="233" t="s">
        <v>2358</v>
      </c>
      <c r="GQ4" s="233" t="s">
        <v>2359</v>
      </c>
      <c r="GR4" s="233" t="s">
        <v>2358</v>
      </c>
      <c r="GS4" s="233" t="s">
        <v>2359</v>
      </c>
      <c r="GT4" s="233" t="s">
        <v>2358</v>
      </c>
      <c r="GU4" s="233" t="s">
        <v>2359</v>
      </c>
      <c r="GV4" s="233" t="s">
        <v>2358</v>
      </c>
      <c r="GW4" s="233" t="s">
        <v>2359</v>
      </c>
      <c r="GX4" s="233" t="s">
        <v>2358</v>
      </c>
      <c r="GY4" s="233" t="s">
        <v>2359</v>
      </c>
      <c r="GZ4" s="233" t="s">
        <v>2358</v>
      </c>
      <c r="HA4" s="233" t="s">
        <v>2359</v>
      </c>
      <c r="HB4" s="233" t="s">
        <v>2358</v>
      </c>
      <c r="HC4" s="233" t="s">
        <v>2359</v>
      </c>
      <c r="HD4" s="233" t="s">
        <v>2358</v>
      </c>
      <c r="HE4" s="233" t="s">
        <v>2359</v>
      </c>
      <c r="HF4" s="233" t="s">
        <v>2358</v>
      </c>
      <c r="HG4" s="233" t="s">
        <v>2359</v>
      </c>
      <c r="HH4" s="233" t="s">
        <v>2358</v>
      </c>
      <c r="HI4" s="233" t="s">
        <v>2359</v>
      </c>
      <c r="HJ4" s="742"/>
      <c r="HK4" s="742"/>
      <c r="HL4" s="233" t="s">
        <v>2358</v>
      </c>
      <c r="HM4" s="233" t="s">
        <v>2359</v>
      </c>
      <c r="HN4" s="233" t="s">
        <v>2358</v>
      </c>
      <c r="HO4" s="233" t="s">
        <v>2359</v>
      </c>
      <c r="HP4" s="233" t="s">
        <v>2358</v>
      </c>
      <c r="HQ4" s="233" t="s">
        <v>2359</v>
      </c>
      <c r="HR4" s="233" t="s">
        <v>2358</v>
      </c>
      <c r="HS4" s="233" t="s">
        <v>2359</v>
      </c>
      <c r="HT4" s="233" t="s">
        <v>2358</v>
      </c>
      <c r="HU4" s="233" t="s">
        <v>2359</v>
      </c>
      <c r="HV4" s="233" t="s">
        <v>2358</v>
      </c>
      <c r="HW4" s="233" t="s">
        <v>2359</v>
      </c>
      <c r="HX4" s="233" t="s">
        <v>2358</v>
      </c>
      <c r="HY4" s="233" t="s">
        <v>2359</v>
      </c>
      <c r="HZ4" s="233" t="s">
        <v>2358</v>
      </c>
      <c r="IA4" s="233" t="s">
        <v>2359</v>
      </c>
      <c r="IB4" s="233" t="s">
        <v>2358</v>
      </c>
      <c r="IC4" s="233" t="s">
        <v>2359</v>
      </c>
      <c r="ID4" s="233" t="s">
        <v>2358</v>
      </c>
      <c r="IE4" s="233" t="s">
        <v>2359</v>
      </c>
      <c r="IF4" s="233" t="s">
        <v>2358</v>
      </c>
      <c r="IG4" s="233" t="s">
        <v>2359</v>
      </c>
      <c r="IH4" s="233" t="s">
        <v>2358</v>
      </c>
      <c r="II4" s="233" t="s">
        <v>2359</v>
      </c>
      <c r="IJ4" s="233" t="s">
        <v>2358</v>
      </c>
      <c r="IK4" s="233" t="s">
        <v>2359</v>
      </c>
      <c r="IL4" s="233" t="s">
        <v>2358</v>
      </c>
      <c r="IM4" s="233" t="s">
        <v>2359</v>
      </c>
      <c r="IN4" s="233" t="s">
        <v>2358</v>
      </c>
      <c r="IO4" s="233" t="s">
        <v>2359</v>
      </c>
      <c r="IP4" s="742"/>
      <c r="IQ4" s="233" t="s">
        <v>2358</v>
      </c>
      <c r="IR4" s="233" t="s">
        <v>2359</v>
      </c>
      <c r="IS4" s="233" t="s">
        <v>2358</v>
      </c>
      <c r="IT4" s="233" t="s">
        <v>2359</v>
      </c>
      <c r="IU4" s="233" t="s">
        <v>2358</v>
      </c>
      <c r="IV4" s="233" t="s">
        <v>2359</v>
      </c>
      <c r="IW4" s="233" t="s">
        <v>2358</v>
      </c>
      <c r="IX4" s="233" t="s">
        <v>2359</v>
      </c>
      <c r="IY4" s="233" t="s">
        <v>2358</v>
      </c>
      <c r="IZ4" s="233" t="s">
        <v>2359</v>
      </c>
      <c r="JA4" s="233" t="s">
        <v>2358</v>
      </c>
      <c r="JB4" s="233" t="s">
        <v>2359</v>
      </c>
      <c r="JC4" s="233" t="s">
        <v>2358</v>
      </c>
      <c r="JD4" s="233" t="s">
        <v>2359</v>
      </c>
      <c r="JE4" s="233" t="s">
        <v>2358</v>
      </c>
      <c r="JF4" s="233" t="s">
        <v>2359</v>
      </c>
      <c r="JG4" s="233" t="s">
        <v>2358</v>
      </c>
      <c r="JH4" s="233" t="s">
        <v>2359</v>
      </c>
      <c r="JI4" s="233" t="s">
        <v>2358</v>
      </c>
      <c r="JJ4" s="233" t="s">
        <v>2359</v>
      </c>
      <c r="JK4" s="233" t="s">
        <v>2358</v>
      </c>
      <c r="JL4" s="233" t="s">
        <v>2359</v>
      </c>
      <c r="JM4" s="233" t="s">
        <v>2358</v>
      </c>
      <c r="JN4" s="233" t="s">
        <v>2359</v>
      </c>
      <c r="JO4" s="233" t="s">
        <v>2358</v>
      </c>
      <c r="JP4" s="233" t="s">
        <v>2359</v>
      </c>
      <c r="JQ4" s="233" t="s">
        <v>2358</v>
      </c>
      <c r="JR4" s="233" t="s">
        <v>2359</v>
      </c>
      <c r="JS4" s="233" t="s">
        <v>2358</v>
      </c>
      <c r="JT4" s="233" t="s">
        <v>2359</v>
      </c>
      <c r="JU4" s="742"/>
      <c r="JV4" s="742"/>
      <c r="JW4" s="233" t="s">
        <v>2358</v>
      </c>
      <c r="JX4" s="233" t="s">
        <v>2359</v>
      </c>
      <c r="JY4" s="233" t="s">
        <v>2358</v>
      </c>
      <c r="JZ4" s="233" t="s">
        <v>2359</v>
      </c>
      <c r="KA4" s="233" t="s">
        <v>2358</v>
      </c>
      <c r="KB4" s="233" t="s">
        <v>2359</v>
      </c>
      <c r="KC4" s="233" t="s">
        <v>2358</v>
      </c>
      <c r="KD4" s="233" t="s">
        <v>2359</v>
      </c>
      <c r="KE4" s="233" t="s">
        <v>2358</v>
      </c>
      <c r="KF4" s="233" t="s">
        <v>2359</v>
      </c>
      <c r="KG4" s="233" t="s">
        <v>2358</v>
      </c>
      <c r="KH4" s="233" t="s">
        <v>2359</v>
      </c>
      <c r="KI4" s="233" t="s">
        <v>2358</v>
      </c>
      <c r="KJ4" s="233" t="s">
        <v>2359</v>
      </c>
      <c r="KK4" s="233" t="s">
        <v>2358</v>
      </c>
      <c r="KL4" s="233" t="s">
        <v>2359</v>
      </c>
      <c r="KM4" s="233" t="s">
        <v>2358</v>
      </c>
      <c r="KN4" s="233" t="s">
        <v>2359</v>
      </c>
      <c r="KO4" s="233" t="s">
        <v>2358</v>
      </c>
      <c r="KP4" s="233" t="s">
        <v>2359</v>
      </c>
      <c r="KQ4" s="233" t="s">
        <v>2358</v>
      </c>
      <c r="KR4" s="233" t="s">
        <v>2359</v>
      </c>
      <c r="KS4" s="233" t="s">
        <v>2358</v>
      </c>
      <c r="KT4" s="233" t="s">
        <v>2359</v>
      </c>
      <c r="KU4" s="233" t="s">
        <v>2358</v>
      </c>
      <c r="KV4" s="233" t="s">
        <v>2359</v>
      </c>
      <c r="KW4" s="233" t="s">
        <v>2358</v>
      </c>
      <c r="KX4" s="233" t="s">
        <v>2359</v>
      </c>
      <c r="KY4" s="233" t="s">
        <v>2358</v>
      </c>
      <c r="KZ4" s="233" t="s">
        <v>2359</v>
      </c>
      <c r="LA4" s="742"/>
      <c r="LB4" s="233" t="s">
        <v>2358</v>
      </c>
      <c r="LC4" s="233" t="s">
        <v>2359</v>
      </c>
      <c r="LD4" s="233" t="s">
        <v>2358</v>
      </c>
      <c r="LE4" s="233" t="s">
        <v>2359</v>
      </c>
      <c r="LF4" s="233" t="s">
        <v>2358</v>
      </c>
      <c r="LG4" s="233" t="s">
        <v>2359</v>
      </c>
      <c r="LH4" s="233" t="s">
        <v>2358</v>
      </c>
      <c r="LI4" s="233" t="s">
        <v>2359</v>
      </c>
      <c r="LJ4" s="233" t="s">
        <v>2358</v>
      </c>
      <c r="LK4" s="233" t="s">
        <v>2359</v>
      </c>
      <c r="LL4" s="233" t="s">
        <v>2358</v>
      </c>
      <c r="LM4" s="233" t="s">
        <v>2359</v>
      </c>
      <c r="LN4" s="233" t="s">
        <v>2358</v>
      </c>
      <c r="LO4" s="233" t="s">
        <v>2359</v>
      </c>
      <c r="LP4" s="233" t="s">
        <v>2358</v>
      </c>
      <c r="LQ4" s="233" t="s">
        <v>2359</v>
      </c>
      <c r="LR4" s="233" t="s">
        <v>2358</v>
      </c>
      <c r="LS4" s="233" t="s">
        <v>2359</v>
      </c>
      <c r="LT4" s="233" t="s">
        <v>2358</v>
      </c>
      <c r="LU4" s="233" t="s">
        <v>2359</v>
      </c>
      <c r="LV4" s="233" t="s">
        <v>2358</v>
      </c>
      <c r="LW4" s="233" t="s">
        <v>2359</v>
      </c>
      <c r="LX4" s="233" t="s">
        <v>2358</v>
      </c>
      <c r="LY4" s="233" t="s">
        <v>2359</v>
      </c>
      <c r="LZ4" s="233" t="s">
        <v>2358</v>
      </c>
      <c r="MA4" s="233" t="s">
        <v>2359</v>
      </c>
      <c r="MB4" s="233" t="s">
        <v>2358</v>
      </c>
      <c r="MC4" s="233" t="s">
        <v>2359</v>
      </c>
      <c r="MD4" s="233" t="s">
        <v>2358</v>
      </c>
      <c r="ME4" s="233" t="s">
        <v>2359</v>
      </c>
      <c r="MF4" s="742"/>
      <c r="MG4" s="742"/>
      <c r="MH4" s="233" t="s">
        <v>2358</v>
      </c>
      <c r="MI4" s="233" t="s">
        <v>2359</v>
      </c>
      <c r="MJ4" s="233" t="s">
        <v>2358</v>
      </c>
      <c r="MK4" s="233" t="s">
        <v>2359</v>
      </c>
      <c r="ML4" s="233" t="s">
        <v>2358</v>
      </c>
      <c r="MM4" s="233" t="s">
        <v>2359</v>
      </c>
      <c r="MN4" s="233" t="s">
        <v>2358</v>
      </c>
      <c r="MO4" s="233" t="s">
        <v>2359</v>
      </c>
      <c r="MP4" s="233" t="s">
        <v>2358</v>
      </c>
      <c r="MQ4" s="233" t="s">
        <v>2359</v>
      </c>
      <c r="MR4" s="233" t="s">
        <v>2358</v>
      </c>
      <c r="MS4" s="233" t="s">
        <v>2359</v>
      </c>
      <c r="MT4" s="233" t="s">
        <v>2358</v>
      </c>
      <c r="MU4" s="233" t="s">
        <v>2359</v>
      </c>
      <c r="MV4" s="233" t="s">
        <v>2358</v>
      </c>
      <c r="MW4" s="233" t="s">
        <v>2359</v>
      </c>
      <c r="MX4" s="233" t="s">
        <v>2358</v>
      </c>
      <c r="MY4" s="233" t="s">
        <v>2359</v>
      </c>
      <c r="MZ4" s="233" t="s">
        <v>2358</v>
      </c>
      <c r="NA4" s="233" t="s">
        <v>2359</v>
      </c>
      <c r="NB4" s="233" t="s">
        <v>2358</v>
      </c>
      <c r="NC4" s="233" t="s">
        <v>2359</v>
      </c>
      <c r="ND4" s="233" t="s">
        <v>2358</v>
      </c>
      <c r="NE4" s="233" t="s">
        <v>2359</v>
      </c>
      <c r="NF4" s="233" t="s">
        <v>2358</v>
      </c>
      <c r="NG4" s="233" t="s">
        <v>2359</v>
      </c>
      <c r="NH4" s="233" t="s">
        <v>2358</v>
      </c>
      <c r="NI4" s="233" t="s">
        <v>2359</v>
      </c>
      <c r="NJ4" s="233" t="s">
        <v>2358</v>
      </c>
      <c r="NK4" s="233" t="s">
        <v>2359</v>
      </c>
      <c r="NL4" s="742"/>
      <c r="NM4" s="233" t="s">
        <v>2358</v>
      </c>
      <c r="NN4" s="233" t="s">
        <v>2359</v>
      </c>
      <c r="NO4" s="233" t="s">
        <v>2358</v>
      </c>
      <c r="NP4" s="233" t="s">
        <v>2359</v>
      </c>
      <c r="NQ4" s="233" t="s">
        <v>2358</v>
      </c>
      <c r="NR4" s="233" t="s">
        <v>2359</v>
      </c>
      <c r="NS4" s="233" t="s">
        <v>2358</v>
      </c>
      <c r="NT4" s="233" t="s">
        <v>2359</v>
      </c>
      <c r="NU4" s="233" t="s">
        <v>2358</v>
      </c>
      <c r="NV4" s="233" t="s">
        <v>2359</v>
      </c>
      <c r="NW4" s="233" t="s">
        <v>2358</v>
      </c>
      <c r="NX4" s="233" t="s">
        <v>2359</v>
      </c>
      <c r="NY4" s="233" t="s">
        <v>2358</v>
      </c>
      <c r="NZ4" s="233" t="s">
        <v>2359</v>
      </c>
      <c r="OA4" s="233" t="s">
        <v>2358</v>
      </c>
      <c r="OB4" s="233" t="s">
        <v>2359</v>
      </c>
      <c r="OC4" s="233" t="s">
        <v>2358</v>
      </c>
      <c r="OD4" s="233" t="s">
        <v>2359</v>
      </c>
      <c r="OE4" s="233" t="s">
        <v>2358</v>
      </c>
      <c r="OF4" s="233" t="s">
        <v>2359</v>
      </c>
      <c r="OG4" s="233" t="s">
        <v>2358</v>
      </c>
      <c r="OH4" s="233" t="s">
        <v>2359</v>
      </c>
      <c r="OI4" s="233" t="s">
        <v>2358</v>
      </c>
      <c r="OJ4" s="233" t="s">
        <v>2359</v>
      </c>
      <c r="OK4" s="233" t="s">
        <v>2358</v>
      </c>
      <c r="OL4" s="233" t="s">
        <v>2359</v>
      </c>
      <c r="OM4" s="233" t="s">
        <v>2358</v>
      </c>
      <c r="ON4" s="233" t="s">
        <v>2359</v>
      </c>
      <c r="OO4" s="233" t="s">
        <v>2358</v>
      </c>
      <c r="OP4" s="233" t="s">
        <v>2359</v>
      </c>
      <c r="OQ4" s="742"/>
      <c r="OR4" s="742"/>
      <c r="OS4" s="233" t="s">
        <v>2358</v>
      </c>
      <c r="OT4" s="233" t="s">
        <v>2359</v>
      </c>
      <c r="OU4" s="233" t="s">
        <v>2358</v>
      </c>
      <c r="OV4" s="233" t="s">
        <v>2359</v>
      </c>
      <c r="OW4" s="233" t="s">
        <v>2358</v>
      </c>
      <c r="OX4" s="233" t="s">
        <v>2359</v>
      </c>
      <c r="OY4" s="233" t="s">
        <v>2358</v>
      </c>
      <c r="OZ4" s="233" t="s">
        <v>2359</v>
      </c>
      <c r="PA4" s="233" t="s">
        <v>2358</v>
      </c>
      <c r="PB4" s="233" t="s">
        <v>2359</v>
      </c>
      <c r="PC4" s="233" t="s">
        <v>2358</v>
      </c>
      <c r="PD4" s="233" t="s">
        <v>2359</v>
      </c>
      <c r="PE4" s="233" t="s">
        <v>2358</v>
      </c>
      <c r="PF4" s="233" t="s">
        <v>2359</v>
      </c>
      <c r="PG4" s="233" t="s">
        <v>2358</v>
      </c>
      <c r="PH4" s="233" t="s">
        <v>2359</v>
      </c>
      <c r="PI4" s="233" t="s">
        <v>2358</v>
      </c>
      <c r="PJ4" s="233" t="s">
        <v>2359</v>
      </c>
      <c r="PK4" s="233" t="s">
        <v>2358</v>
      </c>
      <c r="PL4" s="233" t="s">
        <v>2359</v>
      </c>
      <c r="PM4" s="233" t="s">
        <v>2358</v>
      </c>
      <c r="PN4" s="233" t="s">
        <v>2359</v>
      </c>
      <c r="PO4" s="233" t="s">
        <v>2358</v>
      </c>
      <c r="PP4" s="233" t="s">
        <v>2359</v>
      </c>
      <c r="PQ4" s="233" t="s">
        <v>2358</v>
      </c>
      <c r="PR4" s="233" t="s">
        <v>2359</v>
      </c>
      <c r="PS4" s="233" t="s">
        <v>2358</v>
      </c>
      <c r="PT4" s="233" t="s">
        <v>2359</v>
      </c>
      <c r="PU4" s="233" t="s">
        <v>2358</v>
      </c>
      <c r="PV4" s="233" t="s">
        <v>2359</v>
      </c>
      <c r="PW4" s="742"/>
      <c r="PX4" s="233" t="s">
        <v>2358</v>
      </c>
      <c r="PY4" s="233" t="s">
        <v>2359</v>
      </c>
      <c r="PZ4" s="233" t="s">
        <v>2358</v>
      </c>
      <c r="QA4" s="233" t="s">
        <v>2359</v>
      </c>
      <c r="QB4" s="233" t="s">
        <v>2358</v>
      </c>
      <c r="QC4" s="233" t="s">
        <v>2359</v>
      </c>
      <c r="QD4" s="233" t="s">
        <v>2358</v>
      </c>
      <c r="QE4" s="233" t="s">
        <v>2359</v>
      </c>
      <c r="QF4" s="233" t="s">
        <v>2358</v>
      </c>
      <c r="QG4" s="233" t="s">
        <v>2359</v>
      </c>
      <c r="QH4" s="233" t="s">
        <v>2358</v>
      </c>
      <c r="QI4" s="233" t="s">
        <v>2359</v>
      </c>
      <c r="QJ4" s="233" t="s">
        <v>2358</v>
      </c>
      <c r="QK4" s="233" t="s">
        <v>2359</v>
      </c>
      <c r="QL4" s="233" t="s">
        <v>2358</v>
      </c>
      <c r="QM4" s="233" t="s">
        <v>2359</v>
      </c>
      <c r="QN4" s="233" t="s">
        <v>2358</v>
      </c>
      <c r="QO4" s="233" t="s">
        <v>2359</v>
      </c>
      <c r="QP4" s="233" t="s">
        <v>2358</v>
      </c>
      <c r="QQ4" s="233" t="s">
        <v>2359</v>
      </c>
      <c r="QR4" s="233" t="s">
        <v>2358</v>
      </c>
      <c r="QS4" s="233" t="s">
        <v>2359</v>
      </c>
      <c r="QT4" s="233" t="s">
        <v>2358</v>
      </c>
      <c r="QU4" s="233" t="s">
        <v>2359</v>
      </c>
      <c r="QV4" s="233" t="s">
        <v>2358</v>
      </c>
      <c r="QW4" s="233" t="s">
        <v>2359</v>
      </c>
      <c r="QX4" s="233" t="s">
        <v>2358</v>
      </c>
      <c r="QY4" s="233" t="s">
        <v>2359</v>
      </c>
      <c r="QZ4" s="233" t="s">
        <v>2358</v>
      </c>
      <c r="RA4" s="233" t="s">
        <v>2359</v>
      </c>
      <c r="RB4" s="742"/>
      <c r="RC4" s="742"/>
      <c r="RD4" s="308" t="s">
        <v>2396</v>
      </c>
      <c r="RE4" s="308" t="s">
        <v>2528</v>
      </c>
      <c r="RF4" s="308" t="s">
        <v>2398</v>
      </c>
      <c r="RG4" s="308" t="s">
        <v>2529</v>
      </c>
      <c r="RH4" s="308" t="s">
        <v>2400</v>
      </c>
      <c r="RI4" s="233" t="s">
        <v>2359</v>
      </c>
      <c r="RJ4" s="308" t="s">
        <v>2396</v>
      </c>
      <c r="RK4" s="308" t="s">
        <v>2528</v>
      </c>
      <c r="RL4" s="308" t="s">
        <v>2398</v>
      </c>
      <c r="RM4" s="308" t="s">
        <v>2529</v>
      </c>
      <c r="RN4" s="308" t="s">
        <v>2400</v>
      </c>
      <c r="RO4" s="233" t="s">
        <v>2359</v>
      </c>
      <c r="RP4" s="308" t="s">
        <v>2396</v>
      </c>
      <c r="RQ4" s="308" t="s">
        <v>2528</v>
      </c>
      <c r="RR4" s="308" t="s">
        <v>2398</v>
      </c>
      <c r="RS4" s="308" t="s">
        <v>2529</v>
      </c>
      <c r="RT4" s="308" t="s">
        <v>2400</v>
      </c>
      <c r="RU4" s="233" t="s">
        <v>2359</v>
      </c>
      <c r="RV4" s="308" t="s">
        <v>2396</v>
      </c>
      <c r="RW4" s="308" t="s">
        <v>2528</v>
      </c>
      <c r="RX4" s="308" t="s">
        <v>2398</v>
      </c>
      <c r="RY4" s="308" t="s">
        <v>2529</v>
      </c>
      <c r="RZ4" s="308" t="s">
        <v>2400</v>
      </c>
      <c r="SA4" s="233" t="s">
        <v>2359</v>
      </c>
      <c r="SB4" s="308" t="s">
        <v>2396</v>
      </c>
      <c r="SC4" s="308" t="s">
        <v>2528</v>
      </c>
      <c r="SD4" s="308" t="s">
        <v>2398</v>
      </c>
      <c r="SE4" s="308" t="s">
        <v>2529</v>
      </c>
      <c r="SF4" s="308" t="s">
        <v>2400</v>
      </c>
      <c r="SG4" s="233" t="s">
        <v>2359</v>
      </c>
      <c r="SH4" s="308" t="s">
        <v>2396</v>
      </c>
      <c r="SI4" s="308" t="s">
        <v>2528</v>
      </c>
      <c r="SJ4" s="308" t="s">
        <v>2398</v>
      </c>
      <c r="SK4" s="308" t="s">
        <v>2529</v>
      </c>
      <c r="SL4" s="308" t="s">
        <v>2400</v>
      </c>
      <c r="SM4" s="233" t="s">
        <v>2359</v>
      </c>
      <c r="SN4" s="308" t="s">
        <v>2396</v>
      </c>
      <c r="SO4" s="308" t="s">
        <v>2528</v>
      </c>
      <c r="SP4" s="308" t="s">
        <v>2398</v>
      </c>
      <c r="SQ4" s="308" t="s">
        <v>2529</v>
      </c>
      <c r="SR4" s="308" t="s">
        <v>2400</v>
      </c>
      <c r="SS4" s="233" t="s">
        <v>2359</v>
      </c>
      <c r="ST4" s="308" t="s">
        <v>2396</v>
      </c>
      <c r="SU4" s="308" t="s">
        <v>2528</v>
      </c>
      <c r="SV4" s="308" t="s">
        <v>2398</v>
      </c>
      <c r="SW4" s="308" t="s">
        <v>2529</v>
      </c>
      <c r="SX4" s="308" t="s">
        <v>2400</v>
      </c>
      <c r="SY4" s="233" t="s">
        <v>2359</v>
      </c>
      <c r="SZ4" s="308" t="s">
        <v>2396</v>
      </c>
      <c r="TA4" s="308" t="s">
        <v>2528</v>
      </c>
      <c r="TB4" s="308" t="s">
        <v>2398</v>
      </c>
      <c r="TC4" s="308" t="s">
        <v>2529</v>
      </c>
      <c r="TD4" s="308" t="s">
        <v>2400</v>
      </c>
      <c r="TE4" s="233" t="s">
        <v>2359</v>
      </c>
      <c r="TF4" s="308" t="s">
        <v>2396</v>
      </c>
      <c r="TG4" s="308" t="s">
        <v>2528</v>
      </c>
      <c r="TH4" s="308" t="s">
        <v>2398</v>
      </c>
      <c r="TI4" s="308" t="s">
        <v>2529</v>
      </c>
      <c r="TJ4" s="308" t="s">
        <v>2400</v>
      </c>
      <c r="TK4" s="233" t="s">
        <v>2359</v>
      </c>
      <c r="TL4" s="308" t="s">
        <v>2396</v>
      </c>
      <c r="TM4" s="308" t="s">
        <v>2528</v>
      </c>
      <c r="TN4" s="308" t="s">
        <v>2398</v>
      </c>
      <c r="TO4" s="308" t="s">
        <v>2529</v>
      </c>
      <c r="TP4" s="308" t="s">
        <v>2400</v>
      </c>
      <c r="TQ4" s="233" t="s">
        <v>2359</v>
      </c>
      <c r="TR4" s="308" t="s">
        <v>2396</v>
      </c>
      <c r="TS4" s="308" t="s">
        <v>2528</v>
      </c>
      <c r="TT4" s="308" t="s">
        <v>2398</v>
      </c>
      <c r="TU4" s="308" t="s">
        <v>2529</v>
      </c>
      <c r="TV4" s="308" t="s">
        <v>2400</v>
      </c>
      <c r="TW4" s="233" t="s">
        <v>2359</v>
      </c>
      <c r="TX4" s="308" t="s">
        <v>2396</v>
      </c>
      <c r="TY4" s="308" t="s">
        <v>2528</v>
      </c>
      <c r="TZ4" s="308" t="s">
        <v>2398</v>
      </c>
      <c r="UA4" s="308" t="s">
        <v>2529</v>
      </c>
      <c r="UB4" s="308" t="s">
        <v>2400</v>
      </c>
      <c r="UC4" s="233" t="s">
        <v>2359</v>
      </c>
      <c r="UD4" s="308" t="s">
        <v>2396</v>
      </c>
      <c r="UE4" s="308" t="s">
        <v>2528</v>
      </c>
      <c r="UF4" s="308" t="s">
        <v>2398</v>
      </c>
      <c r="UG4" s="308" t="s">
        <v>2529</v>
      </c>
      <c r="UH4" s="308" t="s">
        <v>2400</v>
      </c>
      <c r="UI4" s="233" t="s">
        <v>2359</v>
      </c>
      <c r="UJ4" s="308" t="s">
        <v>2396</v>
      </c>
      <c r="UK4" s="308" t="s">
        <v>2528</v>
      </c>
      <c r="UL4" s="308" t="s">
        <v>2398</v>
      </c>
      <c r="UM4" s="308" t="s">
        <v>2529</v>
      </c>
      <c r="UN4" s="308" t="s">
        <v>2400</v>
      </c>
      <c r="UO4" s="233" t="s">
        <v>2359</v>
      </c>
      <c r="UP4" s="744"/>
      <c r="UQ4" s="308" t="s">
        <v>2396</v>
      </c>
      <c r="UR4" s="308" t="s">
        <v>2528</v>
      </c>
      <c r="US4" s="308" t="s">
        <v>2398</v>
      </c>
      <c r="UT4" s="308" t="s">
        <v>2529</v>
      </c>
      <c r="UU4" s="308" t="s">
        <v>2400</v>
      </c>
      <c r="UV4" s="233" t="s">
        <v>2359</v>
      </c>
      <c r="UW4" s="308" t="s">
        <v>2396</v>
      </c>
      <c r="UX4" s="308" t="s">
        <v>2528</v>
      </c>
      <c r="UY4" s="308" t="s">
        <v>2398</v>
      </c>
      <c r="UZ4" s="308" t="s">
        <v>2529</v>
      </c>
      <c r="VA4" s="308" t="s">
        <v>2400</v>
      </c>
      <c r="VB4" s="233" t="s">
        <v>2359</v>
      </c>
      <c r="VC4" s="308" t="s">
        <v>2396</v>
      </c>
      <c r="VD4" s="308" t="s">
        <v>2528</v>
      </c>
      <c r="VE4" s="308" t="s">
        <v>2398</v>
      </c>
      <c r="VF4" s="308" t="s">
        <v>2529</v>
      </c>
      <c r="VG4" s="308" t="s">
        <v>2400</v>
      </c>
      <c r="VH4" s="233" t="s">
        <v>2359</v>
      </c>
      <c r="VI4" s="308" t="s">
        <v>2396</v>
      </c>
      <c r="VJ4" s="308" t="s">
        <v>2528</v>
      </c>
      <c r="VK4" s="308" t="s">
        <v>2398</v>
      </c>
      <c r="VL4" s="308" t="s">
        <v>2529</v>
      </c>
      <c r="VM4" s="308" t="s">
        <v>2400</v>
      </c>
      <c r="VN4" s="233" t="s">
        <v>2359</v>
      </c>
      <c r="VO4" s="308" t="s">
        <v>2396</v>
      </c>
      <c r="VP4" s="308" t="s">
        <v>2528</v>
      </c>
      <c r="VQ4" s="308" t="s">
        <v>2398</v>
      </c>
      <c r="VR4" s="308" t="s">
        <v>2529</v>
      </c>
      <c r="VS4" s="308" t="s">
        <v>2400</v>
      </c>
      <c r="VT4" s="233" t="s">
        <v>2359</v>
      </c>
      <c r="VU4" s="308" t="s">
        <v>2396</v>
      </c>
      <c r="VV4" s="308" t="s">
        <v>2528</v>
      </c>
      <c r="VW4" s="308" t="s">
        <v>2398</v>
      </c>
      <c r="VX4" s="308" t="s">
        <v>2529</v>
      </c>
      <c r="VY4" s="308" t="s">
        <v>2400</v>
      </c>
      <c r="VZ4" s="233" t="s">
        <v>2359</v>
      </c>
      <c r="WA4" s="308" t="s">
        <v>2396</v>
      </c>
      <c r="WB4" s="308" t="s">
        <v>2528</v>
      </c>
      <c r="WC4" s="308" t="s">
        <v>2398</v>
      </c>
      <c r="WD4" s="308" t="s">
        <v>2529</v>
      </c>
      <c r="WE4" s="308" t="s">
        <v>2400</v>
      </c>
      <c r="WF4" s="233" t="s">
        <v>2359</v>
      </c>
      <c r="WG4" s="308" t="s">
        <v>2396</v>
      </c>
      <c r="WH4" s="308" t="s">
        <v>2528</v>
      </c>
      <c r="WI4" s="308" t="s">
        <v>2398</v>
      </c>
      <c r="WJ4" s="308" t="s">
        <v>2529</v>
      </c>
      <c r="WK4" s="308" t="s">
        <v>2400</v>
      </c>
      <c r="WL4" s="233" t="s">
        <v>2359</v>
      </c>
      <c r="WM4" s="308" t="s">
        <v>2396</v>
      </c>
      <c r="WN4" s="308" t="s">
        <v>2528</v>
      </c>
      <c r="WO4" s="308" t="s">
        <v>2398</v>
      </c>
      <c r="WP4" s="308" t="s">
        <v>2529</v>
      </c>
      <c r="WQ4" s="308" t="s">
        <v>2400</v>
      </c>
      <c r="WR4" s="233" t="s">
        <v>2359</v>
      </c>
      <c r="WS4" s="308" t="s">
        <v>2396</v>
      </c>
      <c r="WT4" s="308" t="s">
        <v>2528</v>
      </c>
      <c r="WU4" s="308" t="s">
        <v>2398</v>
      </c>
      <c r="WV4" s="308" t="s">
        <v>2529</v>
      </c>
      <c r="WW4" s="308" t="s">
        <v>2400</v>
      </c>
      <c r="WX4" s="233" t="s">
        <v>2359</v>
      </c>
      <c r="WY4" s="308" t="s">
        <v>2396</v>
      </c>
      <c r="WZ4" s="308" t="s">
        <v>2528</v>
      </c>
      <c r="XA4" s="308" t="s">
        <v>2398</v>
      </c>
      <c r="XB4" s="308" t="s">
        <v>2529</v>
      </c>
      <c r="XC4" s="308" t="s">
        <v>2400</v>
      </c>
      <c r="XD4" s="233" t="s">
        <v>2359</v>
      </c>
      <c r="XE4" s="308" t="s">
        <v>2396</v>
      </c>
      <c r="XF4" s="308" t="s">
        <v>2528</v>
      </c>
      <c r="XG4" s="308" t="s">
        <v>2398</v>
      </c>
      <c r="XH4" s="308" t="s">
        <v>2529</v>
      </c>
      <c r="XI4" s="308" t="s">
        <v>2400</v>
      </c>
      <c r="XJ4" s="233" t="s">
        <v>2359</v>
      </c>
      <c r="XK4" s="308" t="s">
        <v>2396</v>
      </c>
      <c r="XL4" s="308" t="s">
        <v>2528</v>
      </c>
      <c r="XM4" s="308" t="s">
        <v>2398</v>
      </c>
      <c r="XN4" s="308" t="s">
        <v>2529</v>
      </c>
      <c r="XO4" s="308" t="s">
        <v>2400</v>
      </c>
      <c r="XP4" s="233" t="s">
        <v>2359</v>
      </c>
      <c r="XQ4" s="308" t="s">
        <v>2396</v>
      </c>
      <c r="XR4" s="308" t="s">
        <v>2528</v>
      </c>
      <c r="XS4" s="308" t="s">
        <v>2398</v>
      </c>
      <c r="XT4" s="308" t="s">
        <v>2529</v>
      </c>
      <c r="XU4" s="308" t="s">
        <v>2400</v>
      </c>
      <c r="XV4" s="233" t="s">
        <v>2359</v>
      </c>
      <c r="XW4" s="308" t="s">
        <v>2396</v>
      </c>
      <c r="XX4" s="308" t="s">
        <v>2528</v>
      </c>
      <c r="XY4" s="308" t="s">
        <v>2398</v>
      </c>
      <c r="XZ4" s="308" t="s">
        <v>2529</v>
      </c>
      <c r="YA4" s="308" t="s">
        <v>2400</v>
      </c>
      <c r="YB4" s="233" t="s">
        <v>2359</v>
      </c>
      <c r="YC4" s="744"/>
      <c r="YD4" s="744"/>
    </row>
    <row r="5" spans="1:654" ht="30" customHeight="1">
      <c r="A5" s="235">
        <f>'内訳-（委託・外注）'!E7</f>
        <v>0</v>
      </c>
      <c r="B5" s="307">
        <f>'内訳-（委託・外注）'!F7</f>
        <v>0</v>
      </c>
      <c r="C5" s="235">
        <f>'内訳-（委託・外注）'!E8</f>
        <v>0</v>
      </c>
      <c r="D5" s="307">
        <f>'内訳-（委託・外注）'!F8</f>
        <v>0</v>
      </c>
      <c r="E5" s="235">
        <f>'内訳-（委託・外注）'!E9</f>
        <v>0</v>
      </c>
      <c r="F5" s="307">
        <f>'内訳-（委託・外注）'!F9</f>
        <v>0</v>
      </c>
      <c r="G5" s="235">
        <f>'内訳-（委託・外注）'!E10</f>
        <v>0</v>
      </c>
      <c r="H5" s="307">
        <f>'内訳-（委託・外注）'!F10</f>
        <v>0</v>
      </c>
      <c r="I5" s="235">
        <f>'内訳-（委託・外注）'!E11</f>
        <v>0</v>
      </c>
      <c r="J5" s="307">
        <f>'内訳-（委託・外注）'!F11</f>
        <v>0</v>
      </c>
      <c r="K5" s="235">
        <f>'内訳-（委託・外注）'!E12</f>
        <v>0</v>
      </c>
      <c r="L5" s="307">
        <f>'内訳-（委託・外注）'!F12</f>
        <v>0</v>
      </c>
      <c r="M5" s="235">
        <f>'内訳-（委託・外注）'!E13</f>
        <v>0</v>
      </c>
      <c r="N5" s="307">
        <f>'内訳-（委託・外注）'!F13</f>
        <v>0</v>
      </c>
      <c r="O5" s="235">
        <f>'内訳-（委託・外注）'!E14</f>
        <v>0</v>
      </c>
      <c r="P5" s="307">
        <f>'内訳-（委託・外注）'!F14</f>
        <v>0</v>
      </c>
      <c r="Q5" s="235">
        <f>'内訳-（委託・外注）'!E15</f>
        <v>0</v>
      </c>
      <c r="R5" s="307">
        <f>'内訳-（委託・外注）'!F15</f>
        <v>0</v>
      </c>
      <c r="S5" s="235">
        <f>'内訳-（委託・外注）'!E16</f>
        <v>0</v>
      </c>
      <c r="T5" s="307">
        <f>'内訳-（委託・外注）'!F16</f>
        <v>0</v>
      </c>
      <c r="U5" s="235">
        <f>'内訳-（委託・外注）'!E17</f>
        <v>0</v>
      </c>
      <c r="V5" s="307">
        <f>'内訳-（委託・外注）'!F17</f>
        <v>0</v>
      </c>
      <c r="W5" s="235">
        <f>'内訳-（委託・外注）'!E18</f>
        <v>0</v>
      </c>
      <c r="X5" s="307">
        <f>'内訳-（委託・外注）'!F18</f>
        <v>0</v>
      </c>
      <c r="Y5" s="235">
        <f>'内訳-（委託・外注）'!E19</f>
        <v>0</v>
      </c>
      <c r="Z5" s="307">
        <f>'内訳-（委託・外注）'!F19</f>
        <v>0</v>
      </c>
      <c r="AA5" s="235">
        <f>'内訳-（委託・外注）'!E20</f>
        <v>0</v>
      </c>
      <c r="AB5" s="307">
        <f>'内訳-（委託・外注）'!F20</f>
        <v>0</v>
      </c>
      <c r="AC5" s="235">
        <f>'内訳-（委託・外注）'!E21</f>
        <v>0</v>
      </c>
      <c r="AD5" s="307">
        <f>'内訳-（委託・外注）'!F21</f>
        <v>0</v>
      </c>
      <c r="AE5" s="307">
        <f>'内訳-（委託・外注）'!F22</f>
        <v>0</v>
      </c>
      <c r="AF5" s="235">
        <f>'内訳-（委託・外注）'!E23</f>
        <v>0</v>
      </c>
      <c r="AG5" s="307">
        <f>'内訳-（委託・外注）'!F23</f>
        <v>0</v>
      </c>
      <c r="AH5" s="235">
        <f>'内訳-（委託・外注）'!E24</f>
        <v>0</v>
      </c>
      <c r="AI5" s="307">
        <f>'内訳-（委託・外注）'!F24</f>
        <v>0</v>
      </c>
      <c r="AJ5" s="235">
        <f>'内訳-（委託・外注）'!E25</f>
        <v>0</v>
      </c>
      <c r="AK5" s="307">
        <f>'内訳-（委託・外注）'!F25</f>
        <v>0</v>
      </c>
      <c r="AL5" s="235">
        <f>'内訳-（委託・外注）'!E26</f>
        <v>0</v>
      </c>
      <c r="AM5" s="307">
        <f>'内訳-（委託・外注）'!F26</f>
        <v>0</v>
      </c>
      <c r="AN5" s="235">
        <f>'内訳-（委託・外注）'!E27</f>
        <v>0</v>
      </c>
      <c r="AO5" s="307">
        <f>'内訳-（委託・外注）'!F27</f>
        <v>0</v>
      </c>
      <c r="AP5" s="235">
        <f>'内訳-（委託・外注）'!E28</f>
        <v>0</v>
      </c>
      <c r="AQ5" s="307">
        <f>'内訳-（委託・外注）'!F28</f>
        <v>0</v>
      </c>
      <c r="AR5" s="235">
        <f>'内訳-（委託・外注）'!E29</f>
        <v>0</v>
      </c>
      <c r="AS5" s="307">
        <f>'内訳-（委託・外注）'!F29</f>
        <v>0</v>
      </c>
      <c r="AT5" s="235">
        <f>'内訳-（委託・外注）'!E30</f>
        <v>0</v>
      </c>
      <c r="AU5" s="307">
        <f>'内訳-（委託・外注）'!F30</f>
        <v>0</v>
      </c>
      <c r="AV5" s="235">
        <f>'内訳-（委託・外注）'!E31</f>
        <v>0</v>
      </c>
      <c r="AW5" s="307">
        <f>'内訳-（委託・外注）'!F31</f>
        <v>0</v>
      </c>
      <c r="AX5" s="235">
        <f>'内訳-（委託・外注）'!E32</f>
        <v>0</v>
      </c>
      <c r="AY5" s="307">
        <f>'内訳-（委託・外注）'!F32</f>
        <v>0</v>
      </c>
      <c r="AZ5" s="235">
        <f>'内訳-（委託・外注）'!E33</f>
        <v>0</v>
      </c>
      <c r="BA5" s="307">
        <f>'内訳-（委託・外注）'!F33</f>
        <v>0</v>
      </c>
      <c r="BB5" s="235">
        <f>'内訳-（委託・外注）'!E34</f>
        <v>0</v>
      </c>
      <c r="BC5" s="307">
        <f>'内訳-（委託・外注）'!F34</f>
        <v>0</v>
      </c>
      <c r="BD5" s="235">
        <f>'内訳-（委託・外注）'!E35</f>
        <v>0</v>
      </c>
      <c r="BE5" s="307">
        <f>'内訳-（委託・外注）'!F35</f>
        <v>0</v>
      </c>
      <c r="BF5" s="235">
        <f>'内訳-（委託・外注）'!E36</f>
        <v>0</v>
      </c>
      <c r="BG5" s="307">
        <f>'内訳-（委託・外注）'!F36</f>
        <v>0</v>
      </c>
      <c r="BH5" s="235">
        <f>'内訳-（委託・外注）'!E37</f>
        <v>0</v>
      </c>
      <c r="BI5" s="307">
        <f>'内訳-（委託・外注）'!F37</f>
        <v>0</v>
      </c>
      <c r="BJ5" s="307">
        <f>'内訳-（委託・外注）'!F38</f>
        <v>0</v>
      </c>
      <c r="BK5" s="307">
        <f>'内訳-（委託・外注）'!F39</f>
        <v>0</v>
      </c>
      <c r="BL5" s="309">
        <f>'内訳-（広報・宣伝）'!E11</f>
        <v>0</v>
      </c>
      <c r="BM5" s="309">
        <f>'内訳-（広報・宣伝）'!F11</f>
        <v>0</v>
      </c>
      <c r="BN5" s="310">
        <f>'内訳-（広報・宣伝）'!G11</f>
        <v>0</v>
      </c>
      <c r="BO5" s="309">
        <f>'内訳-（広報・宣伝）'!E12</f>
        <v>0</v>
      </c>
      <c r="BP5" s="309">
        <f>'内訳-（広報・宣伝）'!F12</f>
        <v>0</v>
      </c>
      <c r="BQ5" s="310">
        <f>'内訳-（広報・宣伝）'!G12</f>
        <v>0</v>
      </c>
      <c r="BR5" s="309">
        <f>'内訳-（広報・宣伝）'!E13</f>
        <v>0</v>
      </c>
      <c r="BS5" s="309">
        <f>'内訳-（広報・宣伝）'!F13</f>
        <v>0</v>
      </c>
      <c r="BT5" s="310">
        <f>'内訳-（広報・宣伝）'!G13</f>
        <v>0</v>
      </c>
      <c r="BU5" s="309">
        <f>'内訳-（広報・宣伝）'!E14</f>
        <v>0</v>
      </c>
      <c r="BV5" s="309">
        <f>'内訳-（広報・宣伝）'!F14</f>
        <v>0</v>
      </c>
      <c r="BW5" s="310">
        <f>'内訳-（広報・宣伝）'!G14</f>
        <v>0</v>
      </c>
      <c r="BX5" s="309">
        <f>'内訳-（広報・宣伝）'!E15</f>
        <v>0</v>
      </c>
      <c r="BY5" s="309">
        <f>'内訳-（広報・宣伝）'!F15</f>
        <v>0</v>
      </c>
      <c r="BZ5" s="310">
        <f>'内訳-（広報・宣伝）'!G15</f>
        <v>0</v>
      </c>
      <c r="CA5" s="309">
        <f>'内訳-（広報・宣伝）'!E16</f>
        <v>0</v>
      </c>
      <c r="CB5" s="309">
        <f>'内訳-（広報・宣伝）'!F16</f>
        <v>0</v>
      </c>
      <c r="CC5" s="310">
        <f>'内訳-（広報・宣伝）'!G16</f>
        <v>0</v>
      </c>
      <c r="CD5" s="309">
        <f>'内訳-（広報・宣伝）'!E17</f>
        <v>0</v>
      </c>
      <c r="CE5" s="309">
        <f>'内訳-（広報・宣伝）'!F17</f>
        <v>0</v>
      </c>
      <c r="CF5" s="310">
        <f>'内訳-（広報・宣伝）'!G17</f>
        <v>0</v>
      </c>
      <c r="CG5" s="309">
        <f>'内訳-（広報・宣伝）'!E18</f>
        <v>0</v>
      </c>
      <c r="CH5" s="309">
        <f>'内訳-（広報・宣伝）'!F18</f>
        <v>0</v>
      </c>
      <c r="CI5" s="310">
        <f>'内訳-（広報・宣伝）'!G18</f>
        <v>0</v>
      </c>
      <c r="CJ5" s="309">
        <f>'内訳-（広報・宣伝）'!E19</f>
        <v>0</v>
      </c>
      <c r="CK5" s="309">
        <f>'内訳-（広報・宣伝）'!F19</f>
        <v>0</v>
      </c>
      <c r="CL5" s="310">
        <f>'内訳-（広報・宣伝）'!G19</f>
        <v>0</v>
      </c>
      <c r="CM5" s="309">
        <f>'内訳-（広報・宣伝）'!E20</f>
        <v>0</v>
      </c>
      <c r="CN5" s="309">
        <f>'内訳-（広報・宣伝）'!F20</f>
        <v>0</v>
      </c>
      <c r="CO5" s="310">
        <f>'内訳-（広報・宣伝）'!G20</f>
        <v>0</v>
      </c>
      <c r="CP5" s="309">
        <f>'内訳-（広報・宣伝）'!E21</f>
        <v>0</v>
      </c>
      <c r="CQ5" s="309">
        <f>'内訳-（広報・宣伝）'!F21</f>
        <v>0</v>
      </c>
      <c r="CR5" s="310">
        <f>'内訳-（広報・宣伝）'!G21</f>
        <v>0</v>
      </c>
      <c r="CS5" s="309">
        <f>'内訳-（広報・宣伝）'!E22</f>
        <v>0</v>
      </c>
      <c r="CT5" s="309">
        <f>'内訳-（広報・宣伝）'!F22</f>
        <v>0</v>
      </c>
      <c r="CU5" s="310">
        <f>'内訳-（広報・宣伝）'!G22</f>
        <v>0</v>
      </c>
      <c r="CV5" s="309">
        <f>'内訳-（広報・宣伝）'!E23</f>
        <v>0</v>
      </c>
      <c r="CW5" s="309">
        <f>'内訳-（広報・宣伝）'!F23</f>
        <v>0</v>
      </c>
      <c r="CX5" s="310">
        <f>'内訳-（広報・宣伝）'!G23</f>
        <v>0</v>
      </c>
      <c r="CY5" s="309">
        <f>'内訳-（広報・宣伝）'!E24</f>
        <v>0</v>
      </c>
      <c r="CZ5" s="309">
        <f>'内訳-（広報・宣伝）'!F24</f>
        <v>0</v>
      </c>
      <c r="DA5" s="310">
        <f>'内訳-（広報・宣伝）'!G24</f>
        <v>0</v>
      </c>
      <c r="DB5" s="309">
        <f>'内訳-（広報・宣伝）'!E25</f>
        <v>0</v>
      </c>
      <c r="DC5" s="309">
        <f>'内訳-（広報・宣伝）'!F25</f>
        <v>0</v>
      </c>
      <c r="DD5" s="310">
        <f>'内訳-（広報・宣伝）'!G25</f>
        <v>0</v>
      </c>
      <c r="DE5" s="310">
        <f>'内訳-（広報・宣伝）'!G26</f>
        <v>0</v>
      </c>
      <c r="DF5" s="309">
        <f>'内訳-（広報・宣伝）'!E27</f>
        <v>0</v>
      </c>
      <c r="DG5" s="309">
        <f>'内訳-（広報・宣伝）'!F27</f>
        <v>0</v>
      </c>
      <c r="DH5" s="310">
        <f>'内訳-（広報・宣伝）'!G27</f>
        <v>0</v>
      </c>
      <c r="DI5" s="309">
        <f>'内訳-（広報・宣伝）'!E28</f>
        <v>0</v>
      </c>
      <c r="DJ5" s="309">
        <f>'内訳-（広報・宣伝）'!F28</f>
        <v>0</v>
      </c>
      <c r="DK5" s="310">
        <f>'内訳-（広報・宣伝）'!G28</f>
        <v>0</v>
      </c>
      <c r="DL5" s="309">
        <f>'内訳-（広報・宣伝）'!E29</f>
        <v>0</v>
      </c>
      <c r="DM5" s="309">
        <f>'内訳-（広報・宣伝）'!F29</f>
        <v>0</v>
      </c>
      <c r="DN5" s="310">
        <f>'内訳-（広報・宣伝）'!G29</f>
        <v>0</v>
      </c>
      <c r="DO5" s="309">
        <f>'内訳-（広報・宣伝）'!E30</f>
        <v>0</v>
      </c>
      <c r="DP5" s="309">
        <f>'内訳-（広報・宣伝）'!F30</f>
        <v>0</v>
      </c>
      <c r="DQ5" s="310">
        <f>'内訳-（広報・宣伝）'!G30</f>
        <v>0</v>
      </c>
      <c r="DR5" s="309">
        <f>'内訳-（広報・宣伝）'!E31</f>
        <v>0</v>
      </c>
      <c r="DS5" s="309">
        <f>'内訳-（広報・宣伝）'!F31</f>
        <v>0</v>
      </c>
      <c r="DT5" s="310">
        <f>'内訳-（広報・宣伝）'!G31</f>
        <v>0</v>
      </c>
      <c r="DU5" s="309">
        <f>'内訳-（広報・宣伝）'!E32</f>
        <v>0</v>
      </c>
      <c r="DV5" s="309">
        <f>'内訳-（広報・宣伝）'!F32</f>
        <v>0</v>
      </c>
      <c r="DW5" s="310">
        <f>'内訳-（広報・宣伝）'!G32</f>
        <v>0</v>
      </c>
      <c r="DX5" s="309">
        <f>'内訳-（広報・宣伝）'!E33</f>
        <v>0</v>
      </c>
      <c r="DY5" s="309">
        <f>'内訳-（広報・宣伝）'!F33</f>
        <v>0</v>
      </c>
      <c r="DZ5" s="310">
        <f>'内訳-（広報・宣伝）'!G33</f>
        <v>0</v>
      </c>
      <c r="EA5" s="309">
        <f>'内訳-（広報・宣伝）'!E34</f>
        <v>0</v>
      </c>
      <c r="EB5" s="309">
        <f>'内訳-（広報・宣伝）'!F34</f>
        <v>0</v>
      </c>
      <c r="EC5" s="310">
        <f>'内訳-（広報・宣伝）'!G34</f>
        <v>0</v>
      </c>
      <c r="ED5" s="309">
        <f>'内訳-（広報・宣伝）'!E35</f>
        <v>0</v>
      </c>
      <c r="EE5" s="309">
        <f>'内訳-（広報・宣伝）'!F35</f>
        <v>0</v>
      </c>
      <c r="EF5" s="310">
        <f>'内訳-（広報・宣伝）'!G35</f>
        <v>0</v>
      </c>
      <c r="EG5" s="309">
        <f>'内訳-（広報・宣伝）'!E36</f>
        <v>0</v>
      </c>
      <c r="EH5" s="309">
        <f>'内訳-（広報・宣伝）'!F36</f>
        <v>0</v>
      </c>
      <c r="EI5" s="310">
        <f>'内訳-（広報・宣伝）'!G36</f>
        <v>0</v>
      </c>
      <c r="EJ5" s="309">
        <f>'内訳-（広報・宣伝）'!E37</f>
        <v>0</v>
      </c>
      <c r="EK5" s="309">
        <f>'内訳-（広報・宣伝）'!F37</f>
        <v>0</v>
      </c>
      <c r="EL5" s="310">
        <f>'内訳-（広報・宣伝）'!G37</f>
        <v>0</v>
      </c>
      <c r="EM5" s="309">
        <f>'内訳-（広報・宣伝）'!E38</f>
        <v>0</v>
      </c>
      <c r="EN5" s="309">
        <f>'内訳-（広報・宣伝）'!F38</f>
        <v>0</v>
      </c>
      <c r="EO5" s="310">
        <f>'内訳-（広報・宣伝）'!G38</f>
        <v>0</v>
      </c>
      <c r="EP5" s="309">
        <f>'内訳-（広報・宣伝）'!E39</f>
        <v>0</v>
      </c>
      <c r="EQ5" s="309">
        <f>'内訳-（広報・宣伝）'!F39</f>
        <v>0</v>
      </c>
      <c r="ER5" s="310">
        <f>'内訳-（広報・宣伝）'!G39</f>
        <v>0</v>
      </c>
      <c r="ES5" s="309">
        <f>'内訳-（広報・宣伝）'!E40</f>
        <v>0</v>
      </c>
      <c r="ET5" s="309">
        <f>'内訳-（広報・宣伝）'!F40</f>
        <v>0</v>
      </c>
      <c r="EU5" s="310">
        <f>'内訳-（広報・宣伝）'!G40</f>
        <v>0</v>
      </c>
      <c r="EV5" s="309">
        <f>'内訳-（広報・宣伝）'!E41</f>
        <v>0</v>
      </c>
      <c r="EW5" s="309">
        <f>'内訳-（広報・宣伝）'!F41</f>
        <v>0</v>
      </c>
      <c r="EX5" s="310">
        <f>'内訳-（広報・宣伝）'!G41</f>
        <v>0</v>
      </c>
      <c r="EY5" s="310">
        <f>'内訳-（広報・宣伝）'!G42</f>
        <v>0</v>
      </c>
      <c r="EZ5" s="310">
        <f>'内訳-（広報・宣伝）'!G43</f>
        <v>0</v>
      </c>
      <c r="FA5" s="235">
        <f>'内訳-（原材料・副資材）'!E7</f>
        <v>0</v>
      </c>
      <c r="FB5" s="307">
        <f>'内訳-（原材料・副資材）'!F7</f>
        <v>0</v>
      </c>
      <c r="FC5" s="235">
        <f>'内訳-（原材料・副資材）'!E8</f>
        <v>0</v>
      </c>
      <c r="FD5" s="307">
        <f>'内訳-（原材料・副資材）'!F8</f>
        <v>0</v>
      </c>
      <c r="FE5" s="235">
        <f>'内訳-（原材料・副資材）'!E9</f>
        <v>0</v>
      </c>
      <c r="FF5" s="307">
        <f>'内訳-（原材料・副資材）'!F9</f>
        <v>0</v>
      </c>
      <c r="FG5" s="235">
        <f>'内訳-（原材料・副資材）'!E10</f>
        <v>0</v>
      </c>
      <c r="FH5" s="307">
        <f>'内訳-（原材料・副資材）'!F10</f>
        <v>0</v>
      </c>
      <c r="FI5" s="235">
        <f>'内訳-（原材料・副資材）'!E11</f>
        <v>0</v>
      </c>
      <c r="FJ5" s="307">
        <f>'内訳-（原材料・副資材）'!F11</f>
        <v>0</v>
      </c>
      <c r="FK5" s="235">
        <f>'内訳-（原材料・副資材）'!E12</f>
        <v>0</v>
      </c>
      <c r="FL5" s="307">
        <f>'内訳-（原材料・副資材）'!F12</f>
        <v>0</v>
      </c>
      <c r="FM5" s="235">
        <f>'内訳-（原材料・副資材）'!E13</f>
        <v>0</v>
      </c>
      <c r="FN5" s="307">
        <f>'内訳-（原材料・副資材）'!F13</f>
        <v>0</v>
      </c>
      <c r="FO5" s="235">
        <f>'内訳-（原材料・副資材）'!E14</f>
        <v>0</v>
      </c>
      <c r="FP5" s="307">
        <f>'内訳-（原材料・副資材）'!F14</f>
        <v>0</v>
      </c>
      <c r="FQ5" s="235">
        <f>'内訳-（原材料・副資材）'!E15</f>
        <v>0</v>
      </c>
      <c r="FR5" s="307">
        <f>'内訳-（原材料・副資材）'!F15</f>
        <v>0</v>
      </c>
      <c r="FS5" s="235">
        <f>'内訳-（原材料・副資材）'!E16</f>
        <v>0</v>
      </c>
      <c r="FT5" s="307">
        <f>'内訳-（原材料・副資材）'!F16</f>
        <v>0</v>
      </c>
      <c r="FU5" s="235">
        <f>'内訳-（原材料・副資材）'!E17</f>
        <v>0</v>
      </c>
      <c r="FV5" s="307">
        <f>'内訳-（原材料・副資材）'!F17</f>
        <v>0</v>
      </c>
      <c r="FW5" s="235">
        <f>'内訳-（原材料・副資材）'!E18</f>
        <v>0</v>
      </c>
      <c r="FX5" s="307">
        <f>'内訳-（原材料・副資材）'!F18</f>
        <v>0</v>
      </c>
      <c r="FY5" s="235">
        <f>'内訳-（原材料・副資材）'!E19</f>
        <v>0</v>
      </c>
      <c r="FZ5" s="307">
        <f>'内訳-（原材料・副資材）'!F19</f>
        <v>0</v>
      </c>
      <c r="GA5" s="235">
        <f>'内訳-（原材料・副資材）'!E20</f>
        <v>0</v>
      </c>
      <c r="GB5" s="307">
        <f>'内訳-（原材料・副資材）'!F20</f>
        <v>0</v>
      </c>
      <c r="GC5" s="235">
        <f>'内訳-（原材料・副資材）'!E21</f>
        <v>0</v>
      </c>
      <c r="GD5" s="307">
        <f>'内訳-（原材料・副資材）'!F21</f>
        <v>0</v>
      </c>
      <c r="GE5" s="307">
        <f>'内訳-（原材料・副資材）'!F22</f>
        <v>0</v>
      </c>
      <c r="GF5" s="235">
        <f>'内訳-（原材料・副資材）'!E23</f>
        <v>0</v>
      </c>
      <c r="GG5" s="307">
        <f>'内訳-（原材料・副資材）'!F23</f>
        <v>0</v>
      </c>
      <c r="GH5" s="235">
        <f>'内訳-（原材料・副資材）'!E24</f>
        <v>0</v>
      </c>
      <c r="GI5" s="307">
        <f>'内訳-（原材料・副資材）'!F24</f>
        <v>0</v>
      </c>
      <c r="GJ5" s="235">
        <f>'内訳-（原材料・副資材）'!E25</f>
        <v>0</v>
      </c>
      <c r="GK5" s="307">
        <f>'内訳-（原材料・副資材）'!F25</f>
        <v>0</v>
      </c>
      <c r="GL5" s="235">
        <f>'内訳-（原材料・副資材）'!E26</f>
        <v>0</v>
      </c>
      <c r="GM5" s="307">
        <f>'内訳-（原材料・副資材）'!F26</f>
        <v>0</v>
      </c>
      <c r="GN5" s="235">
        <f>'内訳-（原材料・副資材）'!E27</f>
        <v>0</v>
      </c>
      <c r="GO5" s="307">
        <f>'内訳-（原材料・副資材）'!F27</f>
        <v>0</v>
      </c>
      <c r="GP5" s="235">
        <f>'内訳-（原材料・副資材）'!E28</f>
        <v>0</v>
      </c>
      <c r="GQ5" s="307">
        <f>'内訳-（原材料・副資材）'!F28</f>
        <v>0</v>
      </c>
      <c r="GR5" s="235">
        <f>'内訳-（原材料・副資材）'!E29</f>
        <v>0</v>
      </c>
      <c r="GS5" s="307">
        <f>'内訳-（原材料・副資材）'!F29</f>
        <v>0</v>
      </c>
      <c r="GT5" s="235">
        <f>'内訳-（原材料・副資材）'!E30</f>
        <v>0</v>
      </c>
      <c r="GU5" s="307">
        <f>'内訳-（原材料・副資材）'!F30</f>
        <v>0</v>
      </c>
      <c r="GV5" s="235">
        <f>'内訳-（原材料・副資材）'!E31</f>
        <v>0</v>
      </c>
      <c r="GW5" s="307">
        <f>'内訳-（原材料・副資材）'!F31</f>
        <v>0</v>
      </c>
      <c r="GX5" s="235">
        <f>'内訳-（原材料・副資材）'!E32</f>
        <v>0</v>
      </c>
      <c r="GY5" s="307">
        <f>'内訳-（原材料・副資材）'!F32</f>
        <v>0</v>
      </c>
      <c r="GZ5" s="235">
        <f>'内訳-（原材料・副資材）'!E33</f>
        <v>0</v>
      </c>
      <c r="HA5" s="307">
        <f>'内訳-（原材料・副資材）'!F33</f>
        <v>0</v>
      </c>
      <c r="HB5" s="235">
        <f>'内訳-（原材料・副資材）'!E34</f>
        <v>0</v>
      </c>
      <c r="HC5" s="307">
        <f>'内訳-（原材料・副資材）'!F34</f>
        <v>0</v>
      </c>
      <c r="HD5" s="235">
        <f>'内訳-（原材料・副資材）'!E35</f>
        <v>0</v>
      </c>
      <c r="HE5" s="307">
        <f>'内訳-（原材料・副資材）'!F35</f>
        <v>0</v>
      </c>
      <c r="HF5" s="235">
        <f>'内訳-（原材料・副資材）'!E36</f>
        <v>0</v>
      </c>
      <c r="HG5" s="307">
        <f>'内訳-（原材料・副資材）'!F36</f>
        <v>0</v>
      </c>
      <c r="HH5" s="235">
        <f>'内訳-（原材料・副資材）'!E37</f>
        <v>0</v>
      </c>
      <c r="HI5" s="307">
        <f>'内訳-（原材料・副資材）'!F37</f>
        <v>0</v>
      </c>
      <c r="HJ5" s="307">
        <f>'内訳-（原材料・副資材）'!F38</f>
        <v>0</v>
      </c>
      <c r="HK5" s="307">
        <f>'内訳-（原材料・副資材）'!F39</f>
        <v>0</v>
      </c>
      <c r="HL5" s="235">
        <f>'内訳-（機械装置・工具器具）'!E7</f>
        <v>0</v>
      </c>
      <c r="HM5" s="307">
        <f>'内訳-（機械装置・工具器具）'!F7</f>
        <v>0</v>
      </c>
      <c r="HN5" s="235">
        <f>'内訳-（機械装置・工具器具）'!E8</f>
        <v>0</v>
      </c>
      <c r="HO5" s="307">
        <f>'内訳-（機械装置・工具器具）'!F8</f>
        <v>0</v>
      </c>
      <c r="HP5" s="235">
        <f>'内訳-（機械装置・工具器具）'!E9</f>
        <v>0</v>
      </c>
      <c r="HQ5" s="307">
        <f>'内訳-（機械装置・工具器具）'!F9</f>
        <v>0</v>
      </c>
      <c r="HR5" s="235">
        <f>'内訳-（機械装置・工具器具）'!E10</f>
        <v>0</v>
      </c>
      <c r="HS5" s="307">
        <f>'内訳-（機械装置・工具器具）'!F10</f>
        <v>0</v>
      </c>
      <c r="HT5" s="235">
        <f>'内訳-（機械装置・工具器具）'!E11</f>
        <v>0</v>
      </c>
      <c r="HU5" s="307">
        <f>'内訳-（機械装置・工具器具）'!F11</f>
        <v>0</v>
      </c>
      <c r="HV5" s="235">
        <f>'内訳-（機械装置・工具器具）'!E12</f>
        <v>0</v>
      </c>
      <c r="HW5" s="307">
        <f>'内訳-（機械装置・工具器具）'!F12</f>
        <v>0</v>
      </c>
      <c r="HX5" s="235">
        <f>'内訳-（機械装置・工具器具）'!E13</f>
        <v>0</v>
      </c>
      <c r="HY5" s="307">
        <f>'内訳-（機械装置・工具器具）'!F13</f>
        <v>0</v>
      </c>
      <c r="HZ5" s="235">
        <f>'内訳-（機械装置・工具器具）'!E14</f>
        <v>0</v>
      </c>
      <c r="IA5" s="307">
        <f>'内訳-（機械装置・工具器具）'!F14</f>
        <v>0</v>
      </c>
      <c r="IB5" s="235">
        <f>'内訳-（機械装置・工具器具）'!E15</f>
        <v>0</v>
      </c>
      <c r="IC5" s="307">
        <f>'内訳-（機械装置・工具器具）'!F15</f>
        <v>0</v>
      </c>
      <c r="ID5" s="235">
        <f>'内訳-（機械装置・工具器具）'!E16</f>
        <v>0</v>
      </c>
      <c r="IE5" s="307">
        <f>'内訳-（機械装置・工具器具）'!F16</f>
        <v>0</v>
      </c>
      <c r="IF5" s="235">
        <f>'内訳-（機械装置・工具器具）'!E17</f>
        <v>0</v>
      </c>
      <c r="IG5" s="307">
        <f>'内訳-（機械装置・工具器具）'!F17</f>
        <v>0</v>
      </c>
      <c r="IH5" s="235">
        <f>'内訳-（機械装置・工具器具）'!E18</f>
        <v>0</v>
      </c>
      <c r="II5" s="307">
        <f>'内訳-（機械装置・工具器具）'!F18</f>
        <v>0</v>
      </c>
      <c r="IJ5" s="235">
        <f>'内訳-（機械装置・工具器具）'!E19</f>
        <v>0</v>
      </c>
      <c r="IK5" s="307">
        <f>'内訳-（機械装置・工具器具）'!F19</f>
        <v>0</v>
      </c>
      <c r="IL5" s="235">
        <f>'内訳-（機械装置・工具器具）'!E20</f>
        <v>0</v>
      </c>
      <c r="IM5" s="307">
        <f>'内訳-（機械装置・工具器具）'!F20</f>
        <v>0</v>
      </c>
      <c r="IN5" s="235">
        <f>'内訳-（機械装置・工具器具）'!E21</f>
        <v>0</v>
      </c>
      <c r="IO5" s="307">
        <f>'内訳-（機械装置・工具器具）'!F21</f>
        <v>0</v>
      </c>
      <c r="IP5" s="307">
        <f>'内訳-（機械装置・工具器具）'!F22</f>
        <v>0</v>
      </c>
      <c r="IQ5" s="235">
        <f>'内訳-（機械装置・工具器具）'!E23</f>
        <v>0</v>
      </c>
      <c r="IR5" s="307">
        <f>'内訳-（機械装置・工具器具）'!F23</f>
        <v>0</v>
      </c>
      <c r="IS5" s="235">
        <f>'内訳-（機械装置・工具器具）'!E24</f>
        <v>0</v>
      </c>
      <c r="IT5" s="307">
        <f>'内訳-（機械装置・工具器具）'!F24</f>
        <v>0</v>
      </c>
      <c r="IU5" s="235">
        <f>'内訳-（機械装置・工具器具）'!E25</f>
        <v>0</v>
      </c>
      <c r="IV5" s="307">
        <f>'内訳-（機械装置・工具器具）'!F25</f>
        <v>0</v>
      </c>
      <c r="IW5" s="235">
        <f>'内訳-（機械装置・工具器具）'!E26</f>
        <v>0</v>
      </c>
      <c r="IX5" s="307">
        <f>'内訳-（機械装置・工具器具）'!F26</f>
        <v>0</v>
      </c>
      <c r="IY5" s="235">
        <f>'内訳-（機械装置・工具器具）'!E27</f>
        <v>0</v>
      </c>
      <c r="IZ5" s="307">
        <f>'内訳-（機械装置・工具器具）'!F27</f>
        <v>0</v>
      </c>
      <c r="JA5" s="235">
        <f>'内訳-（機械装置・工具器具）'!E28</f>
        <v>0</v>
      </c>
      <c r="JB5" s="307">
        <f>'内訳-（機械装置・工具器具）'!F28</f>
        <v>0</v>
      </c>
      <c r="JC5" s="235">
        <f>'内訳-（機械装置・工具器具）'!E29</f>
        <v>0</v>
      </c>
      <c r="JD5" s="307">
        <f>'内訳-（機械装置・工具器具）'!F29</f>
        <v>0</v>
      </c>
      <c r="JE5" s="235">
        <f>'内訳-（機械装置・工具器具）'!E30</f>
        <v>0</v>
      </c>
      <c r="JF5" s="307">
        <f>'内訳-（機械装置・工具器具）'!F30</f>
        <v>0</v>
      </c>
      <c r="JG5" s="235">
        <f>'内訳-（機械装置・工具器具）'!E31</f>
        <v>0</v>
      </c>
      <c r="JH5" s="307">
        <f>'内訳-（機械装置・工具器具）'!F31</f>
        <v>0</v>
      </c>
      <c r="JI5" s="235">
        <f>'内訳-（機械装置・工具器具）'!E32</f>
        <v>0</v>
      </c>
      <c r="JJ5" s="307">
        <f>'内訳-（機械装置・工具器具）'!F32</f>
        <v>0</v>
      </c>
      <c r="JK5" s="235">
        <f>'内訳-（機械装置・工具器具）'!E33</f>
        <v>0</v>
      </c>
      <c r="JL5" s="307">
        <f>'内訳-（機械装置・工具器具）'!F33</f>
        <v>0</v>
      </c>
      <c r="JM5" s="235">
        <f>'内訳-（機械装置・工具器具）'!E34</f>
        <v>0</v>
      </c>
      <c r="JN5" s="307">
        <f>'内訳-（機械装置・工具器具）'!F34</f>
        <v>0</v>
      </c>
      <c r="JO5" s="235">
        <f>'内訳-（機械装置・工具器具）'!E35</f>
        <v>0</v>
      </c>
      <c r="JP5" s="307">
        <f>'内訳-（機械装置・工具器具）'!F35</f>
        <v>0</v>
      </c>
      <c r="JQ5" s="235">
        <f>'内訳-（機械装置・工具器具）'!E36</f>
        <v>0</v>
      </c>
      <c r="JR5" s="307">
        <f>'内訳-（機械装置・工具器具）'!F36</f>
        <v>0</v>
      </c>
      <c r="JS5" s="235">
        <f>'内訳-（機械装置・工具器具）'!E37</f>
        <v>0</v>
      </c>
      <c r="JT5" s="307">
        <f>'内訳-（機械装置・工具器具）'!F37</f>
        <v>0</v>
      </c>
      <c r="JU5" s="307">
        <f>'内訳-（機械装置・工具器具）'!F38</f>
        <v>0</v>
      </c>
      <c r="JV5" s="307">
        <f>'内訳-（機械装置・工具器具）'!F39</f>
        <v>0</v>
      </c>
      <c r="JW5" s="235">
        <f>'内訳-（産業財産権）'!E7</f>
        <v>0</v>
      </c>
      <c r="JX5" s="307">
        <f>'内訳-（産業財産権）'!F7</f>
        <v>0</v>
      </c>
      <c r="JY5" s="235">
        <f>'内訳-（産業財産権）'!E8</f>
        <v>0</v>
      </c>
      <c r="JZ5" s="307">
        <f>'内訳-（産業財産権）'!F8</f>
        <v>0</v>
      </c>
      <c r="KA5" s="235">
        <f>'内訳-（産業財産権）'!E9</f>
        <v>0</v>
      </c>
      <c r="KB5" s="307">
        <f>'内訳-（産業財産権）'!F9</f>
        <v>0</v>
      </c>
      <c r="KC5" s="235">
        <f>'内訳-（産業財産権）'!E10</f>
        <v>0</v>
      </c>
      <c r="KD5" s="307">
        <f>'内訳-（産業財産権）'!F10</f>
        <v>0</v>
      </c>
      <c r="KE5" s="235">
        <f>'内訳-（産業財産権）'!E11</f>
        <v>0</v>
      </c>
      <c r="KF5" s="307">
        <f>'内訳-（産業財産権）'!F11</f>
        <v>0</v>
      </c>
      <c r="KG5" s="235">
        <f>'内訳-（産業財産権）'!E12</f>
        <v>0</v>
      </c>
      <c r="KH5" s="307">
        <f>'内訳-（産業財産権）'!F12</f>
        <v>0</v>
      </c>
      <c r="KI5" s="235">
        <f>'内訳-（産業財産権）'!E13</f>
        <v>0</v>
      </c>
      <c r="KJ5" s="307">
        <f>'内訳-（産業財産権）'!F13</f>
        <v>0</v>
      </c>
      <c r="KK5" s="235">
        <f>'内訳-（産業財産権）'!E14</f>
        <v>0</v>
      </c>
      <c r="KL5" s="307">
        <f>'内訳-（産業財産権）'!F14</f>
        <v>0</v>
      </c>
      <c r="KM5" s="235">
        <f>'内訳-（産業財産権）'!E15</f>
        <v>0</v>
      </c>
      <c r="KN5" s="307">
        <f>'内訳-（産業財産権）'!F15</f>
        <v>0</v>
      </c>
      <c r="KO5" s="235">
        <f>'内訳-（産業財産権）'!E16</f>
        <v>0</v>
      </c>
      <c r="KP5" s="307">
        <f>'内訳-（産業財産権）'!F16</f>
        <v>0</v>
      </c>
      <c r="KQ5" s="235">
        <f>'内訳-（産業財産権）'!E17</f>
        <v>0</v>
      </c>
      <c r="KR5" s="307">
        <f>'内訳-（産業財産権）'!F17</f>
        <v>0</v>
      </c>
      <c r="KS5" s="235">
        <f>'内訳-（産業財産権）'!E18</f>
        <v>0</v>
      </c>
      <c r="KT5" s="307">
        <f>'内訳-（産業財産権）'!F18</f>
        <v>0</v>
      </c>
      <c r="KU5" s="235">
        <f>'内訳-（産業財産権）'!E19</f>
        <v>0</v>
      </c>
      <c r="KV5" s="307">
        <f>'内訳-（産業財産権）'!F19</f>
        <v>0</v>
      </c>
      <c r="KW5" s="235">
        <f>'内訳-（産業財産権）'!E20</f>
        <v>0</v>
      </c>
      <c r="KX5" s="307">
        <f>'内訳-（産業財産権）'!F20</f>
        <v>0</v>
      </c>
      <c r="KY5" s="235">
        <f>'内訳-（産業財産権）'!E21</f>
        <v>0</v>
      </c>
      <c r="KZ5" s="307">
        <f>'内訳-（産業財産権）'!F21</f>
        <v>0</v>
      </c>
      <c r="LA5" s="307">
        <f>'内訳-（産業財産権）'!F22</f>
        <v>0</v>
      </c>
      <c r="LB5" s="235">
        <f>'内訳-（産業財産権）'!E23</f>
        <v>0</v>
      </c>
      <c r="LC5" s="307">
        <f>'内訳-（産業財産権）'!F23</f>
        <v>0</v>
      </c>
      <c r="LD5" s="235">
        <f>'内訳-（産業財産権）'!E24</f>
        <v>0</v>
      </c>
      <c r="LE5" s="307">
        <f>'内訳-（産業財産権）'!F24</f>
        <v>0</v>
      </c>
      <c r="LF5" s="235">
        <f>'内訳-（産業財産権）'!E25</f>
        <v>0</v>
      </c>
      <c r="LG5" s="307">
        <f>'内訳-（産業財産権）'!F25</f>
        <v>0</v>
      </c>
      <c r="LH5" s="235">
        <f>'内訳-（産業財産権）'!E26</f>
        <v>0</v>
      </c>
      <c r="LI5" s="307">
        <f>'内訳-（産業財産権）'!F26</f>
        <v>0</v>
      </c>
      <c r="LJ5" s="235">
        <f>'内訳-（産業財産権）'!E27</f>
        <v>0</v>
      </c>
      <c r="LK5" s="307">
        <f>'内訳-（産業財産権）'!F27</f>
        <v>0</v>
      </c>
      <c r="LL5" s="235">
        <f>'内訳-（産業財産権）'!E28</f>
        <v>0</v>
      </c>
      <c r="LM5" s="307">
        <f>'内訳-（産業財産権）'!F28</f>
        <v>0</v>
      </c>
      <c r="LN5" s="235">
        <f>'内訳-（産業財産権）'!E29</f>
        <v>0</v>
      </c>
      <c r="LO5" s="307">
        <f>'内訳-（産業財産権）'!F29</f>
        <v>0</v>
      </c>
      <c r="LP5" s="235">
        <f>'内訳-（産業財産権）'!E30</f>
        <v>0</v>
      </c>
      <c r="LQ5" s="307">
        <f>'内訳-（産業財産権）'!F30</f>
        <v>0</v>
      </c>
      <c r="LR5" s="235">
        <f>'内訳-（産業財産権）'!E31</f>
        <v>0</v>
      </c>
      <c r="LS5" s="307">
        <f>'内訳-（産業財産権）'!F31</f>
        <v>0</v>
      </c>
      <c r="LT5" s="235">
        <f>'内訳-（産業財産権）'!E32</f>
        <v>0</v>
      </c>
      <c r="LU5" s="307">
        <f>'内訳-（産業財産権）'!F32</f>
        <v>0</v>
      </c>
      <c r="LV5" s="235">
        <f>'内訳-（産業財産権）'!E33</f>
        <v>0</v>
      </c>
      <c r="LW5" s="307">
        <f>'内訳-（産業財産権）'!F33</f>
        <v>0</v>
      </c>
      <c r="LX5" s="235">
        <f>'内訳-（産業財産権）'!E34</f>
        <v>0</v>
      </c>
      <c r="LY5" s="307">
        <f>'内訳-（産業財産権）'!F34</f>
        <v>0</v>
      </c>
      <c r="LZ5" s="235">
        <f>'内訳-（産業財産権）'!E35</f>
        <v>0</v>
      </c>
      <c r="MA5" s="307">
        <f>'内訳-（産業財産権）'!F35</f>
        <v>0</v>
      </c>
      <c r="MB5" s="235">
        <f>'内訳-（産業財産権）'!E36</f>
        <v>0</v>
      </c>
      <c r="MC5" s="307">
        <f>'内訳-（産業財産権）'!F36</f>
        <v>0</v>
      </c>
      <c r="MD5" s="235">
        <f>'内訳-（産業財産権）'!E37</f>
        <v>0</v>
      </c>
      <c r="ME5" s="307">
        <f>'内訳-（産業財産権）'!F37</f>
        <v>0</v>
      </c>
      <c r="MF5" s="307">
        <f>'内訳-（産業財産権）'!F38</f>
        <v>0</v>
      </c>
      <c r="MG5" s="307">
        <f>'内訳-（産業財産権）'!F39</f>
        <v>0</v>
      </c>
      <c r="MH5" s="235">
        <f>'内訳-（専門家指導）'!E7</f>
        <v>0</v>
      </c>
      <c r="MI5" s="307">
        <f>'内訳-（専門家指導）'!F7</f>
        <v>0</v>
      </c>
      <c r="MJ5" s="235">
        <f>'内訳-（専門家指導）'!E8</f>
        <v>0</v>
      </c>
      <c r="MK5" s="307">
        <f>'内訳-（専門家指導）'!F8</f>
        <v>0</v>
      </c>
      <c r="ML5" s="235">
        <f>'内訳-（専門家指導）'!E9</f>
        <v>0</v>
      </c>
      <c r="MM5" s="307">
        <f>'内訳-（専門家指導）'!F9</f>
        <v>0</v>
      </c>
      <c r="MN5" s="235">
        <f>'内訳-（専門家指導）'!E10</f>
        <v>0</v>
      </c>
      <c r="MO5" s="307">
        <f>'内訳-（専門家指導）'!F10</f>
        <v>0</v>
      </c>
      <c r="MP5" s="235">
        <f>'内訳-（専門家指導）'!E11</f>
        <v>0</v>
      </c>
      <c r="MQ5" s="307">
        <f>'内訳-（専門家指導）'!F11</f>
        <v>0</v>
      </c>
      <c r="MR5" s="235">
        <f>'内訳-（専門家指導）'!E12</f>
        <v>0</v>
      </c>
      <c r="MS5" s="307">
        <f>'内訳-（専門家指導）'!F12</f>
        <v>0</v>
      </c>
      <c r="MT5" s="235">
        <f>'内訳-（専門家指導）'!E13</f>
        <v>0</v>
      </c>
      <c r="MU5" s="307">
        <f>'内訳-（専門家指導）'!F13</f>
        <v>0</v>
      </c>
      <c r="MV5" s="235">
        <f>'内訳-（専門家指導）'!E14</f>
        <v>0</v>
      </c>
      <c r="MW5" s="307">
        <f>'内訳-（専門家指導）'!F14</f>
        <v>0</v>
      </c>
      <c r="MX5" s="235">
        <f>'内訳-（専門家指導）'!E15</f>
        <v>0</v>
      </c>
      <c r="MY5" s="307">
        <f>'内訳-（専門家指導）'!F15</f>
        <v>0</v>
      </c>
      <c r="MZ5" s="235">
        <f>'内訳-（専門家指導）'!E16</f>
        <v>0</v>
      </c>
      <c r="NA5" s="307">
        <f>'内訳-（専門家指導）'!F16</f>
        <v>0</v>
      </c>
      <c r="NB5" s="235">
        <f>'内訳-（専門家指導）'!E17</f>
        <v>0</v>
      </c>
      <c r="NC5" s="307">
        <f>'内訳-（専門家指導）'!F17</f>
        <v>0</v>
      </c>
      <c r="ND5" s="235">
        <f>'内訳-（専門家指導）'!E18</f>
        <v>0</v>
      </c>
      <c r="NE5" s="307">
        <f>'内訳-（専門家指導）'!F18</f>
        <v>0</v>
      </c>
      <c r="NF5" s="235">
        <f>'内訳-（専門家指導）'!E19</f>
        <v>0</v>
      </c>
      <c r="NG5" s="307">
        <f>'内訳-（専門家指導）'!F19</f>
        <v>0</v>
      </c>
      <c r="NH5" s="235">
        <f>'内訳-（専門家指導）'!E20</f>
        <v>0</v>
      </c>
      <c r="NI5" s="307">
        <f>'内訳-（専門家指導）'!F20</f>
        <v>0</v>
      </c>
      <c r="NJ5" s="235">
        <f>'内訳-（専門家指導）'!E21</f>
        <v>0</v>
      </c>
      <c r="NK5" s="307">
        <f>'内訳-（専門家指導）'!F21</f>
        <v>0</v>
      </c>
      <c r="NL5" s="307">
        <f>'内訳-（専門家指導）'!F22</f>
        <v>0</v>
      </c>
      <c r="NM5" s="235">
        <f>'内訳-（専門家指導）'!E23</f>
        <v>0</v>
      </c>
      <c r="NN5" s="307">
        <f>'内訳-（専門家指導）'!F23</f>
        <v>0</v>
      </c>
      <c r="NO5" s="235">
        <f>'内訳-（専門家指導）'!E24</f>
        <v>0</v>
      </c>
      <c r="NP5" s="307">
        <f>'内訳-（専門家指導）'!F24</f>
        <v>0</v>
      </c>
      <c r="NQ5" s="235">
        <f>'内訳-（専門家指導）'!E25</f>
        <v>0</v>
      </c>
      <c r="NR5" s="307">
        <f>'内訳-（専門家指導）'!F25</f>
        <v>0</v>
      </c>
      <c r="NS5" s="235">
        <f>'内訳-（専門家指導）'!E26</f>
        <v>0</v>
      </c>
      <c r="NT5" s="307">
        <f>'内訳-（専門家指導）'!F26</f>
        <v>0</v>
      </c>
      <c r="NU5" s="235">
        <f>'内訳-（専門家指導）'!E27</f>
        <v>0</v>
      </c>
      <c r="NV5" s="307">
        <f>'内訳-（専門家指導）'!F27</f>
        <v>0</v>
      </c>
      <c r="NW5" s="235">
        <f>'内訳-（専門家指導）'!E28</f>
        <v>0</v>
      </c>
      <c r="NX5" s="307">
        <f>'内訳-（専門家指導）'!F28</f>
        <v>0</v>
      </c>
      <c r="NY5" s="235">
        <f>'内訳-（専門家指導）'!E29</f>
        <v>0</v>
      </c>
      <c r="NZ5" s="307">
        <f>'内訳-（専門家指導）'!F29</f>
        <v>0</v>
      </c>
      <c r="OA5" s="235">
        <f>'内訳-（専門家指導）'!E30</f>
        <v>0</v>
      </c>
      <c r="OB5" s="307">
        <f>'内訳-（専門家指導）'!F30</f>
        <v>0</v>
      </c>
      <c r="OC5" s="235">
        <f>'内訳-（専門家指導）'!E31</f>
        <v>0</v>
      </c>
      <c r="OD5" s="307">
        <f>'内訳-（専門家指導）'!F31</f>
        <v>0</v>
      </c>
      <c r="OE5" s="235">
        <f>'内訳-（専門家指導）'!E32</f>
        <v>0</v>
      </c>
      <c r="OF5" s="307">
        <f>'内訳-（専門家指導）'!F32</f>
        <v>0</v>
      </c>
      <c r="OG5" s="235">
        <f>'内訳-（専門家指導）'!E33</f>
        <v>0</v>
      </c>
      <c r="OH5" s="307">
        <f>'内訳-（専門家指導）'!F33</f>
        <v>0</v>
      </c>
      <c r="OI5" s="235">
        <f>'内訳-（専門家指導）'!E34</f>
        <v>0</v>
      </c>
      <c r="OJ5" s="307">
        <f>'内訳-（専門家指導）'!F34</f>
        <v>0</v>
      </c>
      <c r="OK5" s="235">
        <f>'内訳-（専門家指導）'!E35</f>
        <v>0</v>
      </c>
      <c r="OL5" s="307">
        <f>'内訳-（専門家指導）'!F35</f>
        <v>0</v>
      </c>
      <c r="OM5" s="235">
        <f>'内訳-（専門家指導）'!E36</f>
        <v>0</v>
      </c>
      <c r="ON5" s="307">
        <f>'内訳-（専門家指導）'!F36</f>
        <v>0</v>
      </c>
      <c r="OO5" s="235">
        <f>'内訳-（専門家指導）'!E37</f>
        <v>0</v>
      </c>
      <c r="OP5" s="307">
        <f>'内訳-（専門家指導）'!F37</f>
        <v>0</v>
      </c>
      <c r="OQ5" s="307">
        <f>'内訳-（専門家指導）'!F38</f>
        <v>0</v>
      </c>
      <c r="OR5" s="307">
        <f>'内訳-（専門家指導）'!F39</f>
        <v>0</v>
      </c>
      <c r="OS5" s="235">
        <f>'内訳-（賃借）'!E7</f>
        <v>0</v>
      </c>
      <c r="OT5" s="307">
        <f>'内訳-（賃借）'!F7</f>
        <v>0</v>
      </c>
      <c r="OU5" s="235">
        <f>'内訳-（賃借）'!E8</f>
        <v>0</v>
      </c>
      <c r="OV5" s="307">
        <f>'内訳-（賃借）'!F8</f>
        <v>0</v>
      </c>
      <c r="OW5" s="235">
        <f>'内訳-（賃借）'!E9</f>
        <v>0</v>
      </c>
      <c r="OX5" s="307">
        <f>'内訳-（賃借）'!F9</f>
        <v>0</v>
      </c>
      <c r="OY5" s="235">
        <f>'内訳-（賃借）'!E10</f>
        <v>0</v>
      </c>
      <c r="OZ5" s="307">
        <f>'内訳-（賃借）'!F10</f>
        <v>0</v>
      </c>
      <c r="PA5" s="235">
        <f>'内訳-（賃借）'!E11</f>
        <v>0</v>
      </c>
      <c r="PB5" s="307">
        <f>'内訳-（賃借）'!F11</f>
        <v>0</v>
      </c>
      <c r="PC5" s="235">
        <f>'内訳-（賃借）'!E12</f>
        <v>0</v>
      </c>
      <c r="PD5" s="307">
        <f>'内訳-（賃借）'!F12</f>
        <v>0</v>
      </c>
      <c r="PE5" s="235">
        <f>'内訳-（賃借）'!E13</f>
        <v>0</v>
      </c>
      <c r="PF5" s="307">
        <f>'内訳-（賃借）'!F13</f>
        <v>0</v>
      </c>
      <c r="PG5" s="235">
        <f>'内訳-（賃借）'!E14</f>
        <v>0</v>
      </c>
      <c r="PH5" s="307">
        <f>'内訳-（賃借）'!F14</f>
        <v>0</v>
      </c>
      <c r="PI5" s="235">
        <f>'内訳-（賃借）'!E15</f>
        <v>0</v>
      </c>
      <c r="PJ5" s="307">
        <f>'内訳-（賃借）'!F15</f>
        <v>0</v>
      </c>
      <c r="PK5" s="235">
        <f>'内訳-（賃借）'!E16</f>
        <v>0</v>
      </c>
      <c r="PL5" s="307">
        <f>'内訳-（賃借）'!F16</f>
        <v>0</v>
      </c>
      <c r="PM5" s="235">
        <f>'内訳-（賃借）'!E17</f>
        <v>0</v>
      </c>
      <c r="PN5" s="307">
        <f>'内訳-（賃借）'!F17</f>
        <v>0</v>
      </c>
      <c r="PO5" s="235">
        <f>'内訳-（賃借）'!E18</f>
        <v>0</v>
      </c>
      <c r="PP5" s="307">
        <f>'内訳-（賃借）'!F18</f>
        <v>0</v>
      </c>
      <c r="PQ5" s="235">
        <f>'内訳-（賃借）'!E19</f>
        <v>0</v>
      </c>
      <c r="PR5" s="307">
        <f>'内訳-（賃借）'!F19</f>
        <v>0</v>
      </c>
      <c r="PS5" s="235">
        <f>'内訳-（賃借）'!E20</f>
        <v>0</v>
      </c>
      <c r="PT5" s="307">
        <f>'内訳-（賃借）'!F20</f>
        <v>0</v>
      </c>
      <c r="PU5" s="235">
        <f>'内訳-（賃借）'!E21</f>
        <v>0</v>
      </c>
      <c r="PV5" s="307">
        <f>'内訳-（賃借）'!F21</f>
        <v>0</v>
      </c>
      <c r="PW5" s="307">
        <f>'内訳-（賃借）'!F22</f>
        <v>0</v>
      </c>
      <c r="PX5" s="235">
        <f>'内訳-（賃借）'!E23</f>
        <v>0</v>
      </c>
      <c r="PY5" s="307">
        <f>'内訳-（賃借）'!F23</f>
        <v>0</v>
      </c>
      <c r="PZ5" s="235">
        <f>'内訳-（賃借）'!E24</f>
        <v>0</v>
      </c>
      <c r="QA5" s="307">
        <f>'内訳-（賃借）'!F24</f>
        <v>0</v>
      </c>
      <c r="QB5" s="235">
        <f>'内訳-（賃借）'!E25</f>
        <v>0</v>
      </c>
      <c r="QC5" s="307">
        <f>'内訳-（賃借）'!F25</f>
        <v>0</v>
      </c>
      <c r="QD5" s="235">
        <f>'内訳-（賃借）'!E26</f>
        <v>0</v>
      </c>
      <c r="QE5" s="307">
        <f>'内訳-（賃借）'!F26</f>
        <v>0</v>
      </c>
      <c r="QF5" s="235">
        <f>'内訳-（賃借）'!E27</f>
        <v>0</v>
      </c>
      <c r="QG5" s="307">
        <f>'内訳-（賃借）'!F27</f>
        <v>0</v>
      </c>
      <c r="QH5" s="235">
        <f>'内訳-（賃借）'!E28</f>
        <v>0</v>
      </c>
      <c r="QI5" s="307">
        <f>'内訳-（賃借）'!F28</f>
        <v>0</v>
      </c>
      <c r="QJ5" s="235">
        <f>'内訳-（賃借）'!E29</f>
        <v>0</v>
      </c>
      <c r="QK5" s="307">
        <f>'内訳-（賃借）'!F29</f>
        <v>0</v>
      </c>
      <c r="QL5" s="235">
        <f>'内訳-（賃借）'!E30</f>
        <v>0</v>
      </c>
      <c r="QM5" s="307">
        <f>'内訳-（賃借）'!F30</f>
        <v>0</v>
      </c>
      <c r="QN5" s="235">
        <f>'内訳-（賃借）'!E31</f>
        <v>0</v>
      </c>
      <c r="QO5" s="307">
        <f>'内訳-（賃借）'!F31</f>
        <v>0</v>
      </c>
      <c r="QP5" s="235">
        <f>'内訳-（賃借）'!E32</f>
        <v>0</v>
      </c>
      <c r="QQ5" s="307">
        <f>'内訳-（賃借）'!F32</f>
        <v>0</v>
      </c>
      <c r="QR5" s="235">
        <f>'内訳-（賃借）'!E33</f>
        <v>0</v>
      </c>
      <c r="QS5" s="307">
        <f>'内訳-（賃借）'!F33</f>
        <v>0</v>
      </c>
      <c r="QT5" s="235">
        <f>'内訳-（賃借）'!E34</f>
        <v>0</v>
      </c>
      <c r="QU5" s="307">
        <f>'内訳-（賃借）'!F34</f>
        <v>0</v>
      </c>
      <c r="QV5" s="235">
        <f>'内訳-（賃借）'!E35</f>
        <v>0</v>
      </c>
      <c r="QW5" s="307">
        <f>'内訳-（賃借）'!F35</f>
        <v>0</v>
      </c>
      <c r="QX5" s="235">
        <f>'内訳-（賃借）'!E36</f>
        <v>0</v>
      </c>
      <c r="QY5" s="307">
        <f>'内訳-（賃借）'!F36</f>
        <v>0</v>
      </c>
      <c r="QZ5" s="235">
        <f>'内訳-（賃借）'!E37</f>
        <v>0</v>
      </c>
      <c r="RA5" s="307">
        <f>'内訳-（賃借）'!F37</f>
        <v>0</v>
      </c>
      <c r="RB5" s="307">
        <f>'内訳-（賃借）'!F38</f>
        <v>0</v>
      </c>
      <c r="RC5" s="307">
        <f>'内訳-（賃借）'!F39</f>
        <v>0</v>
      </c>
      <c r="RD5" s="235">
        <f>'内訳-（直接人件費）'!E7</f>
        <v>0</v>
      </c>
      <c r="RE5" s="235">
        <f>'内訳-（直接人件費）'!F7</f>
        <v>0</v>
      </c>
      <c r="RF5" s="235">
        <f>'内訳-（直接人件費）'!G7</f>
        <v>0</v>
      </c>
      <c r="RG5" s="307">
        <f>'内訳-（直接人件費）'!H7</f>
        <v>0</v>
      </c>
      <c r="RH5" s="312">
        <f>'内訳-（直接人件費）'!I7</f>
        <v>0</v>
      </c>
      <c r="RI5" s="307">
        <f>'内訳-（直接人件費）'!J7</f>
        <v>0</v>
      </c>
      <c r="RJ5" s="235">
        <f>'内訳-（直接人件費）'!E8</f>
        <v>0</v>
      </c>
      <c r="RK5" s="235">
        <f>'内訳-（直接人件費）'!F8</f>
        <v>0</v>
      </c>
      <c r="RL5" s="235">
        <f>'内訳-（直接人件費）'!G8</f>
        <v>0</v>
      </c>
      <c r="RM5" s="307">
        <f>'内訳-（直接人件費）'!H8</f>
        <v>0</v>
      </c>
      <c r="RN5" s="312">
        <f>'内訳-（直接人件費）'!I8</f>
        <v>0</v>
      </c>
      <c r="RO5" s="307">
        <f>'内訳-（直接人件費）'!J8</f>
        <v>0</v>
      </c>
      <c r="RP5" s="235">
        <f>'内訳-（直接人件費）'!E9</f>
        <v>0</v>
      </c>
      <c r="RQ5" s="235">
        <f>'内訳-（直接人件費）'!F9</f>
        <v>0</v>
      </c>
      <c r="RR5" s="235">
        <f>'内訳-（直接人件費）'!G9</f>
        <v>0</v>
      </c>
      <c r="RS5" s="307">
        <f>'内訳-（直接人件費）'!H9</f>
        <v>0</v>
      </c>
      <c r="RT5" s="312">
        <f>'内訳-（直接人件費）'!I9</f>
        <v>0</v>
      </c>
      <c r="RU5" s="307">
        <f>'内訳-（直接人件費）'!J9</f>
        <v>0</v>
      </c>
      <c r="RV5" s="235">
        <f>'内訳-（直接人件費）'!E10</f>
        <v>0</v>
      </c>
      <c r="RW5" s="235">
        <f>'内訳-（直接人件費）'!F10</f>
        <v>0</v>
      </c>
      <c r="RX5" s="235">
        <f>'内訳-（直接人件費）'!G10</f>
        <v>0</v>
      </c>
      <c r="RY5" s="307">
        <f>'内訳-（直接人件費）'!H10</f>
        <v>0</v>
      </c>
      <c r="RZ5" s="312">
        <f>'内訳-（直接人件費）'!I10</f>
        <v>0</v>
      </c>
      <c r="SA5" s="307">
        <f>'内訳-（直接人件費）'!J10</f>
        <v>0</v>
      </c>
      <c r="SB5" s="235">
        <f>'内訳-（直接人件費）'!E11</f>
        <v>0</v>
      </c>
      <c r="SC5" s="235">
        <f>'内訳-（直接人件費）'!F11</f>
        <v>0</v>
      </c>
      <c r="SD5" s="235">
        <f>'内訳-（直接人件費）'!G11</f>
        <v>0</v>
      </c>
      <c r="SE5" s="307">
        <f>'内訳-（直接人件費）'!H11</f>
        <v>0</v>
      </c>
      <c r="SF5" s="312">
        <f>'内訳-（直接人件費）'!I11</f>
        <v>0</v>
      </c>
      <c r="SG5" s="307">
        <f>'内訳-（直接人件費）'!J11</f>
        <v>0</v>
      </c>
      <c r="SH5" s="235">
        <f>'内訳-（直接人件費）'!E12</f>
        <v>0</v>
      </c>
      <c r="SI5" s="235">
        <f>'内訳-（直接人件費）'!F12</f>
        <v>0</v>
      </c>
      <c r="SJ5" s="235">
        <f>'内訳-（直接人件費）'!G12</f>
        <v>0</v>
      </c>
      <c r="SK5" s="307">
        <f>'内訳-（直接人件費）'!H12</f>
        <v>0</v>
      </c>
      <c r="SL5" s="312">
        <f>'内訳-（直接人件費）'!I12</f>
        <v>0</v>
      </c>
      <c r="SM5" s="307">
        <f>'内訳-（直接人件費）'!J12</f>
        <v>0</v>
      </c>
      <c r="SN5" s="235">
        <f>'内訳-（直接人件費）'!E13</f>
        <v>0</v>
      </c>
      <c r="SO5" s="235">
        <f>'内訳-（直接人件費）'!F13</f>
        <v>0</v>
      </c>
      <c r="SP5" s="235">
        <f>'内訳-（直接人件費）'!G13</f>
        <v>0</v>
      </c>
      <c r="SQ5" s="307">
        <f>'内訳-（直接人件費）'!H13</f>
        <v>0</v>
      </c>
      <c r="SR5" s="312">
        <f>'内訳-（直接人件費）'!I13</f>
        <v>0</v>
      </c>
      <c r="SS5" s="307">
        <f>'内訳-（直接人件費）'!J13</f>
        <v>0</v>
      </c>
      <c r="ST5" s="235">
        <f>'内訳-（直接人件費）'!E14</f>
        <v>0</v>
      </c>
      <c r="SU5" s="235">
        <f>'内訳-（直接人件費）'!F14</f>
        <v>0</v>
      </c>
      <c r="SV5" s="235">
        <f>'内訳-（直接人件費）'!G14</f>
        <v>0</v>
      </c>
      <c r="SW5" s="307">
        <f>'内訳-（直接人件費）'!H14</f>
        <v>0</v>
      </c>
      <c r="SX5" s="312">
        <f>'内訳-（直接人件費）'!I14</f>
        <v>0</v>
      </c>
      <c r="SY5" s="307">
        <f>'内訳-（直接人件費）'!J14</f>
        <v>0</v>
      </c>
      <c r="SZ5" s="235">
        <f>'内訳-（直接人件費）'!E15</f>
        <v>0</v>
      </c>
      <c r="TA5" s="235">
        <f>'内訳-（直接人件費）'!F15</f>
        <v>0</v>
      </c>
      <c r="TB5" s="235">
        <f>'内訳-（直接人件費）'!G15</f>
        <v>0</v>
      </c>
      <c r="TC5" s="307">
        <f>'内訳-（直接人件費）'!H15</f>
        <v>0</v>
      </c>
      <c r="TD5" s="312">
        <f>'内訳-（直接人件費）'!I15</f>
        <v>0</v>
      </c>
      <c r="TE5" s="307">
        <f>'内訳-（直接人件費）'!J15</f>
        <v>0</v>
      </c>
      <c r="TF5" s="235">
        <f>'内訳-（直接人件費）'!E16</f>
        <v>0</v>
      </c>
      <c r="TG5" s="235">
        <f>'内訳-（直接人件費）'!F16</f>
        <v>0</v>
      </c>
      <c r="TH5" s="235">
        <f>'内訳-（直接人件費）'!G16</f>
        <v>0</v>
      </c>
      <c r="TI5" s="307">
        <f>'内訳-（直接人件費）'!H16</f>
        <v>0</v>
      </c>
      <c r="TJ5" s="312">
        <f>'内訳-（直接人件費）'!I16</f>
        <v>0</v>
      </c>
      <c r="TK5" s="307">
        <f>'内訳-（直接人件費）'!J16</f>
        <v>0</v>
      </c>
      <c r="TL5" s="235">
        <f>'内訳-（直接人件費）'!E17</f>
        <v>0</v>
      </c>
      <c r="TM5" s="235">
        <f>'内訳-（直接人件費）'!F17</f>
        <v>0</v>
      </c>
      <c r="TN5" s="235">
        <f>'内訳-（直接人件費）'!G17</f>
        <v>0</v>
      </c>
      <c r="TO5" s="307">
        <f>'内訳-（直接人件費）'!H17</f>
        <v>0</v>
      </c>
      <c r="TP5" s="312">
        <f>'内訳-（直接人件費）'!I17</f>
        <v>0</v>
      </c>
      <c r="TQ5" s="307">
        <f>'内訳-（直接人件費）'!J17</f>
        <v>0</v>
      </c>
      <c r="TR5" s="235">
        <f>'内訳-（直接人件費）'!E18</f>
        <v>0</v>
      </c>
      <c r="TS5" s="235">
        <f>'内訳-（直接人件費）'!F18</f>
        <v>0</v>
      </c>
      <c r="TT5" s="235">
        <f>'内訳-（直接人件費）'!G18</f>
        <v>0</v>
      </c>
      <c r="TU5" s="307">
        <f>'内訳-（直接人件費）'!H18</f>
        <v>0</v>
      </c>
      <c r="TV5" s="312">
        <f>'内訳-（直接人件費）'!I18</f>
        <v>0</v>
      </c>
      <c r="TW5" s="307">
        <f>'内訳-（直接人件費）'!J18</f>
        <v>0</v>
      </c>
      <c r="TX5" s="235">
        <f>'内訳-（直接人件費）'!E19</f>
        <v>0</v>
      </c>
      <c r="TY5" s="235">
        <f>'内訳-（直接人件費）'!F19</f>
        <v>0</v>
      </c>
      <c r="TZ5" s="235">
        <f>'内訳-（直接人件費）'!G19</f>
        <v>0</v>
      </c>
      <c r="UA5" s="307">
        <f>'内訳-（直接人件費）'!H19</f>
        <v>0</v>
      </c>
      <c r="UB5" s="312">
        <f>'内訳-（直接人件費）'!I19</f>
        <v>0</v>
      </c>
      <c r="UC5" s="307">
        <f>'内訳-（直接人件費）'!J19</f>
        <v>0</v>
      </c>
      <c r="UD5" s="235">
        <f>'内訳-（直接人件費）'!E20</f>
        <v>0</v>
      </c>
      <c r="UE5" s="235">
        <f>'内訳-（直接人件費）'!F20</f>
        <v>0</v>
      </c>
      <c r="UF5" s="235">
        <f>'内訳-（直接人件費）'!G20</f>
        <v>0</v>
      </c>
      <c r="UG5" s="307">
        <f>'内訳-（直接人件費）'!H20</f>
        <v>0</v>
      </c>
      <c r="UH5" s="312">
        <f>'内訳-（直接人件費）'!I20</f>
        <v>0</v>
      </c>
      <c r="UI5" s="307">
        <f>'内訳-（直接人件費）'!J20</f>
        <v>0</v>
      </c>
      <c r="UJ5" s="235">
        <f>'内訳-（直接人件費）'!E21</f>
        <v>0</v>
      </c>
      <c r="UK5" s="235">
        <f>'内訳-（直接人件費）'!F21</f>
        <v>0</v>
      </c>
      <c r="UL5" s="235">
        <f>'内訳-（直接人件費）'!G21</f>
        <v>0</v>
      </c>
      <c r="UM5" s="307">
        <f>'内訳-（直接人件費）'!H21</f>
        <v>0</v>
      </c>
      <c r="UN5" s="312">
        <f>'内訳-（直接人件費）'!I21</f>
        <v>0</v>
      </c>
      <c r="UO5" s="307">
        <f>'内訳-（直接人件費）'!J21</f>
        <v>0</v>
      </c>
      <c r="UP5" s="307">
        <f>'内訳-（直接人件費）'!J22</f>
        <v>0</v>
      </c>
      <c r="UQ5" s="235">
        <f>'内訳-（直接人件費）'!E23</f>
        <v>0</v>
      </c>
      <c r="UR5" s="235">
        <f>'内訳-（直接人件費）'!F23</f>
        <v>0</v>
      </c>
      <c r="US5" s="235">
        <f>'内訳-（直接人件費）'!G23</f>
        <v>0</v>
      </c>
      <c r="UT5" s="307">
        <f>'内訳-（直接人件費）'!H23</f>
        <v>0</v>
      </c>
      <c r="UU5" s="312">
        <f>'内訳-（直接人件費）'!I23</f>
        <v>0</v>
      </c>
      <c r="UV5" s="307">
        <f>'内訳-（直接人件費）'!J23</f>
        <v>0</v>
      </c>
      <c r="UW5" s="235">
        <f>'内訳-（直接人件費）'!E24</f>
        <v>0</v>
      </c>
      <c r="UX5" s="235">
        <f>'内訳-（直接人件費）'!F24</f>
        <v>0</v>
      </c>
      <c r="UY5" s="235">
        <f>'内訳-（直接人件費）'!G24</f>
        <v>0</v>
      </c>
      <c r="UZ5" s="307">
        <f>'内訳-（直接人件費）'!H24</f>
        <v>0</v>
      </c>
      <c r="VA5" s="312">
        <f>'内訳-（直接人件費）'!I24</f>
        <v>0</v>
      </c>
      <c r="VB5" s="307">
        <f>'内訳-（直接人件費）'!J24</f>
        <v>0</v>
      </c>
      <c r="VC5" s="235">
        <f>'内訳-（直接人件費）'!E25</f>
        <v>0</v>
      </c>
      <c r="VD5" s="235">
        <f>'内訳-（直接人件費）'!F25</f>
        <v>0</v>
      </c>
      <c r="VE5" s="235">
        <f>'内訳-（直接人件費）'!G25</f>
        <v>0</v>
      </c>
      <c r="VF5" s="307">
        <f>'内訳-（直接人件費）'!H25</f>
        <v>0</v>
      </c>
      <c r="VG5" s="312">
        <f>'内訳-（直接人件費）'!I25</f>
        <v>0</v>
      </c>
      <c r="VH5" s="307">
        <f>'内訳-（直接人件費）'!J25</f>
        <v>0</v>
      </c>
      <c r="VI5" s="235">
        <f>'内訳-（直接人件費）'!E26</f>
        <v>0</v>
      </c>
      <c r="VJ5" s="235">
        <f>'内訳-（直接人件費）'!F26</f>
        <v>0</v>
      </c>
      <c r="VK5" s="235">
        <f>'内訳-（直接人件費）'!G26</f>
        <v>0</v>
      </c>
      <c r="VL5" s="307">
        <f>'内訳-（直接人件費）'!H26</f>
        <v>0</v>
      </c>
      <c r="VM5" s="312">
        <f>'内訳-（直接人件費）'!I26</f>
        <v>0</v>
      </c>
      <c r="VN5" s="307">
        <f>'内訳-（直接人件費）'!J26</f>
        <v>0</v>
      </c>
      <c r="VO5" s="235">
        <f>'内訳-（直接人件費）'!E27</f>
        <v>0</v>
      </c>
      <c r="VP5" s="235">
        <f>'内訳-（直接人件費）'!F27</f>
        <v>0</v>
      </c>
      <c r="VQ5" s="235">
        <f>'内訳-（直接人件費）'!G27</f>
        <v>0</v>
      </c>
      <c r="VR5" s="307">
        <f>'内訳-（直接人件費）'!H27</f>
        <v>0</v>
      </c>
      <c r="VS5" s="312">
        <f>'内訳-（直接人件費）'!I27</f>
        <v>0</v>
      </c>
      <c r="VT5" s="307">
        <f>'内訳-（直接人件費）'!J27</f>
        <v>0</v>
      </c>
      <c r="VU5" s="235">
        <f>'内訳-（直接人件費）'!E28</f>
        <v>0</v>
      </c>
      <c r="VV5" s="235">
        <f>'内訳-（直接人件費）'!F28</f>
        <v>0</v>
      </c>
      <c r="VW5" s="235">
        <f>'内訳-（直接人件費）'!G28</f>
        <v>0</v>
      </c>
      <c r="VX5" s="307">
        <f>'内訳-（直接人件費）'!H28</f>
        <v>0</v>
      </c>
      <c r="VY5" s="312">
        <f>'内訳-（直接人件費）'!I28</f>
        <v>0</v>
      </c>
      <c r="VZ5" s="307">
        <f>'内訳-（直接人件費）'!J28</f>
        <v>0</v>
      </c>
      <c r="WA5" s="235">
        <f>'内訳-（直接人件費）'!E29</f>
        <v>0</v>
      </c>
      <c r="WB5" s="235">
        <f>'内訳-（直接人件費）'!F29</f>
        <v>0</v>
      </c>
      <c r="WC5" s="235">
        <f>'内訳-（直接人件費）'!G29</f>
        <v>0</v>
      </c>
      <c r="WD5" s="307">
        <f>'内訳-（直接人件費）'!H29</f>
        <v>0</v>
      </c>
      <c r="WE5" s="312">
        <f>'内訳-（直接人件費）'!I29</f>
        <v>0</v>
      </c>
      <c r="WF5" s="307">
        <f>'内訳-（直接人件費）'!J29</f>
        <v>0</v>
      </c>
      <c r="WG5" s="235">
        <f>'内訳-（直接人件費）'!E30</f>
        <v>0</v>
      </c>
      <c r="WH5" s="235">
        <f>'内訳-（直接人件費）'!F30</f>
        <v>0</v>
      </c>
      <c r="WI5" s="235">
        <f>'内訳-（直接人件費）'!G30</f>
        <v>0</v>
      </c>
      <c r="WJ5" s="307">
        <f>'内訳-（直接人件費）'!H30</f>
        <v>0</v>
      </c>
      <c r="WK5" s="312">
        <f>'内訳-（直接人件費）'!I30</f>
        <v>0</v>
      </c>
      <c r="WL5" s="307">
        <f>'内訳-（直接人件費）'!J30</f>
        <v>0</v>
      </c>
      <c r="WM5" s="235">
        <f>'内訳-（直接人件費）'!E31</f>
        <v>0</v>
      </c>
      <c r="WN5" s="235">
        <f>'内訳-（直接人件費）'!F31</f>
        <v>0</v>
      </c>
      <c r="WO5" s="235">
        <f>'内訳-（直接人件費）'!G31</f>
        <v>0</v>
      </c>
      <c r="WP5" s="307">
        <f>'内訳-（直接人件費）'!H31</f>
        <v>0</v>
      </c>
      <c r="WQ5" s="312">
        <f>'内訳-（直接人件費）'!I31</f>
        <v>0</v>
      </c>
      <c r="WR5" s="307">
        <f>'内訳-（直接人件費）'!J31</f>
        <v>0</v>
      </c>
      <c r="WS5" s="235">
        <f>'内訳-（直接人件費）'!E32</f>
        <v>0</v>
      </c>
      <c r="WT5" s="235">
        <f>'内訳-（直接人件費）'!F32</f>
        <v>0</v>
      </c>
      <c r="WU5" s="235">
        <f>'内訳-（直接人件費）'!G32</f>
        <v>0</v>
      </c>
      <c r="WV5" s="307">
        <f>'内訳-（直接人件費）'!H32</f>
        <v>0</v>
      </c>
      <c r="WW5" s="312">
        <f>'内訳-（直接人件費）'!I32</f>
        <v>0</v>
      </c>
      <c r="WX5" s="307">
        <f>'内訳-（直接人件費）'!J32</f>
        <v>0</v>
      </c>
      <c r="WY5" s="235">
        <f>'内訳-（直接人件費）'!E33</f>
        <v>0</v>
      </c>
      <c r="WZ5" s="235">
        <f>'内訳-（直接人件費）'!F33</f>
        <v>0</v>
      </c>
      <c r="XA5" s="235">
        <f>'内訳-（直接人件費）'!G33</f>
        <v>0</v>
      </c>
      <c r="XB5" s="307">
        <f>'内訳-（直接人件費）'!H33</f>
        <v>0</v>
      </c>
      <c r="XC5" s="312">
        <f>'内訳-（直接人件費）'!I33</f>
        <v>0</v>
      </c>
      <c r="XD5" s="307">
        <f>'内訳-（直接人件費）'!J33</f>
        <v>0</v>
      </c>
      <c r="XE5" s="235">
        <f>'内訳-（直接人件費）'!E34</f>
        <v>0</v>
      </c>
      <c r="XF5" s="235">
        <f>'内訳-（直接人件費）'!F34</f>
        <v>0</v>
      </c>
      <c r="XG5" s="235">
        <f>'内訳-（直接人件費）'!G34</f>
        <v>0</v>
      </c>
      <c r="XH5" s="307">
        <f>'内訳-（直接人件費）'!H34</f>
        <v>0</v>
      </c>
      <c r="XI5" s="312">
        <f>'内訳-（直接人件費）'!I34</f>
        <v>0</v>
      </c>
      <c r="XJ5" s="307">
        <f>'内訳-（直接人件費）'!J34</f>
        <v>0</v>
      </c>
      <c r="XK5" s="235">
        <f>'内訳-（直接人件費）'!E35</f>
        <v>0</v>
      </c>
      <c r="XL5" s="235">
        <f>'内訳-（直接人件費）'!F35</f>
        <v>0</v>
      </c>
      <c r="XM5" s="235">
        <f>'内訳-（直接人件費）'!G35</f>
        <v>0</v>
      </c>
      <c r="XN5" s="307">
        <f>'内訳-（直接人件費）'!H35</f>
        <v>0</v>
      </c>
      <c r="XO5" s="312">
        <f>'内訳-（直接人件費）'!I35</f>
        <v>0</v>
      </c>
      <c r="XP5" s="307">
        <f>'内訳-（直接人件費）'!J35</f>
        <v>0</v>
      </c>
      <c r="XQ5" s="235">
        <f>'内訳-（直接人件費）'!E36</f>
        <v>0</v>
      </c>
      <c r="XR5" s="235">
        <f>'内訳-（直接人件費）'!F36</f>
        <v>0</v>
      </c>
      <c r="XS5" s="235">
        <f>'内訳-（直接人件費）'!G36</f>
        <v>0</v>
      </c>
      <c r="XT5" s="307">
        <f>'内訳-（直接人件費）'!H36</f>
        <v>0</v>
      </c>
      <c r="XU5" s="312">
        <f>'内訳-（直接人件費）'!I36</f>
        <v>0</v>
      </c>
      <c r="XV5" s="307">
        <f>'内訳-（直接人件費）'!J36</f>
        <v>0</v>
      </c>
      <c r="XW5" s="235">
        <f>'内訳-（直接人件費）'!E37</f>
        <v>0</v>
      </c>
      <c r="XX5" s="235">
        <f>'内訳-（直接人件費）'!F37</f>
        <v>0</v>
      </c>
      <c r="XY5" s="235">
        <f>'内訳-（直接人件費）'!G37</f>
        <v>0</v>
      </c>
      <c r="XZ5" s="307">
        <f>'内訳-（直接人件費）'!H37</f>
        <v>0</v>
      </c>
      <c r="YA5" s="312">
        <f>'内訳-（直接人件費）'!I37</f>
        <v>0</v>
      </c>
      <c r="YB5" s="307">
        <f>'内訳-（直接人件費）'!J37</f>
        <v>0</v>
      </c>
      <c r="YC5" s="307">
        <f>'内訳-（直接人件費）'!J38</f>
        <v>0</v>
      </c>
      <c r="YD5" s="307">
        <f>'内訳-（直接人件費）'!J39</f>
        <v>0</v>
      </c>
    </row>
    <row r="6" spans="1:654" ht="30" customHeight="1">
      <c r="GG6" s="311"/>
    </row>
  </sheetData>
  <mergeCells count="288">
    <mergeCell ref="RD1:YD1"/>
    <mergeCell ref="XQ3:XV3"/>
    <mergeCell ref="XW3:YB3"/>
    <mergeCell ref="YC3:YC4"/>
    <mergeCell ref="YD2:YD4"/>
    <mergeCell ref="RD2:UP2"/>
    <mergeCell ref="UQ2:YC2"/>
    <mergeCell ref="WM3:WR3"/>
    <mergeCell ref="WS3:WX3"/>
    <mergeCell ref="WY3:XD3"/>
    <mergeCell ref="XE3:XJ3"/>
    <mergeCell ref="XK3:XP3"/>
    <mergeCell ref="VI3:VN3"/>
    <mergeCell ref="VO3:VT3"/>
    <mergeCell ref="VU3:VZ3"/>
    <mergeCell ref="WA3:WF3"/>
    <mergeCell ref="WG3:WL3"/>
    <mergeCell ref="UP3:UP4"/>
    <mergeCell ref="UQ3:UV3"/>
    <mergeCell ref="UW3:VB3"/>
    <mergeCell ref="VC3:VH3"/>
    <mergeCell ref="TR3:TW3"/>
    <mergeCell ref="TX3:UC3"/>
    <mergeCell ref="UD3:UI3"/>
    <mergeCell ref="UJ3:UO3"/>
    <mergeCell ref="RD3:RI3"/>
    <mergeCell ref="RJ3:RO3"/>
    <mergeCell ref="RP3:RU3"/>
    <mergeCell ref="RV3:SA3"/>
    <mergeCell ref="SB3:SG3"/>
    <mergeCell ref="SH3:SM3"/>
    <mergeCell ref="SN3:SS3"/>
    <mergeCell ref="ST3:SY3"/>
    <mergeCell ref="SZ3:TE3"/>
    <mergeCell ref="TF3:TK3"/>
    <mergeCell ref="TL3:TQ3"/>
    <mergeCell ref="PQ3:PR3"/>
    <mergeCell ref="PS3:PT3"/>
    <mergeCell ref="QX3:QY3"/>
    <mergeCell ref="QZ3:RA3"/>
    <mergeCell ref="RB3:RB4"/>
    <mergeCell ref="QN3:QO3"/>
    <mergeCell ref="QP3:QQ3"/>
    <mergeCell ref="QR3:QS3"/>
    <mergeCell ref="QT3:QU3"/>
    <mergeCell ref="QV3:QW3"/>
    <mergeCell ref="QD3:QE3"/>
    <mergeCell ref="QF3:QG3"/>
    <mergeCell ref="QH3:QI3"/>
    <mergeCell ref="QJ3:QK3"/>
    <mergeCell ref="QL3:QM3"/>
    <mergeCell ref="OM3:ON3"/>
    <mergeCell ref="OO3:OP3"/>
    <mergeCell ref="OQ3:OQ4"/>
    <mergeCell ref="OS1:RC1"/>
    <mergeCell ref="OS2:PW2"/>
    <mergeCell ref="PX2:RB2"/>
    <mergeCell ref="RC2:RC4"/>
    <mergeCell ref="OS3:OT3"/>
    <mergeCell ref="OU3:OV3"/>
    <mergeCell ref="OW3:OX3"/>
    <mergeCell ref="OY3:OZ3"/>
    <mergeCell ref="PA3:PB3"/>
    <mergeCell ref="PC3:PD3"/>
    <mergeCell ref="PE3:PF3"/>
    <mergeCell ref="PG3:PH3"/>
    <mergeCell ref="PI3:PJ3"/>
    <mergeCell ref="PU3:PV3"/>
    <mergeCell ref="PW3:PW4"/>
    <mergeCell ref="PX3:PY3"/>
    <mergeCell ref="PZ3:QA3"/>
    <mergeCell ref="QB3:QC3"/>
    <mergeCell ref="PK3:PL3"/>
    <mergeCell ref="PM3:PN3"/>
    <mergeCell ref="PO3:PP3"/>
    <mergeCell ref="NF3:NG3"/>
    <mergeCell ref="NH3:NI3"/>
    <mergeCell ref="OC3:OD3"/>
    <mergeCell ref="OE3:OF3"/>
    <mergeCell ref="OG3:OH3"/>
    <mergeCell ref="OI3:OJ3"/>
    <mergeCell ref="OK3:OL3"/>
    <mergeCell ref="NS3:NT3"/>
    <mergeCell ref="NU3:NV3"/>
    <mergeCell ref="NW3:NX3"/>
    <mergeCell ref="NY3:NZ3"/>
    <mergeCell ref="OA3:OB3"/>
    <mergeCell ref="MB3:MC3"/>
    <mergeCell ref="MD3:ME3"/>
    <mergeCell ref="MF3:MF4"/>
    <mergeCell ref="MH1:OR1"/>
    <mergeCell ref="MH2:NL2"/>
    <mergeCell ref="NM2:OQ2"/>
    <mergeCell ref="OR2:OR4"/>
    <mergeCell ref="MH3:MI3"/>
    <mergeCell ref="MJ3:MK3"/>
    <mergeCell ref="ML3:MM3"/>
    <mergeCell ref="MN3:MO3"/>
    <mergeCell ref="MP3:MQ3"/>
    <mergeCell ref="MR3:MS3"/>
    <mergeCell ref="MT3:MU3"/>
    <mergeCell ref="MV3:MW3"/>
    <mergeCell ref="MX3:MY3"/>
    <mergeCell ref="NJ3:NK3"/>
    <mergeCell ref="NL3:NL4"/>
    <mergeCell ref="NM3:NN3"/>
    <mergeCell ref="NO3:NP3"/>
    <mergeCell ref="NQ3:NR3"/>
    <mergeCell ref="MZ3:NA3"/>
    <mergeCell ref="NB3:NC3"/>
    <mergeCell ref="ND3:NE3"/>
    <mergeCell ref="KU3:KV3"/>
    <mergeCell ref="KW3:KX3"/>
    <mergeCell ref="LR3:LS3"/>
    <mergeCell ref="LT3:LU3"/>
    <mergeCell ref="LV3:LW3"/>
    <mergeCell ref="LX3:LY3"/>
    <mergeCell ref="LZ3:MA3"/>
    <mergeCell ref="LH3:LI3"/>
    <mergeCell ref="LJ3:LK3"/>
    <mergeCell ref="LL3:LM3"/>
    <mergeCell ref="LN3:LO3"/>
    <mergeCell ref="LP3:LQ3"/>
    <mergeCell ref="JQ3:JR3"/>
    <mergeCell ref="JS3:JT3"/>
    <mergeCell ref="JU3:JU4"/>
    <mergeCell ref="JW1:MG1"/>
    <mergeCell ref="JW2:LA2"/>
    <mergeCell ref="LB2:MF2"/>
    <mergeCell ref="MG2:MG4"/>
    <mergeCell ref="JW3:JX3"/>
    <mergeCell ref="JY3:JZ3"/>
    <mergeCell ref="KA3:KB3"/>
    <mergeCell ref="KC3:KD3"/>
    <mergeCell ref="KE3:KF3"/>
    <mergeCell ref="KG3:KH3"/>
    <mergeCell ref="KI3:KJ3"/>
    <mergeCell ref="KK3:KL3"/>
    <mergeCell ref="KM3:KN3"/>
    <mergeCell ref="KY3:KZ3"/>
    <mergeCell ref="LA3:LA4"/>
    <mergeCell ref="LB3:LC3"/>
    <mergeCell ref="LD3:LE3"/>
    <mergeCell ref="LF3:LG3"/>
    <mergeCell ref="KO3:KP3"/>
    <mergeCell ref="KQ3:KR3"/>
    <mergeCell ref="KS3:KT3"/>
    <mergeCell ref="IJ3:IK3"/>
    <mergeCell ref="IL3:IM3"/>
    <mergeCell ref="JG3:JH3"/>
    <mergeCell ref="JI3:JJ3"/>
    <mergeCell ref="JK3:JL3"/>
    <mergeCell ref="JM3:JN3"/>
    <mergeCell ref="JO3:JP3"/>
    <mergeCell ref="IW3:IX3"/>
    <mergeCell ref="IY3:IZ3"/>
    <mergeCell ref="JA3:JB3"/>
    <mergeCell ref="JC3:JD3"/>
    <mergeCell ref="JE3:JF3"/>
    <mergeCell ref="HF3:HG3"/>
    <mergeCell ref="HH3:HI3"/>
    <mergeCell ref="HJ3:HJ4"/>
    <mergeCell ref="HL1:JV1"/>
    <mergeCell ref="HL2:IP2"/>
    <mergeCell ref="IQ2:JU2"/>
    <mergeCell ref="JV2:JV4"/>
    <mergeCell ref="HL3:HM3"/>
    <mergeCell ref="HN3:HO3"/>
    <mergeCell ref="HP3:HQ3"/>
    <mergeCell ref="HR3:HS3"/>
    <mergeCell ref="HT3:HU3"/>
    <mergeCell ref="HV3:HW3"/>
    <mergeCell ref="HX3:HY3"/>
    <mergeCell ref="HZ3:IA3"/>
    <mergeCell ref="IB3:IC3"/>
    <mergeCell ref="IN3:IO3"/>
    <mergeCell ref="IP3:IP4"/>
    <mergeCell ref="IQ3:IR3"/>
    <mergeCell ref="IS3:IT3"/>
    <mergeCell ref="IU3:IV3"/>
    <mergeCell ref="ID3:IE3"/>
    <mergeCell ref="IF3:IG3"/>
    <mergeCell ref="IH3:II3"/>
    <mergeCell ref="GV3:GW3"/>
    <mergeCell ref="GX3:GY3"/>
    <mergeCell ref="GZ3:HA3"/>
    <mergeCell ref="HB3:HC3"/>
    <mergeCell ref="HD3:HE3"/>
    <mergeCell ref="GL3:GM3"/>
    <mergeCell ref="GN3:GO3"/>
    <mergeCell ref="GP3:GQ3"/>
    <mergeCell ref="GR3:GS3"/>
    <mergeCell ref="GT3:GU3"/>
    <mergeCell ref="GC3:GD3"/>
    <mergeCell ref="GE3:GE4"/>
    <mergeCell ref="GF3:GG3"/>
    <mergeCell ref="GH3:GI3"/>
    <mergeCell ref="GJ3:GK3"/>
    <mergeCell ref="FS3:FT3"/>
    <mergeCell ref="FU3:FV3"/>
    <mergeCell ref="FW3:FX3"/>
    <mergeCell ref="FY3:FZ3"/>
    <mergeCell ref="GA3:GB3"/>
    <mergeCell ref="EY3:EY4"/>
    <mergeCell ref="EZ2:EZ4"/>
    <mergeCell ref="BL1:EZ1"/>
    <mergeCell ref="FA1:HK1"/>
    <mergeCell ref="FA2:GE2"/>
    <mergeCell ref="GF2:HJ2"/>
    <mergeCell ref="HK2:HK4"/>
    <mergeCell ref="FA3:FB3"/>
    <mergeCell ref="FC3:FD3"/>
    <mergeCell ref="FE3:FF3"/>
    <mergeCell ref="FG3:FH3"/>
    <mergeCell ref="FI3:FJ3"/>
    <mergeCell ref="FK3:FL3"/>
    <mergeCell ref="FM3:FN3"/>
    <mergeCell ref="FO3:FP3"/>
    <mergeCell ref="FQ3:FR3"/>
    <mergeCell ref="DF2:EY2"/>
    <mergeCell ref="DF3:DH3"/>
    <mergeCell ref="DI3:DK3"/>
    <mergeCell ref="DL3:DN3"/>
    <mergeCell ref="DO3:DQ3"/>
    <mergeCell ref="DR3:DT3"/>
    <mergeCell ref="DU3:DW3"/>
    <mergeCell ref="DX3:DZ3"/>
    <mergeCell ref="EA3:EC3"/>
    <mergeCell ref="ED3:EF3"/>
    <mergeCell ref="EG3:EI3"/>
    <mergeCell ref="EJ3:EL3"/>
    <mergeCell ref="EM3:EO3"/>
    <mergeCell ref="EP3:ER3"/>
    <mergeCell ref="ES3:EU3"/>
    <mergeCell ref="EV3:EX3"/>
    <mergeCell ref="CD3:CF3"/>
    <mergeCell ref="CG3:CI3"/>
    <mergeCell ref="CJ3:CL3"/>
    <mergeCell ref="CM3:CO3"/>
    <mergeCell ref="CP3:CR3"/>
    <mergeCell ref="BO3:BQ3"/>
    <mergeCell ref="BR3:BT3"/>
    <mergeCell ref="BU3:BW3"/>
    <mergeCell ref="BX3:BZ3"/>
    <mergeCell ref="CA3:CC3"/>
    <mergeCell ref="DE3:DE4"/>
    <mergeCell ref="CS3:CU3"/>
    <mergeCell ref="CV3:CX3"/>
    <mergeCell ref="CY3:DA3"/>
    <mergeCell ref="DB3:DD3"/>
    <mergeCell ref="BL2:DE2"/>
    <mergeCell ref="BL3:BN3"/>
    <mergeCell ref="A1:BK1"/>
    <mergeCell ref="A2:AE2"/>
    <mergeCell ref="AF2:BJ2"/>
    <mergeCell ref="BK2:BK4"/>
    <mergeCell ref="U3:V3"/>
    <mergeCell ref="A3:B3"/>
    <mergeCell ref="C3:D3"/>
    <mergeCell ref="E3:F3"/>
    <mergeCell ref="G3:H3"/>
    <mergeCell ref="I3:J3"/>
    <mergeCell ref="K3:L3"/>
    <mergeCell ref="M3:N3"/>
    <mergeCell ref="O3:P3"/>
    <mergeCell ref="Q3:R3"/>
    <mergeCell ref="S3:T3"/>
    <mergeCell ref="AR3:AS3"/>
    <mergeCell ref="W3:X3"/>
    <mergeCell ref="Y3:Z3"/>
    <mergeCell ref="AA3:AB3"/>
    <mergeCell ref="AC3:AD3"/>
    <mergeCell ref="AE3:AE4"/>
    <mergeCell ref="AF3:AG3"/>
    <mergeCell ref="AH3:AI3"/>
    <mergeCell ref="AJ3:AK3"/>
    <mergeCell ref="AL3:AM3"/>
    <mergeCell ref="AN3:AO3"/>
    <mergeCell ref="AP3:AQ3"/>
    <mergeCell ref="BF3:BG3"/>
    <mergeCell ref="BH3:BI3"/>
    <mergeCell ref="BJ3:BJ4"/>
    <mergeCell ref="AT3:AU3"/>
    <mergeCell ref="AV3:AW3"/>
    <mergeCell ref="AX3:AY3"/>
    <mergeCell ref="AZ3:BA3"/>
    <mergeCell ref="BB3:BC3"/>
    <mergeCell ref="BD3:BE3"/>
  </mergeCells>
  <phoneticPr fontId="5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G2118"/>
  <sheetViews>
    <sheetView workbookViewId="0"/>
  </sheetViews>
  <sheetFormatPr defaultColWidth="16.44140625" defaultRowHeight="13.2"/>
  <cols>
    <col min="1" max="1" width="1.33203125" style="39" customWidth="1"/>
    <col min="2" max="2" width="24.6640625" style="39" bestFit="1" customWidth="1"/>
    <col min="3" max="6" width="16.44140625" style="39"/>
    <col min="7" max="7" width="51.6640625" style="39" customWidth="1"/>
    <col min="8" max="8" width="1.88671875" style="39" customWidth="1"/>
    <col min="9" max="16384" width="16.44140625" style="39"/>
  </cols>
  <sheetData>
    <row r="1" spans="2:7" ht="13.8" thickBot="1"/>
    <row r="2" spans="2:7">
      <c r="B2" s="48" t="s">
        <v>1730</v>
      </c>
      <c r="C2" s="750" t="s">
        <v>1976</v>
      </c>
      <c r="D2" s="750"/>
      <c r="E2" s="750" t="s">
        <v>1977</v>
      </c>
      <c r="F2" s="751"/>
    </row>
    <row r="3" spans="2:7">
      <c r="B3" s="49" t="s">
        <v>1973</v>
      </c>
      <c r="C3" s="752" t="s">
        <v>1978</v>
      </c>
      <c r="D3" s="752"/>
      <c r="E3" s="752" t="s">
        <v>1982</v>
      </c>
      <c r="F3" s="754"/>
    </row>
    <row r="4" spans="2:7">
      <c r="B4" s="49" t="s">
        <v>1970</v>
      </c>
      <c r="C4" s="752" t="s">
        <v>1979</v>
      </c>
      <c r="D4" s="752"/>
      <c r="E4" s="752" t="s">
        <v>1983</v>
      </c>
      <c r="F4" s="754"/>
    </row>
    <row r="5" spans="2:7">
      <c r="B5" s="49" t="s">
        <v>1972</v>
      </c>
      <c r="C5" s="752" t="s">
        <v>1980</v>
      </c>
      <c r="D5" s="752"/>
      <c r="E5" s="752" t="s">
        <v>1983</v>
      </c>
      <c r="F5" s="754"/>
    </row>
    <row r="6" spans="2:7" ht="13.8" thickBot="1">
      <c r="B6" s="50" t="s">
        <v>1971</v>
      </c>
      <c r="C6" s="753" t="s">
        <v>1981</v>
      </c>
      <c r="D6" s="753"/>
      <c r="E6" s="753" t="s">
        <v>1984</v>
      </c>
      <c r="F6" s="755"/>
    </row>
    <row r="7" spans="2:7">
      <c r="C7" s="43"/>
      <c r="D7" s="43"/>
      <c r="E7" s="43"/>
      <c r="F7" s="43"/>
    </row>
    <row r="8" spans="2:7">
      <c r="B8" s="44" t="s">
        <v>1986</v>
      </c>
      <c r="C8" s="747" t="s">
        <v>1985</v>
      </c>
      <c r="D8" s="748"/>
      <c r="E8" s="748"/>
      <c r="F8" s="748"/>
      <c r="G8" s="749"/>
    </row>
    <row r="9" spans="2:7">
      <c r="B9" s="47" t="s">
        <v>1974</v>
      </c>
      <c r="C9" s="41" t="s">
        <v>1975</v>
      </c>
      <c r="D9" s="41" t="s">
        <v>175</v>
      </c>
      <c r="E9" s="41" t="s">
        <v>176</v>
      </c>
      <c r="F9" s="41" t="s">
        <v>177</v>
      </c>
      <c r="G9" s="41" t="s">
        <v>178</v>
      </c>
    </row>
    <row r="10" spans="2:7">
      <c r="B10" s="46" t="s">
        <v>1973</v>
      </c>
      <c r="C10" s="40" t="s">
        <v>179</v>
      </c>
      <c r="D10" s="40">
        <v>0</v>
      </c>
      <c r="E10" s="40">
        <v>0</v>
      </c>
      <c r="F10" s="40">
        <v>0</v>
      </c>
      <c r="G10" s="40" t="s">
        <v>180</v>
      </c>
    </row>
    <row r="11" spans="2:7">
      <c r="B11" s="46" t="s">
        <v>1973</v>
      </c>
      <c r="C11" s="40" t="s">
        <v>179</v>
      </c>
      <c r="D11" s="40">
        <v>1</v>
      </c>
      <c r="E11" s="40">
        <v>0</v>
      </c>
      <c r="F11" s="40">
        <v>0</v>
      </c>
      <c r="G11" s="40" t="s">
        <v>181</v>
      </c>
    </row>
    <row r="12" spans="2:7">
      <c r="B12" s="46" t="s">
        <v>1973</v>
      </c>
      <c r="C12" s="40" t="s">
        <v>179</v>
      </c>
      <c r="D12" s="40">
        <v>1</v>
      </c>
      <c r="E12" s="40">
        <v>10</v>
      </c>
      <c r="F12" s="40">
        <v>0</v>
      </c>
      <c r="G12" s="40" t="s">
        <v>182</v>
      </c>
    </row>
    <row r="13" spans="2:7">
      <c r="B13" s="46" t="s">
        <v>1973</v>
      </c>
      <c r="C13" s="40" t="s">
        <v>179</v>
      </c>
      <c r="D13" s="40">
        <v>1</v>
      </c>
      <c r="E13" s="40">
        <v>10</v>
      </c>
      <c r="F13" s="40">
        <v>100</v>
      </c>
      <c r="G13" s="40" t="s">
        <v>183</v>
      </c>
    </row>
    <row r="14" spans="2:7">
      <c r="B14" s="46" t="s">
        <v>1973</v>
      </c>
      <c r="C14" s="40" t="s">
        <v>179</v>
      </c>
      <c r="D14" s="40">
        <v>1</v>
      </c>
      <c r="E14" s="40">
        <v>10</v>
      </c>
      <c r="F14" s="40">
        <v>109</v>
      </c>
      <c r="G14" s="40" t="s">
        <v>184</v>
      </c>
    </row>
    <row r="15" spans="2:7">
      <c r="B15" s="46" t="s">
        <v>1973</v>
      </c>
      <c r="C15" s="40" t="s">
        <v>179</v>
      </c>
      <c r="D15" s="40">
        <v>1</v>
      </c>
      <c r="E15" s="40">
        <v>11</v>
      </c>
      <c r="F15" s="40">
        <v>0</v>
      </c>
      <c r="G15" s="40" t="s">
        <v>185</v>
      </c>
    </row>
    <row r="16" spans="2:7">
      <c r="B16" s="46" t="s">
        <v>1973</v>
      </c>
      <c r="C16" s="40" t="s">
        <v>179</v>
      </c>
      <c r="D16" s="40">
        <v>1</v>
      </c>
      <c r="E16" s="40">
        <v>11</v>
      </c>
      <c r="F16" s="40">
        <v>111</v>
      </c>
      <c r="G16" s="40" t="s">
        <v>186</v>
      </c>
    </row>
    <row r="17" spans="2:7">
      <c r="B17" s="46" t="s">
        <v>1973</v>
      </c>
      <c r="C17" s="40" t="s">
        <v>179</v>
      </c>
      <c r="D17" s="40">
        <v>1</v>
      </c>
      <c r="E17" s="40">
        <v>11</v>
      </c>
      <c r="F17" s="40">
        <v>112</v>
      </c>
      <c r="G17" s="40" t="s">
        <v>187</v>
      </c>
    </row>
    <row r="18" spans="2:7">
      <c r="B18" s="46" t="s">
        <v>1973</v>
      </c>
      <c r="C18" s="40" t="s">
        <v>179</v>
      </c>
      <c r="D18" s="40">
        <v>1</v>
      </c>
      <c r="E18" s="40">
        <v>11</v>
      </c>
      <c r="F18" s="40">
        <v>113</v>
      </c>
      <c r="G18" s="40" t="s">
        <v>188</v>
      </c>
    </row>
    <row r="19" spans="2:7">
      <c r="B19" s="46" t="s">
        <v>1973</v>
      </c>
      <c r="C19" s="40" t="s">
        <v>179</v>
      </c>
      <c r="D19" s="40">
        <v>1</v>
      </c>
      <c r="E19" s="40">
        <v>11</v>
      </c>
      <c r="F19" s="40">
        <v>114</v>
      </c>
      <c r="G19" s="40" t="s">
        <v>189</v>
      </c>
    </row>
    <row r="20" spans="2:7">
      <c r="B20" s="46" t="s">
        <v>1973</v>
      </c>
      <c r="C20" s="40" t="s">
        <v>179</v>
      </c>
      <c r="D20" s="40">
        <v>1</v>
      </c>
      <c r="E20" s="40">
        <v>11</v>
      </c>
      <c r="F20" s="40">
        <v>115</v>
      </c>
      <c r="G20" s="40" t="s">
        <v>190</v>
      </c>
    </row>
    <row r="21" spans="2:7">
      <c r="B21" s="46" t="s">
        <v>1973</v>
      </c>
      <c r="C21" s="40" t="s">
        <v>179</v>
      </c>
      <c r="D21" s="40">
        <v>1</v>
      </c>
      <c r="E21" s="40">
        <v>11</v>
      </c>
      <c r="F21" s="40">
        <v>116</v>
      </c>
      <c r="G21" s="40" t="s">
        <v>191</v>
      </c>
    </row>
    <row r="22" spans="2:7">
      <c r="B22" s="46" t="s">
        <v>1973</v>
      </c>
      <c r="C22" s="40" t="s">
        <v>179</v>
      </c>
      <c r="D22" s="40">
        <v>1</v>
      </c>
      <c r="E22" s="40">
        <v>11</v>
      </c>
      <c r="F22" s="40">
        <v>117</v>
      </c>
      <c r="G22" s="40" t="s">
        <v>192</v>
      </c>
    </row>
    <row r="23" spans="2:7">
      <c r="B23" s="46" t="s">
        <v>1973</v>
      </c>
      <c r="C23" s="40" t="s">
        <v>179</v>
      </c>
      <c r="D23" s="40">
        <v>1</v>
      </c>
      <c r="E23" s="40">
        <v>11</v>
      </c>
      <c r="F23" s="40">
        <v>119</v>
      </c>
      <c r="G23" s="40" t="s">
        <v>193</v>
      </c>
    </row>
    <row r="24" spans="2:7">
      <c r="B24" s="46" t="s">
        <v>1973</v>
      </c>
      <c r="C24" s="40" t="s">
        <v>179</v>
      </c>
      <c r="D24" s="40">
        <v>1</v>
      </c>
      <c r="E24" s="40">
        <v>12</v>
      </c>
      <c r="F24" s="40">
        <v>0</v>
      </c>
      <c r="G24" s="40" t="s">
        <v>194</v>
      </c>
    </row>
    <row r="25" spans="2:7">
      <c r="B25" s="46" t="s">
        <v>1973</v>
      </c>
      <c r="C25" s="40" t="s">
        <v>179</v>
      </c>
      <c r="D25" s="40">
        <v>1</v>
      </c>
      <c r="E25" s="40">
        <v>12</v>
      </c>
      <c r="F25" s="40">
        <v>121</v>
      </c>
      <c r="G25" s="40" t="s">
        <v>195</v>
      </c>
    </row>
    <row r="26" spans="2:7">
      <c r="B26" s="46" t="s">
        <v>1973</v>
      </c>
      <c r="C26" s="40" t="s">
        <v>179</v>
      </c>
      <c r="D26" s="40">
        <v>1</v>
      </c>
      <c r="E26" s="40">
        <v>12</v>
      </c>
      <c r="F26" s="40">
        <v>122</v>
      </c>
      <c r="G26" s="40" t="s">
        <v>196</v>
      </c>
    </row>
    <row r="27" spans="2:7">
      <c r="B27" s="46" t="s">
        <v>1973</v>
      </c>
      <c r="C27" s="40" t="s">
        <v>179</v>
      </c>
      <c r="D27" s="40">
        <v>1</v>
      </c>
      <c r="E27" s="40">
        <v>12</v>
      </c>
      <c r="F27" s="40">
        <v>123</v>
      </c>
      <c r="G27" s="40" t="s">
        <v>197</v>
      </c>
    </row>
    <row r="28" spans="2:7">
      <c r="B28" s="46" t="s">
        <v>1973</v>
      </c>
      <c r="C28" s="40" t="s">
        <v>179</v>
      </c>
      <c r="D28" s="40">
        <v>1</v>
      </c>
      <c r="E28" s="40">
        <v>12</v>
      </c>
      <c r="F28" s="40">
        <v>124</v>
      </c>
      <c r="G28" s="40" t="s">
        <v>198</v>
      </c>
    </row>
    <row r="29" spans="2:7">
      <c r="B29" s="46" t="s">
        <v>1973</v>
      </c>
      <c r="C29" s="40" t="s">
        <v>179</v>
      </c>
      <c r="D29" s="40">
        <v>1</v>
      </c>
      <c r="E29" s="40">
        <v>12</v>
      </c>
      <c r="F29" s="40">
        <v>125</v>
      </c>
      <c r="G29" s="40" t="s">
        <v>199</v>
      </c>
    </row>
    <row r="30" spans="2:7">
      <c r="B30" s="46" t="s">
        <v>1973</v>
      </c>
      <c r="C30" s="40" t="s">
        <v>179</v>
      </c>
      <c r="D30" s="40">
        <v>1</v>
      </c>
      <c r="E30" s="40">
        <v>12</v>
      </c>
      <c r="F30" s="40">
        <v>126</v>
      </c>
      <c r="G30" s="40" t="s">
        <v>200</v>
      </c>
    </row>
    <row r="31" spans="2:7">
      <c r="B31" s="46" t="s">
        <v>1973</v>
      </c>
      <c r="C31" s="40" t="s">
        <v>179</v>
      </c>
      <c r="D31" s="40">
        <v>1</v>
      </c>
      <c r="E31" s="40">
        <v>12</v>
      </c>
      <c r="F31" s="40">
        <v>129</v>
      </c>
      <c r="G31" s="40" t="s">
        <v>201</v>
      </c>
    </row>
    <row r="32" spans="2:7">
      <c r="B32" s="46" t="s">
        <v>1973</v>
      </c>
      <c r="C32" s="40" t="s">
        <v>179</v>
      </c>
      <c r="D32" s="40">
        <v>1</v>
      </c>
      <c r="E32" s="40">
        <v>13</v>
      </c>
      <c r="F32" s="40">
        <v>0</v>
      </c>
      <c r="G32" s="40" t="s">
        <v>202</v>
      </c>
    </row>
    <row r="33" spans="2:7">
      <c r="B33" s="46" t="s">
        <v>1973</v>
      </c>
      <c r="C33" s="40" t="s">
        <v>179</v>
      </c>
      <c r="D33" s="40">
        <v>1</v>
      </c>
      <c r="E33" s="40">
        <v>13</v>
      </c>
      <c r="F33" s="40">
        <v>131</v>
      </c>
      <c r="G33" s="40" t="s">
        <v>203</v>
      </c>
    </row>
    <row r="34" spans="2:7">
      <c r="B34" s="46" t="s">
        <v>1973</v>
      </c>
      <c r="C34" s="40" t="s">
        <v>179</v>
      </c>
      <c r="D34" s="40">
        <v>1</v>
      </c>
      <c r="E34" s="40">
        <v>13</v>
      </c>
      <c r="F34" s="40">
        <v>132</v>
      </c>
      <c r="G34" s="40" t="s">
        <v>204</v>
      </c>
    </row>
    <row r="35" spans="2:7">
      <c r="B35" s="46" t="s">
        <v>1973</v>
      </c>
      <c r="C35" s="40" t="s">
        <v>179</v>
      </c>
      <c r="D35" s="40">
        <v>1</v>
      </c>
      <c r="E35" s="40">
        <v>13</v>
      </c>
      <c r="F35" s="40">
        <v>133</v>
      </c>
      <c r="G35" s="40" t="s">
        <v>205</v>
      </c>
    </row>
    <row r="36" spans="2:7">
      <c r="B36" s="46" t="s">
        <v>1973</v>
      </c>
      <c r="C36" s="40" t="s">
        <v>179</v>
      </c>
      <c r="D36" s="40">
        <v>1</v>
      </c>
      <c r="E36" s="40">
        <v>13</v>
      </c>
      <c r="F36" s="40">
        <v>134</v>
      </c>
      <c r="G36" s="40" t="s">
        <v>206</v>
      </c>
    </row>
    <row r="37" spans="2:7">
      <c r="B37" s="46" t="s">
        <v>1973</v>
      </c>
      <c r="C37" s="40" t="s">
        <v>179</v>
      </c>
      <c r="D37" s="40">
        <v>1</v>
      </c>
      <c r="E37" s="40">
        <v>14</v>
      </c>
      <c r="F37" s="40">
        <v>0</v>
      </c>
      <c r="G37" s="40" t="s">
        <v>207</v>
      </c>
    </row>
    <row r="38" spans="2:7">
      <c r="B38" s="46" t="s">
        <v>1973</v>
      </c>
      <c r="C38" s="40" t="s">
        <v>179</v>
      </c>
      <c r="D38" s="40">
        <v>1</v>
      </c>
      <c r="E38" s="40">
        <v>14</v>
      </c>
      <c r="F38" s="40">
        <v>141</v>
      </c>
      <c r="G38" s="40" t="s">
        <v>207</v>
      </c>
    </row>
    <row r="39" spans="2:7">
      <c r="B39" s="46" t="s">
        <v>1973</v>
      </c>
      <c r="C39" s="40" t="s">
        <v>179</v>
      </c>
      <c r="D39" s="40">
        <v>2</v>
      </c>
      <c r="E39" s="40">
        <v>0</v>
      </c>
      <c r="F39" s="40">
        <v>0</v>
      </c>
      <c r="G39" s="40" t="s">
        <v>208</v>
      </c>
    </row>
    <row r="40" spans="2:7">
      <c r="B40" s="46" t="s">
        <v>1973</v>
      </c>
      <c r="C40" s="40" t="s">
        <v>179</v>
      </c>
      <c r="D40" s="40">
        <v>2</v>
      </c>
      <c r="E40" s="40">
        <v>20</v>
      </c>
      <c r="F40" s="40">
        <v>0</v>
      </c>
      <c r="G40" s="40" t="s">
        <v>209</v>
      </c>
    </row>
    <row r="41" spans="2:7">
      <c r="B41" s="46" t="s">
        <v>1973</v>
      </c>
      <c r="C41" s="40" t="s">
        <v>179</v>
      </c>
      <c r="D41" s="40">
        <v>2</v>
      </c>
      <c r="E41" s="40">
        <v>20</v>
      </c>
      <c r="F41" s="40">
        <v>200</v>
      </c>
      <c r="G41" s="40" t="s">
        <v>183</v>
      </c>
    </row>
    <row r="42" spans="2:7">
      <c r="B42" s="46" t="s">
        <v>1973</v>
      </c>
      <c r="C42" s="40" t="s">
        <v>179</v>
      </c>
      <c r="D42" s="40">
        <v>2</v>
      </c>
      <c r="E42" s="40">
        <v>20</v>
      </c>
      <c r="F42" s="40">
        <v>209</v>
      </c>
      <c r="G42" s="40" t="s">
        <v>184</v>
      </c>
    </row>
    <row r="43" spans="2:7">
      <c r="B43" s="46" t="s">
        <v>1973</v>
      </c>
      <c r="C43" s="40" t="s">
        <v>179</v>
      </c>
      <c r="D43" s="40">
        <v>2</v>
      </c>
      <c r="E43" s="40">
        <v>21</v>
      </c>
      <c r="F43" s="40">
        <v>0</v>
      </c>
      <c r="G43" s="40" t="s">
        <v>210</v>
      </c>
    </row>
    <row r="44" spans="2:7">
      <c r="B44" s="46" t="s">
        <v>1973</v>
      </c>
      <c r="C44" s="40" t="s">
        <v>179</v>
      </c>
      <c r="D44" s="40">
        <v>2</v>
      </c>
      <c r="E44" s="40">
        <v>21</v>
      </c>
      <c r="F44" s="40">
        <v>211</v>
      </c>
      <c r="G44" s="40" t="s">
        <v>210</v>
      </c>
    </row>
    <row r="45" spans="2:7">
      <c r="B45" s="46" t="s">
        <v>1973</v>
      </c>
      <c r="C45" s="40" t="s">
        <v>179</v>
      </c>
      <c r="D45" s="40">
        <v>2</v>
      </c>
      <c r="E45" s="40">
        <v>22</v>
      </c>
      <c r="F45" s="40">
        <v>0</v>
      </c>
      <c r="G45" s="40" t="s">
        <v>211</v>
      </c>
    </row>
    <row r="46" spans="2:7">
      <c r="B46" s="46" t="s">
        <v>1973</v>
      </c>
      <c r="C46" s="40" t="s">
        <v>179</v>
      </c>
      <c r="D46" s="40">
        <v>2</v>
      </c>
      <c r="E46" s="40">
        <v>22</v>
      </c>
      <c r="F46" s="40">
        <v>221</v>
      </c>
      <c r="G46" s="40" t="s">
        <v>211</v>
      </c>
    </row>
    <row r="47" spans="2:7">
      <c r="B47" s="46" t="s">
        <v>1973</v>
      </c>
      <c r="C47" s="40" t="s">
        <v>179</v>
      </c>
      <c r="D47" s="40">
        <v>2</v>
      </c>
      <c r="E47" s="40">
        <v>23</v>
      </c>
      <c r="F47" s="40">
        <v>0</v>
      </c>
      <c r="G47" s="40" t="s">
        <v>212</v>
      </c>
    </row>
    <row r="48" spans="2:7">
      <c r="B48" s="46" t="s">
        <v>1973</v>
      </c>
      <c r="C48" s="40" t="s">
        <v>179</v>
      </c>
      <c r="D48" s="40">
        <v>2</v>
      </c>
      <c r="E48" s="40">
        <v>23</v>
      </c>
      <c r="F48" s="40">
        <v>231</v>
      </c>
      <c r="G48" s="40" t="s">
        <v>213</v>
      </c>
    </row>
    <row r="49" spans="2:7">
      <c r="B49" s="46" t="s">
        <v>1973</v>
      </c>
      <c r="C49" s="40" t="s">
        <v>179</v>
      </c>
      <c r="D49" s="40">
        <v>2</v>
      </c>
      <c r="E49" s="40">
        <v>23</v>
      </c>
      <c r="F49" s="40">
        <v>239</v>
      </c>
      <c r="G49" s="40" t="s">
        <v>214</v>
      </c>
    </row>
    <row r="50" spans="2:7">
      <c r="B50" s="46" t="s">
        <v>1973</v>
      </c>
      <c r="C50" s="40" t="s">
        <v>179</v>
      </c>
      <c r="D50" s="40">
        <v>2</v>
      </c>
      <c r="E50" s="40">
        <v>24</v>
      </c>
      <c r="F50" s="40">
        <v>0</v>
      </c>
      <c r="G50" s="40" t="s">
        <v>215</v>
      </c>
    </row>
    <row r="51" spans="2:7">
      <c r="B51" s="46" t="s">
        <v>1973</v>
      </c>
      <c r="C51" s="40" t="s">
        <v>179</v>
      </c>
      <c r="D51" s="40">
        <v>2</v>
      </c>
      <c r="E51" s="40">
        <v>24</v>
      </c>
      <c r="F51" s="40">
        <v>241</v>
      </c>
      <c r="G51" s="40" t="s">
        <v>216</v>
      </c>
    </row>
    <row r="52" spans="2:7">
      <c r="B52" s="46" t="s">
        <v>1973</v>
      </c>
      <c r="C52" s="40" t="s">
        <v>179</v>
      </c>
      <c r="D52" s="40">
        <v>2</v>
      </c>
      <c r="E52" s="40">
        <v>24</v>
      </c>
      <c r="F52" s="40">
        <v>242</v>
      </c>
      <c r="G52" s="40" t="s">
        <v>217</v>
      </c>
    </row>
    <row r="53" spans="2:7">
      <c r="B53" s="46" t="s">
        <v>1973</v>
      </c>
      <c r="C53" s="40" t="s">
        <v>179</v>
      </c>
      <c r="D53" s="40">
        <v>2</v>
      </c>
      <c r="E53" s="40">
        <v>24</v>
      </c>
      <c r="F53" s="40">
        <v>243</v>
      </c>
      <c r="G53" s="40" t="s">
        <v>218</v>
      </c>
    </row>
    <row r="54" spans="2:7">
      <c r="B54" s="46" t="s">
        <v>1973</v>
      </c>
      <c r="C54" s="40" t="s">
        <v>179</v>
      </c>
      <c r="D54" s="40">
        <v>2</v>
      </c>
      <c r="E54" s="40">
        <v>24</v>
      </c>
      <c r="F54" s="40">
        <v>249</v>
      </c>
      <c r="G54" s="40" t="s">
        <v>219</v>
      </c>
    </row>
    <row r="55" spans="2:7">
      <c r="B55" s="46" t="s">
        <v>1973</v>
      </c>
      <c r="C55" s="40" t="s">
        <v>179</v>
      </c>
      <c r="D55" s="40">
        <v>2</v>
      </c>
      <c r="E55" s="40">
        <v>29</v>
      </c>
      <c r="F55" s="40">
        <v>0</v>
      </c>
      <c r="G55" s="40" t="s">
        <v>220</v>
      </c>
    </row>
    <row r="56" spans="2:7">
      <c r="B56" s="46" t="s">
        <v>1973</v>
      </c>
      <c r="C56" s="40" t="s">
        <v>179</v>
      </c>
      <c r="D56" s="40">
        <v>2</v>
      </c>
      <c r="E56" s="40">
        <v>29</v>
      </c>
      <c r="F56" s="40">
        <v>299</v>
      </c>
      <c r="G56" s="40" t="s">
        <v>220</v>
      </c>
    </row>
    <row r="57" spans="2:7">
      <c r="B57" s="46" t="s">
        <v>1973</v>
      </c>
      <c r="C57" s="40" t="s">
        <v>221</v>
      </c>
      <c r="D57" s="40">
        <v>0</v>
      </c>
      <c r="E57" s="40">
        <v>0</v>
      </c>
      <c r="F57" s="40">
        <v>0</v>
      </c>
      <c r="G57" s="40" t="s">
        <v>222</v>
      </c>
    </row>
    <row r="58" spans="2:7">
      <c r="B58" s="46" t="s">
        <v>1973</v>
      </c>
      <c r="C58" s="40" t="s">
        <v>221</v>
      </c>
      <c r="D58" s="40">
        <v>3</v>
      </c>
      <c r="E58" s="40">
        <v>0</v>
      </c>
      <c r="F58" s="40">
        <v>0</v>
      </c>
      <c r="G58" s="40" t="s">
        <v>223</v>
      </c>
    </row>
    <row r="59" spans="2:7">
      <c r="B59" s="46" t="s">
        <v>1973</v>
      </c>
      <c r="C59" s="40" t="s">
        <v>221</v>
      </c>
      <c r="D59" s="40">
        <v>3</v>
      </c>
      <c r="E59" s="40">
        <v>30</v>
      </c>
      <c r="F59" s="40">
        <v>0</v>
      </c>
      <c r="G59" s="40" t="s">
        <v>224</v>
      </c>
    </row>
    <row r="60" spans="2:7">
      <c r="B60" s="46" t="s">
        <v>1973</v>
      </c>
      <c r="C60" s="40" t="s">
        <v>221</v>
      </c>
      <c r="D60" s="40">
        <v>3</v>
      </c>
      <c r="E60" s="40">
        <v>30</v>
      </c>
      <c r="F60" s="40">
        <v>300</v>
      </c>
      <c r="G60" s="40" t="s">
        <v>183</v>
      </c>
    </row>
    <row r="61" spans="2:7">
      <c r="B61" s="46" t="s">
        <v>1973</v>
      </c>
      <c r="C61" s="40" t="s">
        <v>221</v>
      </c>
      <c r="D61" s="40">
        <v>3</v>
      </c>
      <c r="E61" s="40">
        <v>30</v>
      </c>
      <c r="F61" s="40">
        <v>309</v>
      </c>
      <c r="G61" s="40" t="s">
        <v>184</v>
      </c>
    </row>
    <row r="62" spans="2:7">
      <c r="B62" s="46" t="s">
        <v>1973</v>
      </c>
      <c r="C62" s="40" t="s">
        <v>221</v>
      </c>
      <c r="D62" s="40">
        <v>3</v>
      </c>
      <c r="E62" s="40">
        <v>31</v>
      </c>
      <c r="F62" s="40">
        <v>0</v>
      </c>
      <c r="G62" s="40" t="s">
        <v>225</v>
      </c>
    </row>
    <row r="63" spans="2:7">
      <c r="B63" s="46" t="s">
        <v>1973</v>
      </c>
      <c r="C63" s="40" t="s">
        <v>221</v>
      </c>
      <c r="D63" s="40">
        <v>3</v>
      </c>
      <c r="E63" s="40">
        <v>31</v>
      </c>
      <c r="F63" s="40">
        <v>311</v>
      </c>
      <c r="G63" s="40" t="s">
        <v>226</v>
      </c>
    </row>
    <row r="64" spans="2:7">
      <c r="B64" s="46" t="s">
        <v>1973</v>
      </c>
      <c r="C64" s="40" t="s">
        <v>221</v>
      </c>
      <c r="D64" s="40">
        <v>3</v>
      </c>
      <c r="E64" s="40">
        <v>31</v>
      </c>
      <c r="F64" s="40">
        <v>312</v>
      </c>
      <c r="G64" s="40" t="s">
        <v>227</v>
      </c>
    </row>
    <row r="65" spans="2:7">
      <c r="B65" s="46" t="s">
        <v>1973</v>
      </c>
      <c r="C65" s="40" t="s">
        <v>221</v>
      </c>
      <c r="D65" s="40">
        <v>3</v>
      </c>
      <c r="E65" s="40">
        <v>31</v>
      </c>
      <c r="F65" s="40">
        <v>313</v>
      </c>
      <c r="G65" s="40" t="s">
        <v>228</v>
      </c>
    </row>
    <row r="66" spans="2:7">
      <c r="B66" s="46" t="s">
        <v>1973</v>
      </c>
      <c r="C66" s="40" t="s">
        <v>221</v>
      </c>
      <c r="D66" s="40">
        <v>3</v>
      </c>
      <c r="E66" s="40">
        <v>31</v>
      </c>
      <c r="F66" s="40">
        <v>314</v>
      </c>
      <c r="G66" s="40" t="s">
        <v>229</v>
      </c>
    </row>
    <row r="67" spans="2:7">
      <c r="B67" s="46" t="s">
        <v>1973</v>
      </c>
      <c r="C67" s="40" t="s">
        <v>221</v>
      </c>
      <c r="D67" s="40">
        <v>3</v>
      </c>
      <c r="E67" s="40">
        <v>31</v>
      </c>
      <c r="F67" s="40">
        <v>315</v>
      </c>
      <c r="G67" s="40" t="s">
        <v>230</v>
      </c>
    </row>
    <row r="68" spans="2:7">
      <c r="B68" s="46" t="s">
        <v>1973</v>
      </c>
      <c r="C68" s="40" t="s">
        <v>221</v>
      </c>
      <c r="D68" s="40">
        <v>3</v>
      </c>
      <c r="E68" s="40">
        <v>31</v>
      </c>
      <c r="F68" s="40">
        <v>316</v>
      </c>
      <c r="G68" s="40" t="s">
        <v>231</v>
      </c>
    </row>
    <row r="69" spans="2:7">
      <c r="B69" s="46" t="s">
        <v>1973</v>
      </c>
      <c r="C69" s="40" t="s">
        <v>221</v>
      </c>
      <c r="D69" s="40">
        <v>3</v>
      </c>
      <c r="E69" s="40">
        <v>31</v>
      </c>
      <c r="F69" s="40">
        <v>317</v>
      </c>
      <c r="G69" s="40" t="s">
        <v>232</v>
      </c>
    </row>
    <row r="70" spans="2:7">
      <c r="B70" s="46" t="s">
        <v>1973</v>
      </c>
      <c r="C70" s="40" t="s">
        <v>221</v>
      </c>
      <c r="D70" s="40">
        <v>3</v>
      </c>
      <c r="E70" s="40">
        <v>31</v>
      </c>
      <c r="F70" s="40">
        <v>318</v>
      </c>
      <c r="G70" s="40" t="s">
        <v>233</v>
      </c>
    </row>
    <row r="71" spans="2:7">
      <c r="B71" s="46" t="s">
        <v>1973</v>
      </c>
      <c r="C71" s="40" t="s">
        <v>221</v>
      </c>
      <c r="D71" s="40">
        <v>3</v>
      </c>
      <c r="E71" s="40">
        <v>31</v>
      </c>
      <c r="F71" s="40">
        <v>319</v>
      </c>
      <c r="G71" s="40" t="s">
        <v>234</v>
      </c>
    </row>
    <row r="72" spans="2:7">
      <c r="B72" s="46" t="s">
        <v>1973</v>
      </c>
      <c r="C72" s="40" t="s">
        <v>221</v>
      </c>
      <c r="D72" s="40">
        <v>3</v>
      </c>
      <c r="E72" s="40">
        <v>32</v>
      </c>
      <c r="F72" s="40">
        <v>0</v>
      </c>
      <c r="G72" s="40" t="s">
        <v>235</v>
      </c>
    </row>
    <row r="73" spans="2:7">
      <c r="B73" s="46" t="s">
        <v>1973</v>
      </c>
      <c r="C73" s="40" t="s">
        <v>221</v>
      </c>
      <c r="D73" s="40">
        <v>3</v>
      </c>
      <c r="E73" s="40">
        <v>32</v>
      </c>
      <c r="F73" s="40">
        <v>321</v>
      </c>
      <c r="G73" s="40" t="s">
        <v>235</v>
      </c>
    </row>
    <row r="74" spans="2:7">
      <c r="B74" s="46" t="s">
        <v>1973</v>
      </c>
      <c r="C74" s="40" t="s">
        <v>221</v>
      </c>
      <c r="D74" s="40">
        <v>4</v>
      </c>
      <c r="E74" s="40">
        <v>0</v>
      </c>
      <c r="F74" s="40">
        <v>0</v>
      </c>
      <c r="G74" s="40" t="s">
        <v>236</v>
      </c>
    </row>
    <row r="75" spans="2:7">
      <c r="B75" s="46" t="s">
        <v>1973</v>
      </c>
      <c r="C75" s="40" t="s">
        <v>221</v>
      </c>
      <c r="D75" s="40">
        <v>4</v>
      </c>
      <c r="E75" s="40">
        <v>40</v>
      </c>
      <c r="F75" s="40">
        <v>0</v>
      </c>
      <c r="G75" s="40" t="s">
        <v>237</v>
      </c>
    </row>
    <row r="76" spans="2:7">
      <c r="B76" s="46" t="s">
        <v>1973</v>
      </c>
      <c r="C76" s="40" t="s">
        <v>221</v>
      </c>
      <c r="D76" s="40">
        <v>4</v>
      </c>
      <c r="E76" s="40">
        <v>40</v>
      </c>
      <c r="F76" s="40">
        <v>400</v>
      </c>
      <c r="G76" s="40" t="s">
        <v>183</v>
      </c>
    </row>
    <row r="77" spans="2:7">
      <c r="B77" s="46" t="s">
        <v>1973</v>
      </c>
      <c r="C77" s="40" t="s">
        <v>221</v>
      </c>
      <c r="D77" s="40">
        <v>4</v>
      </c>
      <c r="E77" s="40">
        <v>40</v>
      </c>
      <c r="F77" s="40">
        <v>409</v>
      </c>
      <c r="G77" s="40" t="s">
        <v>184</v>
      </c>
    </row>
    <row r="78" spans="2:7">
      <c r="B78" s="46" t="s">
        <v>1973</v>
      </c>
      <c r="C78" s="40" t="s">
        <v>221</v>
      </c>
      <c r="D78" s="40">
        <v>4</v>
      </c>
      <c r="E78" s="40">
        <v>41</v>
      </c>
      <c r="F78" s="40">
        <v>0</v>
      </c>
      <c r="G78" s="40" t="s">
        <v>238</v>
      </c>
    </row>
    <row r="79" spans="2:7">
      <c r="B79" s="46" t="s">
        <v>1973</v>
      </c>
      <c r="C79" s="40" t="s">
        <v>221</v>
      </c>
      <c r="D79" s="40">
        <v>4</v>
      </c>
      <c r="E79" s="40">
        <v>41</v>
      </c>
      <c r="F79" s="40">
        <v>411</v>
      </c>
      <c r="G79" s="40" t="s">
        <v>239</v>
      </c>
    </row>
    <row r="80" spans="2:7">
      <c r="B80" s="46" t="s">
        <v>1973</v>
      </c>
      <c r="C80" s="40" t="s">
        <v>221</v>
      </c>
      <c r="D80" s="40">
        <v>4</v>
      </c>
      <c r="E80" s="40">
        <v>41</v>
      </c>
      <c r="F80" s="40">
        <v>412</v>
      </c>
      <c r="G80" s="40" t="s">
        <v>240</v>
      </c>
    </row>
    <row r="81" spans="2:7">
      <c r="B81" s="46" t="s">
        <v>1973</v>
      </c>
      <c r="C81" s="40" t="s">
        <v>221</v>
      </c>
      <c r="D81" s="40">
        <v>4</v>
      </c>
      <c r="E81" s="40">
        <v>41</v>
      </c>
      <c r="F81" s="40">
        <v>413</v>
      </c>
      <c r="G81" s="40" t="s">
        <v>241</v>
      </c>
    </row>
    <row r="82" spans="2:7">
      <c r="B82" s="46" t="s">
        <v>1973</v>
      </c>
      <c r="C82" s="40" t="s">
        <v>221</v>
      </c>
      <c r="D82" s="40">
        <v>4</v>
      </c>
      <c r="E82" s="40">
        <v>41</v>
      </c>
      <c r="F82" s="40">
        <v>414</v>
      </c>
      <c r="G82" s="40" t="s">
        <v>242</v>
      </c>
    </row>
    <row r="83" spans="2:7">
      <c r="B83" s="46" t="s">
        <v>1973</v>
      </c>
      <c r="C83" s="40" t="s">
        <v>221</v>
      </c>
      <c r="D83" s="40">
        <v>4</v>
      </c>
      <c r="E83" s="40">
        <v>41</v>
      </c>
      <c r="F83" s="40">
        <v>415</v>
      </c>
      <c r="G83" s="40" t="s">
        <v>243</v>
      </c>
    </row>
    <row r="84" spans="2:7">
      <c r="B84" s="46" t="s">
        <v>1973</v>
      </c>
      <c r="C84" s="40" t="s">
        <v>221</v>
      </c>
      <c r="D84" s="40">
        <v>4</v>
      </c>
      <c r="E84" s="40">
        <v>41</v>
      </c>
      <c r="F84" s="40">
        <v>419</v>
      </c>
      <c r="G84" s="40" t="s">
        <v>244</v>
      </c>
    </row>
    <row r="85" spans="2:7">
      <c r="B85" s="46" t="s">
        <v>1973</v>
      </c>
      <c r="C85" s="40" t="s">
        <v>221</v>
      </c>
      <c r="D85" s="40">
        <v>4</v>
      </c>
      <c r="E85" s="40">
        <v>42</v>
      </c>
      <c r="F85" s="40">
        <v>0</v>
      </c>
      <c r="G85" s="40" t="s">
        <v>245</v>
      </c>
    </row>
    <row r="86" spans="2:7">
      <c r="B86" s="46" t="s">
        <v>1973</v>
      </c>
      <c r="C86" s="40" t="s">
        <v>221</v>
      </c>
      <c r="D86" s="40">
        <v>4</v>
      </c>
      <c r="E86" s="40">
        <v>42</v>
      </c>
      <c r="F86" s="40">
        <v>421</v>
      </c>
      <c r="G86" s="40" t="s">
        <v>245</v>
      </c>
    </row>
    <row r="87" spans="2:7">
      <c r="B87" s="46" t="s">
        <v>1973</v>
      </c>
      <c r="C87" s="40" t="s">
        <v>246</v>
      </c>
      <c r="D87" s="40">
        <v>0</v>
      </c>
      <c r="E87" s="40">
        <v>0</v>
      </c>
      <c r="F87" s="40">
        <v>0</v>
      </c>
      <c r="G87" s="40" t="s">
        <v>247</v>
      </c>
    </row>
    <row r="88" spans="2:7">
      <c r="B88" s="46" t="s">
        <v>1973</v>
      </c>
      <c r="C88" s="40" t="s">
        <v>246</v>
      </c>
      <c r="D88" s="40">
        <v>5</v>
      </c>
      <c r="E88" s="40">
        <v>0</v>
      </c>
      <c r="F88" s="40">
        <v>0</v>
      </c>
      <c r="G88" s="40" t="s">
        <v>247</v>
      </c>
    </row>
    <row r="89" spans="2:7">
      <c r="B89" s="46" t="s">
        <v>1973</v>
      </c>
      <c r="C89" s="40" t="s">
        <v>246</v>
      </c>
      <c r="D89" s="40">
        <v>5</v>
      </c>
      <c r="E89" s="40">
        <v>50</v>
      </c>
      <c r="F89" s="40">
        <v>0</v>
      </c>
      <c r="G89" s="40" t="s">
        <v>248</v>
      </c>
    </row>
    <row r="90" spans="2:7">
      <c r="B90" s="46" t="s">
        <v>1973</v>
      </c>
      <c r="C90" s="40" t="s">
        <v>246</v>
      </c>
      <c r="D90" s="40">
        <v>5</v>
      </c>
      <c r="E90" s="40">
        <v>50</v>
      </c>
      <c r="F90" s="40">
        <v>500</v>
      </c>
      <c r="G90" s="40" t="s">
        <v>183</v>
      </c>
    </row>
    <row r="91" spans="2:7">
      <c r="B91" s="46" t="s">
        <v>1973</v>
      </c>
      <c r="C91" s="40" t="s">
        <v>246</v>
      </c>
      <c r="D91" s="40">
        <v>5</v>
      </c>
      <c r="E91" s="40">
        <v>50</v>
      </c>
      <c r="F91" s="40">
        <v>509</v>
      </c>
      <c r="G91" s="40" t="s">
        <v>184</v>
      </c>
    </row>
    <row r="92" spans="2:7">
      <c r="B92" s="46" t="s">
        <v>1973</v>
      </c>
      <c r="C92" s="40" t="s">
        <v>246</v>
      </c>
      <c r="D92" s="40">
        <v>5</v>
      </c>
      <c r="E92" s="40">
        <v>51</v>
      </c>
      <c r="F92" s="40">
        <v>0</v>
      </c>
      <c r="G92" s="40" t="s">
        <v>249</v>
      </c>
    </row>
    <row r="93" spans="2:7">
      <c r="B93" s="46" t="s">
        <v>1973</v>
      </c>
      <c r="C93" s="40" t="s">
        <v>246</v>
      </c>
      <c r="D93" s="40">
        <v>5</v>
      </c>
      <c r="E93" s="40">
        <v>51</v>
      </c>
      <c r="F93" s="40">
        <v>511</v>
      </c>
      <c r="G93" s="40" t="s">
        <v>250</v>
      </c>
    </row>
    <row r="94" spans="2:7">
      <c r="B94" s="46" t="s">
        <v>1973</v>
      </c>
      <c r="C94" s="40" t="s">
        <v>246</v>
      </c>
      <c r="D94" s="40">
        <v>5</v>
      </c>
      <c r="E94" s="40">
        <v>51</v>
      </c>
      <c r="F94" s="40">
        <v>512</v>
      </c>
      <c r="G94" s="40" t="s">
        <v>251</v>
      </c>
    </row>
    <row r="95" spans="2:7">
      <c r="B95" s="46" t="s">
        <v>1973</v>
      </c>
      <c r="C95" s="40" t="s">
        <v>246</v>
      </c>
      <c r="D95" s="40">
        <v>5</v>
      </c>
      <c r="E95" s="40">
        <v>51</v>
      </c>
      <c r="F95" s="40">
        <v>513</v>
      </c>
      <c r="G95" s="40" t="s">
        <v>252</v>
      </c>
    </row>
    <row r="96" spans="2:7">
      <c r="B96" s="46" t="s">
        <v>1973</v>
      </c>
      <c r="C96" s="40" t="s">
        <v>246</v>
      </c>
      <c r="D96" s="40">
        <v>5</v>
      </c>
      <c r="E96" s="40">
        <v>51</v>
      </c>
      <c r="F96" s="40">
        <v>519</v>
      </c>
      <c r="G96" s="40" t="s">
        <v>253</v>
      </c>
    </row>
    <row r="97" spans="2:7">
      <c r="B97" s="46" t="s">
        <v>1973</v>
      </c>
      <c r="C97" s="40" t="s">
        <v>246</v>
      </c>
      <c r="D97" s="40">
        <v>5</v>
      </c>
      <c r="E97" s="40">
        <v>52</v>
      </c>
      <c r="F97" s="40">
        <v>0</v>
      </c>
      <c r="G97" s="40" t="s">
        <v>254</v>
      </c>
    </row>
    <row r="98" spans="2:7">
      <c r="B98" s="46" t="s">
        <v>1973</v>
      </c>
      <c r="C98" s="40" t="s">
        <v>246</v>
      </c>
      <c r="D98" s="40">
        <v>5</v>
      </c>
      <c r="E98" s="40">
        <v>52</v>
      </c>
      <c r="F98" s="40">
        <v>521</v>
      </c>
      <c r="G98" s="40" t="s">
        <v>255</v>
      </c>
    </row>
    <row r="99" spans="2:7">
      <c r="B99" s="46" t="s">
        <v>1973</v>
      </c>
      <c r="C99" s="40" t="s">
        <v>246</v>
      </c>
      <c r="D99" s="40">
        <v>5</v>
      </c>
      <c r="E99" s="40">
        <v>52</v>
      </c>
      <c r="F99" s="40">
        <v>522</v>
      </c>
      <c r="G99" s="40" t="s">
        <v>256</v>
      </c>
    </row>
    <row r="100" spans="2:7">
      <c r="B100" s="46" t="s">
        <v>1973</v>
      </c>
      <c r="C100" s="40" t="s">
        <v>246</v>
      </c>
      <c r="D100" s="40">
        <v>5</v>
      </c>
      <c r="E100" s="40">
        <v>53</v>
      </c>
      <c r="F100" s="40">
        <v>0</v>
      </c>
      <c r="G100" s="40" t="s">
        <v>257</v>
      </c>
    </row>
    <row r="101" spans="2:7">
      <c r="B101" s="46" t="s">
        <v>1973</v>
      </c>
      <c r="C101" s="40" t="s">
        <v>246</v>
      </c>
      <c r="D101" s="40">
        <v>5</v>
      </c>
      <c r="E101" s="40">
        <v>53</v>
      </c>
      <c r="F101" s="40">
        <v>531</v>
      </c>
      <c r="G101" s="40" t="s">
        <v>258</v>
      </c>
    </row>
    <row r="102" spans="2:7">
      <c r="B102" s="46" t="s">
        <v>1973</v>
      </c>
      <c r="C102" s="40" t="s">
        <v>246</v>
      </c>
      <c r="D102" s="40">
        <v>5</v>
      </c>
      <c r="E102" s="40">
        <v>53</v>
      </c>
      <c r="F102" s="40">
        <v>532</v>
      </c>
      <c r="G102" s="40" t="s">
        <v>259</v>
      </c>
    </row>
    <row r="103" spans="2:7">
      <c r="B103" s="46" t="s">
        <v>1973</v>
      </c>
      <c r="C103" s="40" t="s">
        <v>246</v>
      </c>
      <c r="D103" s="40">
        <v>5</v>
      </c>
      <c r="E103" s="40">
        <v>54</v>
      </c>
      <c r="F103" s="40">
        <v>0</v>
      </c>
      <c r="G103" s="40" t="s">
        <v>260</v>
      </c>
    </row>
    <row r="104" spans="2:7">
      <c r="B104" s="46" t="s">
        <v>1973</v>
      </c>
      <c r="C104" s="40" t="s">
        <v>246</v>
      </c>
      <c r="D104" s="40">
        <v>5</v>
      </c>
      <c r="E104" s="40">
        <v>54</v>
      </c>
      <c r="F104" s="40">
        <v>541</v>
      </c>
      <c r="G104" s="40" t="s">
        <v>261</v>
      </c>
    </row>
    <row r="105" spans="2:7">
      <c r="B105" s="46" t="s">
        <v>1973</v>
      </c>
      <c r="C105" s="40" t="s">
        <v>246</v>
      </c>
      <c r="D105" s="40">
        <v>5</v>
      </c>
      <c r="E105" s="40">
        <v>54</v>
      </c>
      <c r="F105" s="40">
        <v>542</v>
      </c>
      <c r="G105" s="40" t="s">
        <v>262</v>
      </c>
    </row>
    <row r="106" spans="2:7">
      <c r="B106" s="46" t="s">
        <v>1973</v>
      </c>
      <c r="C106" s="40" t="s">
        <v>246</v>
      </c>
      <c r="D106" s="40">
        <v>5</v>
      </c>
      <c r="E106" s="40">
        <v>54</v>
      </c>
      <c r="F106" s="40">
        <v>543</v>
      </c>
      <c r="G106" s="40" t="s">
        <v>263</v>
      </c>
    </row>
    <row r="107" spans="2:7">
      <c r="B107" s="46" t="s">
        <v>1973</v>
      </c>
      <c r="C107" s="40" t="s">
        <v>246</v>
      </c>
      <c r="D107" s="40">
        <v>5</v>
      </c>
      <c r="E107" s="40">
        <v>54</v>
      </c>
      <c r="F107" s="40">
        <v>544</v>
      </c>
      <c r="G107" s="40" t="s">
        <v>264</v>
      </c>
    </row>
    <row r="108" spans="2:7">
      <c r="B108" s="46" t="s">
        <v>1973</v>
      </c>
      <c r="C108" s="40" t="s">
        <v>246</v>
      </c>
      <c r="D108" s="40">
        <v>5</v>
      </c>
      <c r="E108" s="40">
        <v>54</v>
      </c>
      <c r="F108" s="40">
        <v>545</v>
      </c>
      <c r="G108" s="40" t="s">
        <v>265</v>
      </c>
    </row>
    <row r="109" spans="2:7">
      <c r="B109" s="46" t="s">
        <v>1973</v>
      </c>
      <c r="C109" s="40" t="s">
        <v>246</v>
      </c>
      <c r="D109" s="40">
        <v>5</v>
      </c>
      <c r="E109" s="40">
        <v>54</v>
      </c>
      <c r="F109" s="40">
        <v>546</v>
      </c>
      <c r="G109" s="40" t="s">
        <v>266</v>
      </c>
    </row>
    <row r="110" spans="2:7">
      <c r="B110" s="46" t="s">
        <v>1973</v>
      </c>
      <c r="C110" s="40" t="s">
        <v>246</v>
      </c>
      <c r="D110" s="40">
        <v>5</v>
      </c>
      <c r="E110" s="40">
        <v>54</v>
      </c>
      <c r="F110" s="40">
        <v>547</v>
      </c>
      <c r="G110" s="40" t="s">
        <v>267</v>
      </c>
    </row>
    <row r="111" spans="2:7">
      <c r="B111" s="46" t="s">
        <v>1973</v>
      </c>
      <c r="C111" s="40" t="s">
        <v>246</v>
      </c>
      <c r="D111" s="40">
        <v>5</v>
      </c>
      <c r="E111" s="40">
        <v>54</v>
      </c>
      <c r="F111" s="40">
        <v>548</v>
      </c>
      <c r="G111" s="40" t="s">
        <v>268</v>
      </c>
    </row>
    <row r="112" spans="2:7">
      <c r="B112" s="46" t="s">
        <v>1973</v>
      </c>
      <c r="C112" s="40" t="s">
        <v>246</v>
      </c>
      <c r="D112" s="40">
        <v>5</v>
      </c>
      <c r="E112" s="40">
        <v>54</v>
      </c>
      <c r="F112" s="40">
        <v>549</v>
      </c>
      <c r="G112" s="40" t="s">
        <v>269</v>
      </c>
    </row>
    <row r="113" spans="2:7">
      <c r="B113" s="46" t="s">
        <v>1973</v>
      </c>
      <c r="C113" s="40" t="s">
        <v>246</v>
      </c>
      <c r="D113" s="40">
        <v>5</v>
      </c>
      <c r="E113" s="40">
        <v>55</v>
      </c>
      <c r="F113" s="40">
        <v>0</v>
      </c>
      <c r="G113" s="40" t="s">
        <v>270</v>
      </c>
    </row>
    <row r="114" spans="2:7">
      <c r="B114" s="46" t="s">
        <v>1973</v>
      </c>
      <c r="C114" s="40" t="s">
        <v>246</v>
      </c>
      <c r="D114" s="40">
        <v>5</v>
      </c>
      <c r="E114" s="40">
        <v>55</v>
      </c>
      <c r="F114" s="40">
        <v>551</v>
      </c>
      <c r="G114" s="40" t="s">
        <v>271</v>
      </c>
    </row>
    <row r="115" spans="2:7">
      <c r="B115" s="46" t="s">
        <v>1973</v>
      </c>
      <c r="C115" s="40" t="s">
        <v>246</v>
      </c>
      <c r="D115" s="40">
        <v>5</v>
      </c>
      <c r="E115" s="40">
        <v>55</v>
      </c>
      <c r="F115" s="40">
        <v>552</v>
      </c>
      <c r="G115" s="40" t="s">
        <v>272</v>
      </c>
    </row>
    <row r="116" spans="2:7">
      <c r="B116" s="46" t="s">
        <v>1973</v>
      </c>
      <c r="C116" s="40" t="s">
        <v>246</v>
      </c>
      <c r="D116" s="40">
        <v>5</v>
      </c>
      <c r="E116" s="40">
        <v>55</v>
      </c>
      <c r="F116" s="40">
        <v>553</v>
      </c>
      <c r="G116" s="40" t="s">
        <v>273</v>
      </c>
    </row>
    <row r="117" spans="2:7">
      <c r="B117" s="46" t="s">
        <v>1973</v>
      </c>
      <c r="C117" s="40" t="s">
        <v>246</v>
      </c>
      <c r="D117" s="40">
        <v>5</v>
      </c>
      <c r="E117" s="40">
        <v>55</v>
      </c>
      <c r="F117" s="40">
        <v>554</v>
      </c>
      <c r="G117" s="40" t="s">
        <v>274</v>
      </c>
    </row>
    <row r="118" spans="2:7">
      <c r="B118" s="46" t="s">
        <v>1973</v>
      </c>
      <c r="C118" s="40" t="s">
        <v>246</v>
      </c>
      <c r="D118" s="40">
        <v>5</v>
      </c>
      <c r="E118" s="40">
        <v>55</v>
      </c>
      <c r="F118" s="40">
        <v>555</v>
      </c>
      <c r="G118" s="40" t="s">
        <v>275</v>
      </c>
    </row>
    <row r="119" spans="2:7">
      <c r="B119" s="46" t="s">
        <v>1973</v>
      </c>
      <c r="C119" s="40" t="s">
        <v>246</v>
      </c>
      <c r="D119" s="40">
        <v>5</v>
      </c>
      <c r="E119" s="40">
        <v>55</v>
      </c>
      <c r="F119" s="40">
        <v>556</v>
      </c>
      <c r="G119" s="40" t="s">
        <v>276</v>
      </c>
    </row>
    <row r="120" spans="2:7">
      <c r="B120" s="46" t="s">
        <v>1973</v>
      </c>
      <c r="C120" s="40" t="s">
        <v>246</v>
      </c>
      <c r="D120" s="40">
        <v>5</v>
      </c>
      <c r="E120" s="40">
        <v>55</v>
      </c>
      <c r="F120" s="40">
        <v>557</v>
      </c>
      <c r="G120" s="40" t="s">
        <v>277</v>
      </c>
    </row>
    <row r="121" spans="2:7">
      <c r="B121" s="46" t="s">
        <v>1973</v>
      </c>
      <c r="C121" s="40" t="s">
        <v>246</v>
      </c>
      <c r="D121" s="40">
        <v>5</v>
      </c>
      <c r="E121" s="40">
        <v>55</v>
      </c>
      <c r="F121" s="40">
        <v>559</v>
      </c>
      <c r="G121" s="40" t="s">
        <v>278</v>
      </c>
    </row>
    <row r="122" spans="2:7">
      <c r="B122" s="46" t="s">
        <v>1973</v>
      </c>
      <c r="C122" s="40" t="s">
        <v>246</v>
      </c>
      <c r="D122" s="40">
        <v>5</v>
      </c>
      <c r="E122" s="40">
        <v>59</v>
      </c>
      <c r="F122" s="40">
        <v>0</v>
      </c>
      <c r="G122" s="40" t="s">
        <v>279</v>
      </c>
    </row>
    <row r="123" spans="2:7">
      <c r="B123" s="46" t="s">
        <v>1973</v>
      </c>
      <c r="C123" s="40" t="s">
        <v>246</v>
      </c>
      <c r="D123" s="40">
        <v>5</v>
      </c>
      <c r="E123" s="40">
        <v>59</v>
      </c>
      <c r="F123" s="40">
        <v>591</v>
      </c>
      <c r="G123" s="40" t="s">
        <v>280</v>
      </c>
    </row>
    <row r="124" spans="2:7">
      <c r="B124" s="46" t="s">
        <v>1973</v>
      </c>
      <c r="C124" s="40" t="s">
        <v>246</v>
      </c>
      <c r="D124" s="40">
        <v>5</v>
      </c>
      <c r="E124" s="40">
        <v>59</v>
      </c>
      <c r="F124" s="40">
        <v>592</v>
      </c>
      <c r="G124" s="40" t="s">
        <v>281</v>
      </c>
    </row>
    <row r="125" spans="2:7">
      <c r="B125" s="46" t="s">
        <v>1973</v>
      </c>
      <c r="C125" s="40" t="s">
        <v>246</v>
      </c>
      <c r="D125" s="40">
        <v>5</v>
      </c>
      <c r="E125" s="40">
        <v>59</v>
      </c>
      <c r="F125" s="40">
        <v>593</v>
      </c>
      <c r="G125" s="40" t="s">
        <v>282</v>
      </c>
    </row>
    <row r="126" spans="2:7">
      <c r="B126" s="46" t="s">
        <v>1973</v>
      </c>
      <c r="C126" s="40" t="s">
        <v>246</v>
      </c>
      <c r="D126" s="40">
        <v>5</v>
      </c>
      <c r="E126" s="40">
        <v>59</v>
      </c>
      <c r="F126" s="40">
        <v>594</v>
      </c>
      <c r="G126" s="40" t="s">
        <v>283</v>
      </c>
    </row>
    <row r="127" spans="2:7">
      <c r="B127" s="46" t="s">
        <v>1973</v>
      </c>
      <c r="C127" s="40" t="s">
        <v>246</v>
      </c>
      <c r="D127" s="40">
        <v>5</v>
      </c>
      <c r="E127" s="40">
        <v>59</v>
      </c>
      <c r="F127" s="40">
        <v>599</v>
      </c>
      <c r="G127" s="40" t="s">
        <v>284</v>
      </c>
    </row>
    <row r="128" spans="2:7">
      <c r="B128" s="46" t="s">
        <v>1973</v>
      </c>
      <c r="C128" s="40" t="s">
        <v>285</v>
      </c>
      <c r="D128" s="40">
        <v>0</v>
      </c>
      <c r="E128" s="40">
        <v>0</v>
      </c>
      <c r="F128" s="40">
        <v>0</v>
      </c>
      <c r="G128" s="40" t="s">
        <v>286</v>
      </c>
    </row>
    <row r="129" spans="2:7">
      <c r="B129" s="46" t="s">
        <v>1973</v>
      </c>
      <c r="C129" s="40" t="s">
        <v>285</v>
      </c>
      <c r="D129" s="40">
        <v>6</v>
      </c>
      <c r="E129" s="40">
        <v>0</v>
      </c>
      <c r="F129" s="40">
        <v>0</v>
      </c>
      <c r="G129" s="40" t="s">
        <v>287</v>
      </c>
    </row>
    <row r="130" spans="2:7">
      <c r="B130" s="46" t="s">
        <v>1973</v>
      </c>
      <c r="C130" s="40" t="s">
        <v>285</v>
      </c>
      <c r="D130" s="40">
        <v>6</v>
      </c>
      <c r="E130" s="40">
        <v>60</v>
      </c>
      <c r="F130" s="40">
        <v>0</v>
      </c>
      <c r="G130" s="40" t="s">
        <v>288</v>
      </c>
    </row>
    <row r="131" spans="2:7">
      <c r="B131" s="46" t="s">
        <v>1973</v>
      </c>
      <c r="C131" s="40" t="s">
        <v>285</v>
      </c>
      <c r="D131" s="40">
        <v>6</v>
      </c>
      <c r="E131" s="40">
        <v>60</v>
      </c>
      <c r="F131" s="40">
        <v>600</v>
      </c>
      <c r="G131" s="40" t="s">
        <v>183</v>
      </c>
    </row>
    <row r="132" spans="2:7">
      <c r="B132" s="46" t="s">
        <v>1973</v>
      </c>
      <c r="C132" s="40" t="s">
        <v>285</v>
      </c>
      <c r="D132" s="40">
        <v>6</v>
      </c>
      <c r="E132" s="40">
        <v>60</v>
      </c>
      <c r="F132" s="40">
        <v>609</v>
      </c>
      <c r="G132" s="40" t="s">
        <v>184</v>
      </c>
    </row>
    <row r="133" spans="2:7">
      <c r="B133" s="46" t="s">
        <v>1973</v>
      </c>
      <c r="C133" s="40" t="s">
        <v>285</v>
      </c>
      <c r="D133" s="40">
        <v>6</v>
      </c>
      <c r="E133" s="40">
        <v>61</v>
      </c>
      <c r="F133" s="40">
        <v>0</v>
      </c>
      <c r="G133" s="40" t="s">
        <v>289</v>
      </c>
    </row>
    <row r="134" spans="2:7">
      <c r="B134" s="46" t="s">
        <v>1973</v>
      </c>
      <c r="C134" s="40" t="s">
        <v>285</v>
      </c>
      <c r="D134" s="40">
        <v>6</v>
      </c>
      <c r="E134" s="40">
        <v>61</v>
      </c>
      <c r="F134" s="40">
        <v>611</v>
      </c>
      <c r="G134" s="40" t="s">
        <v>289</v>
      </c>
    </row>
    <row r="135" spans="2:7">
      <c r="B135" s="46" t="s">
        <v>1973</v>
      </c>
      <c r="C135" s="40" t="s">
        <v>285</v>
      </c>
      <c r="D135" s="40">
        <v>6</v>
      </c>
      <c r="E135" s="40">
        <v>62</v>
      </c>
      <c r="F135" s="40">
        <v>0</v>
      </c>
      <c r="G135" s="40" t="s">
        <v>290</v>
      </c>
    </row>
    <row r="136" spans="2:7">
      <c r="B136" s="46" t="s">
        <v>1973</v>
      </c>
      <c r="C136" s="40" t="s">
        <v>285</v>
      </c>
      <c r="D136" s="40">
        <v>6</v>
      </c>
      <c r="E136" s="40">
        <v>62</v>
      </c>
      <c r="F136" s="40">
        <v>621</v>
      </c>
      <c r="G136" s="40" t="s">
        <v>291</v>
      </c>
    </row>
    <row r="137" spans="2:7">
      <c r="B137" s="46" t="s">
        <v>1973</v>
      </c>
      <c r="C137" s="40" t="s">
        <v>285</v>
      </c>
      <c r="D137" s="40">
        <v>6</v>
      </c>
      <c r="E137" s="40">
        <v>62</v>
      </c>
      <c r="F137" s="40">
        <v>622</v>
      </c>
      <c r="G137" s="40" t="s">
        <v>292</v>
      </c>
    </row>
    <row r="138" spans="2:7">
      <c r="B138" s="46" t="s">
        <v>1973</v>
      </c>
      <c r="C138" s="40" t="s">
        <v>285</v>
      </c>
      <c r="D138" s="40">
        <v>6</v>
      </c>
      <c r="E138" s="40">
        <v>62</v>
      </c>
      <c r="F138" s="40">
        <v>623</v>
      </c>
      <c r="G138" s="40" t="s">
        <v>293</v>
      </c>
    </row>
    <row r="139" spans="2:7">
      <c r="B139" s="46" t="s">
        <v>1973</v>
      </c>
      <c r="C139" s="40" t="s">
        <v>285</v>
      </c>
      <c r="D139" s="40">
        <v>6</v>
      </c>
      <c r="E139" s="40">
        <v>63</v>
      </c>
      <c r="F139" s="40">
        <v>0</v>
      </c>
      <c r="G139" s="40" t="s">
        <v>294</v>
      </c>
    </row>
    <row r="140" spans="2:7">
      <c r="B140" s="46" t="s">
        <v>1973</v>
      </c>
      <c r="C140" s="40" t="s">
        <v>285</v>
      </c>
      <c r="D140" s="40">
        <v>6</v>
      </c>
      <c r="E140" s="40">
        <v>63</v>
      </c>
      <c r="F140" s="40">
        <v>631</v>
      </c>
      <c r="G140" s="40" t="s">
        <v>294</v>
      </c>
    </row>
    <row r="141" spans="2:7">
      <c r="B141" s="46" t="s">
        <v>1973</v>
      </c>
      <c r="C141" s="40" t="s">
        <v>285</v>
      </c>
      <c r="D141" s="40">
        <v>6</v>
      </c>
      <c r="E141" s="40">
        <v>64</v>
      </c>
      <c r="F141" s="40">
        <v>0</v>
      </c>
      <c r="G141" s="40" t="s">
        <v>295</v>
      </c>
    </row>
    <row r="142" spans="2:7">
      <c r="B142" s="46" t="s">
        <v>1973</v>
      </c>
      <c r="C142" s="40" t="s">
        <v>285</v>
      </c>
      <c r="D142" s="40">
        <v>6</v>
      </c>
      <c r="E142" s="40">
        <v>64</v>
      </c>
      <c r="F142" s="40">
        <v>641</v>
      </c>
      <c r="G142" s="40" t="s">
        <v>295</v>
      </c>
    </row>
    <row r="143" spans="2:7">
      <c r="B143" s="46" t="s">
        <v>1973</v>
      </c>
      <c r="C143" s="40" t="s">
        <v>285</v>
      </c>
      <c r="D143" s="40">
        <v>6</v>
      </c>
      <c r="E143" s="40">
        <v>65</v>
      </c>
      <c r="F143" s="40">
        <v>0</v>
      </c>
      <c r="G143" s="40" t="s">
        <v>296</v>
      </c>
    </row>
    <row r="144" spans="2:7">
      <c r="B144" s="46" t="s">
        <v>1973</v>
      </c>
      <c r="C144" s="40" t="s">
        <v>285</v>
      </c>
      <c r="D144" s="40">
        <v>6</v>
      </c>
      <c r="E144" s="40">
        <v>65</v>
      </c>
      <c r="F144" s="40">
        <v>651</v>
      </c>
      <c r="G144" s="40" t="s">
        <v>296</v>
      </c>
    </row>
    <row r="145" spans="2:7">
      <c r="B145" s="46" t="s">
        <v>1973</v>
      </c>
      <c r="C145" s="40" t="s">
        <v>285</v>
      </c>
      <c r="D145" s="40">
        <v>6</v>
      </c>
      <c r="E145" s="40">
        <v>66</v>
      </c>
      <c r="F145" s="40">
        <v>0</v>
      </c>
      <c r="G145" s="40" t="s">
        <v>297</v>
      </c>
    </row>
    <row r="146" spans="2:7">
      <c r="B146" s="46" t="s">
        <v>1973</v>
      </c>
      <c r="C146" s="40" t="s">
        <v>285</v>
      </c>
      <c r="D146" s="40">
        <v>6</v>
      </c>
      <c r="E146" s="40">
        <v>66</v>
      </c>
      <c r="F146" s="40">
        <v>661</v>
      </c>
      <c r="G146" s="40" t="s">
        <v>297</v>
      </c>
    </row>
    <row r="147" spans="2:7">
      <c r="B147" s="46" t="s">
        <v>1973</v>
      </c>
      <c r="C147" s="40" t="s">
        <v>285</v>
      </c>
      <c r="D147" s="40">
        <v>7</v>
      </c>
      <c r="E147" s="40">
        <v>0</v>
      </c>
      <c r="F147" s="40">
        <v>0</v>
      </c>
      <c r="G147" s="40" t="s">
        <v>298</v>
      </c>
    </row>
    <row r="148" spans="2:7">
      <c r="B148" s="46" t="s">
        <v>1973</v>
      </c>
      <c r="C148" s="40" t="s">
        <v>285</v>
      </c>
      <c r="D148" s="40">
        <v>7</v>
      </c>
      <c r="E148" s="40">
        <v>70</v>
      </c>
      <c r="F148" s="40">
        <v>0</v>
      </c>
      <c r="G148" s="40" t="s">
        <v>299</v>
      </c>
    </row>
    <row r="149" spans="2:7">
      <c r="B149" s="46" t="s">
        <v>1973</v>
      </c>
      <c r="C149" s="40" t="s">
        <v>285</v>
      </c>
      <c r="D149" s="40">
        <v>7</v>
      </c>
      <c r="E149" s="40">
        <v>70</v>
      </c>
      <c r="F149" s="40">
        <v>700</v>
      </c>
      <c r="G149" s="40" t="s">
        <v>183</v>
      </c>
    </row>
    <row r="150" spans="2:7">
      <c r="B150" s="46" t="s">
        <v>1973</v>
      </c>
      <c r="C150" s="40" t="s">
        <v>285</v>
      </c>
      <c r="D150" s="40">
        <v>7</v>
      </c>
      <c r="E150" s="40">
        <v>70</v>
      </c>
      <c r="F150" s="40">
        <v>709</v>
      </c>
      <c r="G150" s="40" t="s">
        <v>184</v>
      </c>
    </row>
    <row r="151" spans="2:7">
      <c r="B151" s="46" t="s">
        <v>1973</v>
      </c>
      <c r="C151" s="40" t="s">
        <v>285</v>
      </c>
      <c r="D151" s="40">
        <v>7</v>
      </c>
      <c r="E151" s="40">
        <v>71</v>
      </c>
      <c r="F151" s="40">
        <v>0</v>
      </c>
      <c r="G151" s="40" t="s">
        <v>300</v>
      </c>
    </row>
    <row r="152" spans="2:7">
      <c r="B152" s="46" t="s">
        <v>1973</v>
      </c>
      <c r="C152" s="40" t="s">
        <v>285</v>
      </c>
      <c r="D152" s="40">
        <v>7</v>
      </c>
      <c r="E152" s="40">
        <v>71</v>
      </c>
      <c r="F152" s="40">
        <v>711</v>
      </c>
      <c r="G152" s="40" t="s">
        <v>301</v>
      </c>
    </row>
    <row r="153" spans="2:7">
      <c r="B153" s="46" t="s">
        <v>1973</v>
      </c>
      <c r="C153" s="40" t="s">
        <v>285</v>
      </c>
      <c r="D153" s="40">
        <v>7</v>
      </c>
      <c r="E153" s="40">
        <v>71</v>
      </c>
      <c r="F153" s="40">
        <v>712</v>
      </c>
      <c r="G153" s="40" t="s">
        <v>302</v>
      </c>
    </row>
    <row r="154" spans="2:7">
      <c r="B154" s="46" t="s">
        <v>1973</v>
      </c>
      <c r="C154" s="40" t="s">
        <v>285</v>
      </c>
      <c r="D154" s="40">
        <v>7</v>
      </c>
      <c r="E154" s="40">
        <v>72</v>
      </c>
      <c r="F154" s="40">
        <v>0</v>
      </c>
      <c r="G154" s="40" t="s">
        <v>303</v>
      </c>
    </row>
    <row r="155" spans="2:7">
      <c r="B155" s="46" t="s">
        <v>1973</v>
      </c>
      <c r="C155" s="40" t="s">
        <v>285</v>
      </c>
      <c r="D155" s="40">
        <v>7</v>
      </c>
      <c r="E155" s="40">
        <v>72</v>
      </c>
      <c r="F155" s="40">
        <v>721</v>
      </c>
      <c r="G155" s="40" t="s">
        <v>304</v>
      </c>
    </row>
    <row r="156" spans="2:7">
      <c r="B156" s="46" t="s">
        <v>1973</v>
      </c>
      <c r="C156" s="40" t="s">
        <v>285</v>
      </c>
      <c r="D156" s="40">
        <v>7</v>
      </c>
      <c r="E156" s="40">
        <v>72</v>
      </c>
      <c r="F156" s="40">
        <v>722</v>
      </c>
      <c r="G156" s="40" t="s">
        <v>305</v>
      </c>
    </row>
    <row r="157" spans="2:7">
      <c r="B157" s="46" t="s">
        <v>1973</v>
      </c>
      <c r="C157" s="40" t="s">
        <v>285</v>
      </c>
      <c r="D157" s="40">
        <v>7</v>
      </c>
      <c r="E157" s="40">
        <v>72</v>
      </c>
      <c r="F157" s="40">
        <v>723</v>
      </c>
      <c r="G157" s="40" t="s">
        <v>306</v>
      </c>
    </row>
    <row r="158" spans="2:7">
      <c r="B158" s="46" t="s">
        <v>1973</v>
      </c>
      <c r="C158" s="40" t="s">
        <v>285</v>
      </c>
      <c r="D158" s="40">
        <v>7</v>
      </c>
      <c r="E158" s="40">
        <v>73</v>
      </c>
      <c r="F158" s="40">
        <v>0</v>
      </c>
      <c r="G158" s="40" t="s">
        <v>307</v>
      </c>
    </row>
    <row r="159" spans="2:7">
      <c r="B159" s="46" t="s">
        <v>1973</v>
      </c>
      <c r="C159" s="40" t="s">
        <v>285</v>
      </c>
      <c r="D159" s="40">
        <v>7</v>
      </c>
      <c r="E159" s="40">
        <v>73</v>
      </c>
      <c r="F159" s="40">
        <v>731</v>
      </c>
      <c r="G159" s="40" t="s">
        <v>308</v>
      </c>
    </row>
    <row r="160" spans="2:7">
      <c r="B160" s="46" t="s">
        <v>1973</v>
      </c>
      <c r="C160" s="40" t="s">
        <v>285</v>
      </c>
      <c r="D160" s="40">
        <v>7</v>
      </c>
      <c r="E160" s="40">
        <v>73</v>
      </c>
      <c r="F160" s="40">
        <v>732</v>
      </c>
      <c r="G160" s="40" t="s">
        <v>309</v>
      </c>
    </row>
    <row r="161" spans="2:7">
      <c r="B161" s="46" t="s">
        <v>1973</v>
      </c>
      <c r="C161" s="40" t="s">
        <v>285</v>
      </c>
      <c r="D161" s="40">
        <v>7</v>
      </c>
      <c r="E161" s="40">
        <v>74</v>
      </c>
      <c r="F161" s="40">
        <v>0</v>
      </c>
      <c r="G161" s="40" t="s">
        <v>310</v>
      </c>
    </row>
    <row r="162" spans="2:7">
      <c r="B162" s="46" t="s">
        <v>1973</v>
      </c>
      <c r="C162" s="40" t="s">
        <v>285</v>
      </c>
      <c r="D162" s="40">
        <v>7</v>
      </c>
      <c r="E162" s="40">
        <v>74</v>
      </c>
      <c r="F162" s="40">
        <v>741</v>
      </c>
      <c r="G162" s="40" t="s">
        <v>311</v>
      </c>
    </row>
    <row r="163" spans="2:7">
      <c r="B163" s="46" t="s">
        <v>1973</v>
      </c>
      <c r="C163" s="40" t="s">
        <v>285</v>
      </c>
      <c r="D163" s="40">
        <v>7</v>
      </c>
      <c r="E163" s="40">
        <v>74</v>
      </c>
      <c r="F163" s="40">
        <v>742</v>
      </c>
      <c r="G163" s="40" t="s">
        <v>312</v>
      </c>
    </row>
    <row r="164" spans="2:7">
      <c r="B164" s="46" t="s">
        <v>1973</v>
      </c>
      <c r="C164" s="40" t="s">
        <v>285</v>
      </c>
      <c r="D164" s="40">
        <v>7</v>
      </c>
      <c r="E164" s="40">
        <v>74</v>
      </c>
      <c r="F164" s="40">
        <v>743</v>
      </c>
      <c r="G164" s="40" t="s">
        <v>313</v>
      </c>
    </row>
    <row r="165" spans="2:7">
      <c r="B165" s="46" t="s">
        <v>1973</v>
      </c>
      <c r="C165" s="40" t="s">
        <v>285</v>
      </c>
      <c r="D165" s="40">
        <v>7</v>
      </c>
      <c r="E165" s="40">
        <v>74</v>
      </c>
      <c r="F165" s="40">
        <v>744</v>
      </c>
      <c r="G165" s="40" t="s">
        <v>314</v>
      </c>
    </row>
    <row r="166" spans="2:7">
      <c r="B166" s="46" t="s">
        <v>1973</v>
      </c>
      <c r="C166" s="40" t="s">
        <v>285</v>
      </c>
      <c r="D166" s="40">
        <v>7</v>
      </c>
      <c r="E166" s="40">
        <v>75</v>
      </c>
      <c r="F166" s="40">
        <v>0</v>
      </c>
      <c r="G166" s="40" t="s">
        <v>315</v>
      </c>
    </row>
    <row r="167" spans="2:7">
      <c r="B167" s="46" t="s">
        <v>1973</v>
      </c>
      <c r="C167" s="40" t="s">
        <v>285</v>
      </c>
      <c r="D167" s="40">
        <v>7</v>
      </c>
      <c r="E167" s="40">
        <v>75</v>
      </c>
      <c r="F167" s="40">
        <v>751</v>
      </c>
      <c r="G167" s="40" t="s">
        <v>315</v>
      </c>
    </row>
    <row r="168" spans="2:7">
      <c r="B168" s="46" t="s">
        <v>1973</v>
      </c>
      <c r="C168" s="40" t="s">
        <v>285</v>
      </c>
      <c r="D168" s="40">
        <v>7</v>
      </c>
      <c r="E168" s="40">
        <v>76</v>
      </c>
      <c r="F168" s="40">
        <v>0</v>
      </c>
      <c r="G168" s="40" t="s">
        <v>316</v>
      </c>
    </row>
    <row r="169" spans="2:7">
      <c r="B169" s="46" t="s">
        <v>1973</v>
      </c>
      <c r="C169" s="40" t="s">
        <v>285</v>
      </c>
      <c r="D169" s="40">
        <v>7</v>
      </c>
      <c r="E169" s="40">
        <v>76</v>
      </c>
      <c r="F169" s="40">
        <v>761</v>
      </c>
      <c r="G169" s="40" t="s">
        <v>317</v>
      </c>
    </row>
    <row r="170" spans="2:7">
      <c r="B170" s="46" t="s">
        <v>1973</v>
      </c>
      <c r="C170" s="40" t="s">
        <v>285</v>
      </c>
      <c r="D170" s="40">
        <v>7</v>
      </c>
      <c r="E170" s="40">
        <v>76</v>
      </c>
      <c r="F170" s="40">
        <v>762</v>
      </c>
      <c r="G170" s="40" t="s">
        <v>318</v>
      </c>
    </row>
    <row r="171" spans="2:7">
      <c r="B171" s="46" t="s">
        <v>1973</v>
      </c>
      <c r="C171" s="40" t="s">
        <v>285</v>
      </c>
      <c r="D171" s="40">
        <v>7</v>
      </c>
      <c r="E171" s="40">
        <v>76</v>
      </c>
      <c r="F171" s="40">
        <v>763</v>
      </c>
      <c r="G171" s="40" t="s">
        <v>319</v>
      </c>
    </row>
    <row r="172" spans="2:7">
      <c r="B172" s="46" t="s">
        <v>1973</v>
      </c>
      <c r="C172" s="40" t="s">
        <v>285</v>
      </c>
      <c r="D172" s="40">
        <v>7</v>
      </c>
      <c r="E172" s="40">
        <v>77</v>
      </c>
      <c r="F172" s="40">
        <v>0</v>
      </c>
      <c r="G172" s="40" t="s">
        <v>320</v>
      </c>
    </row>
    <row r="173" spans="2:7">
      <c r="B173" s="46" t="s">
        <v>1973</v>
      </c>
      <c r="C173" s="40" t="s">
        <v>285</v>
      </c>
      <c r="D173" s="40">
        <v>7</v>
      </c>
      <c r="E173" s="40">
        <v>77</v>
      </c>
      <c r="F173" s="40">
        <v>771</v>
      </c>
      <c r="G173" s="40" t="s">
        <v>321</v>
      </c>
    </row>
    <row r="174" spans="2:7">
      <c r="B174" s="46" t="s">
        <v>1973</v>
      </c>
      <c r="C174" s="40" t="s">
        <v>285</v>
      </c>
      <c r="D174" s="40">
        <v>7</v>
      </c>
      <c r="E174" s="40">
        <v>77</v>
      </c>
      <c r="F174" s="40">
        <v>772</v>
      </c>
      <c r="G174" s="40" t="s">
        <v>322</v>
      </c>
    </row>
    <row r="175" spans="2:7">
      <c r="B175" s="46" t="s">
        <v>1973</v>
      </c>
      <c r="C175" s="40" t="s">
        <v>285</v>
      </c>
      <c r="D175" s="40">
        <v>7</v>
      </c>
      <c r="E175" s="40">
        <v>78</v>
      </c>
      <c r="F175" s="40">
        <v>0</v>
      </c>
      <c r="G175" s="40" t="s">
        <v>323</v>
      </c>
    </row>
    <row r="176" spans="2:7">
      <c r="B176" s="46" t="s">
        <v>1973</v>
      </c>
      <c r="C176" s="40" t="s">
        <v>285</v>
      </c>
      <c r="D176" s="40">
        <v>7</v>
      </c>
      <c r="E176" s="40">
        <v>78</v>
      </c>
      <c r="F176" s="40">
        <v>781</v>
      </c>
      <c r="G176" s="40" t="s">
        <v>324</v>
      </c>
    </row>
    <row r="177" spans="2:7">
      <c r="B177" s="46" t="s">
        <v>1973</v>
      </c>
      <c r="C177" s="40" t="s">
        <v>285</v>
      </c>
      <c r="D177" s="40">
        <v>7</v>
      </c>
      <c r="E177" s="40">
        <v>78</v>
      </c>
      <c r="F177" s="40">
        <v>782</v>
      </c>
      <c r="G177" s="40" t="s">
        <v>325</v>
      </c>
    </row>
    <row r="178" spans="2:7">
      <c r="B178" s="46" t="s">
        <v>1973</v>
      </c>
      <c r="C178" s="40" t="s">
        <v>285</v>
      </c>
      <c r="D178" s="40">
        <v>7</v>
      </c>
      <c r="E178" s="40">
        <v>79</v>
      </c>
      <c r="F178" s="40">
        <v>0</v>
      </c>
      <c r="G178" s="40" t="s">
        <v>326</v>
      </c>
    </row>
    <row r="179" spans="2:7">
      <c r="B179" s="46" t="s">
        <v>1973</v>
      </c>
      <c r="C179" s="40" t="s">
        <v>285</v>
      </c>
      <c r="D179" s="40">
        <v>7</v>
      </c>
      <c r="E179" s="40">
        <v>79</v>
      </c>
      <c r="F179" s="40">
        <v>791</v>
      </c>
      <c r="G179" s="40" t="s">
        <v>327</v>
      </c>
    </row>
    <row r="180" spans="2:7">
      <c r="B180" s="46" t="s">
        <v>1973</v>
      </c>
      <c r="C180" s="40" t="s">
        <v>285</v>
      </c>
      <c r="D180" s="40">
        <v>7</v>
      </c>
      <c r="E180" s="40">
        <v>79</v>
      </c>
      <c r="F180" s="40">
        <v>792</v>
      </c>
      <c r="G180" s="40" t="s">
        <v>328</v>
      </c>
    </row>
    <row r="181" spans="2:7">
      <c r="B181" s="46" t="s">
        <v>1973</v>
      </c>
      <c r="C181" s="40" t="s">
        <v>285</v>
      </c>
      <c r="D181" s="40">
        <v>7</v>
      </c>
      <c r="E181" s="40">
        <v>79</v>
      </c>
      <c r="F181" s="40">
        <v>793</v>
      </c>
      <c r="G181" s="40" t="s">
        <v>329</v>
      </c>
    </row>
    <row r="182" spans="2:7">
      <c r="B182" s="46" t="s">
        <v>1973</v>
      </c>
      <c r="C182" s="40" t="s">
        <v>285</v>
      </c>
      <c r="D182" s="40">
        <v>7</v>
      </c>
      <c r="E182" s="40">
        <v>79</v>
      </c>
      <c r="F182" s="40">
        <v>794</v>
      </c>
      <c r="G182" s="40" t="s">
        <v>330</v>
      </c>
    </row>
    <row r="183" spans="2:7">
      <c r="B183" s="46" t="s">
        <v>1973</v>
      </c>
      <c r="C183" s="40" t="s">
        <v>285</v>
      </c>
      <c r="D183" s="40">
        <v>7</v>
      </c>
      <c r="E183" s="40">
        <v>79</v>
      </c>
      <c r="F183" s="40">
        <v>795</v>
      </c>
      <c r="G183" s="40" t="s">
        <v>331</v>
      </c>
    </row>
    <row r="184" spans="2:7">
      <c r="B184" s="46" t="s">
        <v>1973</v>
      </c>
      <c r="C184" s="40" t="s">
        <v>285</v>
      </c>
      <c r="D184" s="40">
        <v>7</v>
      </c>
      <c r="E184" s="40">
        <v>79</v>
      </c>
      <c r="F184" s="40">
        <v>796</v>
      </c>
      <c r="G184" s="40" t="s">
        <v>332</v>
      </c>
    </row>
    <row r="185" spans="2:7">
      <c r="B185" s="46" t="s">
        <v>1973</v>
      </c>
      <c r="C185" s="40" t="s">
        <v>285</v>
      </c>
      <c r="D185" s="40">
        <v>7</v>
      </c>
      <c r="E185" s="40">
        <v>79</v>
      </c>
      <c r="F185" s="40">
        <v>799</v>
      </c>
      <c r="G185" s="40" t="s">
        <v>333</v>
      </c>
    </row>
    <row r="186" spans="2:7">
      <c r="B186" s="46" t="s">
        <v>1973</v>
      </c>
      <c r="C186" s="40" t="s">
        <v>285</v>
      </c>
      <c r="D186" s="40">
        <v>8</v>
      </c>
      <c r="E186" s="40">
        <v>0</v>
      </c>
      <c r="F186" s="40">
        <v>0</v>
      </c>
      <c r="G186" s="40" t="s">
        <v>334</v>
      </c>
    </row>
    <row r="187" spans="2:7">
      <c r="B187" s="46" t="s">
        <v>1973</v>
      </c>
      <c r="C187" s="40" t="s">
        <v>285</v>
      </c>
      <c r="D187" s="40">
        <v>8</v>
      </c>
      <c r="E187" s="40">
        <v>80</v>
      </c>
      <c r="F187" s="40">
        <v>0</v>
      </c>
      <c r="G187" s="40" t="s">
        <v>335</v>
      </c>
    </row>
    <row r="188" spans="2:7">
      <c r="B188" s="46" t="s">
        <v>1973</v>
      </c>
      <c r="C188" s="40" t="s">
        <v>285</v>
      </c>
      <c r="D188" s="40">
        <v>8</v>
      </c>
      <c r="E188" s="40">
        <v>80</v>
      </c>
      <c r="F188" s="40">
        <v>800</v>
      </c>
      <c r="G188" s="40" t="s">
        <v>183</v>
      </c>
    </row>
    <row r="189" spans="2:7">
      <c r="B189" s="46" t="s">
        <v>1973</v>
      </c>
      <c r="C189" s="40" t="s">
        <v>285</v>
      </c>
      <c r="D189" s="40">
        <v>8</v>
      </c>
      <c r="E189" s="40">
        <v>80</v>
      </c>
      <c r="F189" s="40">
        <v>809</v>
      </c>
      <c r="G189" s="40" t="s">
        <v>184</v>
      </c>
    </row>
    <row r="190" spans="2:7">
      <c r="B190" s="46" t="s">
        <v>1973</v>
      </c>
      <c r="C190" s="40" t="s">
        <v>285</v>
      </c>
      <c r="D190" s="40">
        <v>8</v>
      </c>
      <c r="E190" s="40">
        <v>81</v>
      </c>
      <c r="F190" s="40">
        <v>0</v>
      </c>
      <c r="G190" s="40" t="s">
        <v>336</v>
      </c>
    </row>
    <row r="191" spans="2:7">
      <c r="B191" s="46" t="s">
        <v>1973</v>
      </c>
      <c r="C191" s="40" t="s">
        <v>285</v>
      </c>
      <c r="D191" s="40">
        <v>8</v>
      </c>
      <c r="E191" s="40">
        <v>81</v>
      </c>
      <c r="F191" s="40">
        <v>811</v>
      </c>
      <c r="G191" s="40" t="s">
        <v>337</v>
      </c>
    </row>
    <row r="192" spans="2:7">
      <c r="B192" s="46" t="s">
        <v>1973</v>
      </c>
      <c r="C192" s="40" t="s">
        <v>285</v>
      </c>
      <c r="D192" s="40">
        <v>8</v>
      </c>
      <c r="E192" s="40">
        <v>81</v>
      </c>
      <c r="F192" s="40">
        <v>812</v>
      </c>
      <c r="G192" s="40" t="s">
        <v>338</v>
      </c>
    </row>
    <row r="193" spans="2:7">
      <c r="B193" s="46" t="s">
        <v>1973</v>
      </c>
      <c r="C193" s="40" t="s">
        <v>285</v>
      </c>
      <c r="D193" s="40">
        <v>8</v>
      </c>
      <c r="E193" s="40">
        <v>82</v>
      </c>
      <c r="F193" s="40">
        <v>0</v>
      </c>
      <c r="G193" s="40" t="s">
        <v>339</v>
      </c>
    </row>
    <row r="194" spans="2:7">
      <c r="B194" s="46" t="s">
        <v>1973</v>
      </c>
      <c r="C194" s="40" t="s">
        <v>285</v>
      </c>
      <c r="D194" s="40">
        <v>8</v>
      </c>
      <c r="E194" s="40">
        <v>82</v>
      </c>
      <c r="F194" s="40">
        <v>821</v>
      </c>
      <c r="G194" s="40" t="s">
        <v>340</v>
      </c>
    </row>
    <row r="195" spans="2:7">
      <c r="B195" s="46" t="s">
        <v>1973</v>
      </c>
      <c r="C195" s="40" t="s">
        <v>285</v>
      </c>
      <c r="D195" s="40">
        <v>8</v>
      </c>
      <c r="E195" s="40">
        <v>82</v>
      </c>
      <c r="F195" s="40">
        <v>822</v>
      </c>
      <c r="G195" s="40" t="s">
        <v>341</v>
      </c>
    </row>
    <row r="196" spans="2:7">
      <c r="B196" s="46" t="s">
        <v>1973</v>
      </c>
      <c r="C196" s="40" t="s">
        <v>285</v>
      </c>
      <c r="D196" s="40">
        <v>8</v>
      </c>
      <c r="E196" s="40">
        <v>82</v>
      </c>
      <c r="F196" s="40">
        <v>823</v>
      </c>
      <c r="G196" s="40" t="s">
        <v>342</v>
      </c>
    </row>
    <row r="197" spans="2:7">
      <c r="B197" s="46" t="s">
        <v>1973</v>
      </c>
      <c r="C197" s="40" t="s">
        <v>285</v>
      </c>
      <c r="D197" s="40">
        <v>8</v>
      </c>
      <c r="E197" s="40">
        <v>83</v>
      </c>
      <c r="F197" s="40">
        <v>0</v>
      </c>
      <c r="G197" s="40" t="s">
        <v>343</v>
      </c>
    </row>
    <row r="198" spans="2:7">
      <c r="B198" s="46" t="s">
        <v>1973</v>
      </c>
      <c r="C198" s="40" t="s">
        <v>285</v>
      </c>
      <c r="D198" s="40">
        <v>8</v>
      </c>
      <c r="E198" s="40">
        <v>83</v>
      </c>
      <c r="F198" s="40">
        <v>831</v>
      </c>
      <c r="G198" s="40" t="s">
        <v>344</v>
      </c>
    </row>
    <row r="199" spans="2:7">
      <c r="B199" s="46" t="s">
        <v>1973</v>
      </c>
      <c r="C199" s="40" t="s">
        <v>285</v>
      </c>
      <c r="D199" s="40">
        <v>8</v>
      </c>
      <c r="E199" s="40">
        <v>83</v>
      </c>
      <c r="F199" s="40">
        <v>832</v>
      </c>
      <c r="G199" s="40" t="s">
        <v>345</v>
      </c>
    </row>
    <row r="200" spans="2:7">
      <c r="B200" s="46" t="s">
        <v>1973</v>
      </c>
      <c r="C200" s="40" t="s">
        <v>285</v>
      </c>
      <c r="D200" s="40">
        <v>8</v>
      </c>
      <c r="E200" s="40">
        <v>83</v>
      </c>
      <c r="F200" s="40">
        <v>833</v>
      </c>
      <c r="G200" s="40" t="s">
        <v>346</v>
      </c>
    </row>
    <row r="201" spans="2:7">
      <c r="B201" s="46" t="s">
        <v>1973</v>
      </c>
      <c r="C201" s="40" t="s">
        <v>285</v>
      </c>
      <c r="D201" s="40">
        <v>8</v>
      </c>
      <c r="E201" s="40">
        <v>83</v>
      </c>
      <c r="F201" s="40">
        <v>839</v>
      </c>
      <c r="G201" s="40" t="s">
        <v>347</v>
      </c>
    </row>
    <row r="202" spans="2:7">
      <c r="B202" s="46" t="s">
        <v>1973</v>
      </c>
      <c r="C202" s="40" t="s">
        <v>285</v>
      </c>
      <c r="D202" s="40">
        <v>8</v>
      </c>
      <c r="E202" s="40">
        <v>84</v>
      </c>
      <c r="F202" s="40">
        <v>0</v>
      </c>
      <c r="G202" s="40" t="s">
        <v>348</v>
      </c>
    </row>
    <row r="203" spans="2:7">
      <c r="B203" s="46" t="s">
        <v>1973</v>
      </c>
      <c r="C203" s="40" t="s">
        <v>285</v>
      </c>
      <c r="D203" s="40">
        <v>8</v>
      </c>
      <c r="E203" s="40">
        <v>84</v>
      </c>
      <c r="F203" s="40">
        <v>841</v>
      </c>
      <c r="G203" s="40" t="s">
        <v>349</v>
      </c>
    </row>
    <row r="204" spans="2:7">
      <c r="B204" s="46" t="s">
        <v>1973</v>
      </c>
      <c r="C204" s="40" t="s">
        <v>285</v>
      </c>
      <c r="D204" s="40">
        <v>8</v>
      </c>
      <c r="E204" s="40">
        <v>84</v>
      </c>
      <c r="F204" s="40">
        <v>842</v>
      </c>
      <c r="G204" s="40" t="s">
        <v>350</v>
      </c>
    </row>
    <row r="205" spans="2:7">
      <c r="B205" s="46" t="s">
        <v>1973</v>
      </c>
      <c r="C205" s="40" t="s">
        <v>285</v>
      </c>
      <c r="D205" s="40">
        <v>8</v>
      </c>
      <c r="E205" s="40">
        <v>89</v>
      </c>
      <c r="F205" s="40">
        <v>0</v>
      </c>
      <c r="G205" s="40" t="s">
        <v>351</v>
      </c>
    </row>
    <row r="206" spans="2:7">
      <c r="B206" s="46" t="s">
        <v>1973</v>
      </c>
      <c r="C206" s="40" t="s">
        <v>285</v>
      </c>
      <c r="D206" s="40">
        <v>8</v>
      </c>
      <c r="E206" s="40">
        <v>89</v>
      </c>
      <c r="F206" s="40">
        <v>891</v>
      </c>
      <c r="G206" s="40" t="s">
        <v>352</v>
      </c>
    </row>
    <row r="207" spans="2:7">
      <c r="B207" s="46" t="s">
        <v>1973</v>
      </c>
      <c r="C207" s="40" t="s">
        <v>285</v>
      </c>
      <c r="D207" s="40">
        <v>8</v>
      </c>
      <c r="E207" s="40">
        <v>89</v>
      </c>
      <c r="F207" s="40">
        <v>892</v>
      </c>
      <c r="G207" s="40" t="s">
        <v>353</v>
      </c>
    </row>
    <row r="208" spans="2:7">
      <c r="B208" s="46" t="s">
        <v>1973</v>
      </c>
      <c r="C208" s="40" t="s">
        <v>285</v>
      </c>
      <c r="D208" s="40">
        <v>8</v>
      </c>
      <c r="E208" s="40">
        <v>89</v>
      </c>
      <c r="F208" s="40">
        <v>893</v>
      </c>
      <c r="G208" s="40" t="s">
        <v>354</v>
      </c>
    </row>
    <row r="209" spans="2:7">
      <c r="B209" s="46" t="s">
        <v>1973</v>
      </c>
      <c r="C209" s="40" t="s">
        <v>285</v>
      </c>
      <c r="D209" s="40">
        <v>8</v>
      </c>
      <c r="E209" s="40">
        <v>89</v>
      </c>
      <c r="F209" s="40">
        <v>894</v>
      </c>
      <c r="G209" s="40" t="s">
        <v>355</v>
      </c>
    </row>
    <row r="210" spans="2:7">
      <c r="B210" s="46" t="s">
        <v>1973</v>
      </c>
      <c r="C210" s="40" t="s">
        <v>356</v>
      </c>
      <c r="D210" s="40">
        <v>0</v>
      </c>
      <c r="E210" s="40">
        <v>0</v>
      </c>
      <c r="F210" s="40">
        <v>0</v>
      </c>
      <c r="G210" s="40" t="s">
        <v>357</v>
      </c>
    </row>
    <row r="211" spans="2:7">
      <c r="B211" s="46" t="s">
        <v>1973</v>
      </c>
      <c r="C211" s="40" t="s">
        <v>356</v>
      </c>
      <c r="D211" s="40">
        <v>9</v>
      </c>
      <c r="E211" s="40">
        <v>0</v>
      </c>
      <c r="F211" s="40">
        <v>0</v>
      </c>
      <c r="G211" s="40" t="s">
        <v>358</v>
      </c>
    </row>
    <row r="212" spans="2:7">
      <c r="B212" s="46" t="s">
        <v>1973</v>
      </c>
      <c r="C212" s="40" t="s">
        <v>356</v>
      </c>
      <c r="D212" s="40">
        <v>9</v>
      </c>
      <c r="E212" s="40">
        <v>90</v>
      </c>
      <c r="F212" s="40">
        <v>0</v>
      </c>
      <c r="G212" s="40" t="s">
        <v>359</v>
      </c>
    </row>
    <row r="213" spans="2:7">
      <c r="B213" s="46" t="s">
        <v>1973</v>
      </c>
      <c r="C213" s="40" t="s">
        <v>356</v>
      </c>
      <c r="D213" s="40">
        <v>9</v>
      </c>
      <c r="E213" s="40">
        <v>90</v>
      </c>
      <c r="F213" s="40">
        <v>900</v>
      </c>
      <c r="G213" s="40" t="s">
        <v>183</v>
      </c>
    </row>
    <row r="214" spans="2:7">
      <c r="B214" s="46" t="s">
        <v>1973</v>
      </c>
      <c r="C214" s="40" t="s">
        <v>356</v>
      </c>
      <c r="D214" s="40">
        <v>9</v>
      </c>
      <c r="E214" s="40">
        <v>90</v>
      </c>
      <c r="F214" s="40">
        <v>909</v>
      </c>
      <c r="G214" s="40" t="s">
        <v>184</v>
      </c>
    </row>
    <row r="215" spans="2:7">
      <c r="B215" s="46" t="s">
        <v>1973</v>
      </c>
      <c r="C215" s="40" t="s">
        <v>356</v>
      </c>
      <c r="D215" s="40">
        <v>9</v>
      </c>
      <c r="E215" s="40">
        <v>91</v>
      </c>
      <c r="F215" s="40">
        <v>0</v>
      </c>
      <c r="G215" s="40" t="s">
        <v>360</v>
      </c>
    </row>
    <row r="216" spans="2:7">
      <c r="B216" s="46" t="s">
        <v>1973</v>
      </c>
      <c r="C216" s="40" t="s">
        <v>356</v>
      </c>
      <c r="D216" s="40">
        <v>9</v>
      </c>
      <c r="E216" s="40">
        <v>91</v>
      </c>
      <c r="F216" s="40">
        <v>911</v>
      </c>
      <c r="G216" s="40" t="s">
        <v>361</v>
      </c>
    </row>
    <row r="217" spans="2:7">
      <c r="B217" s="46" t="s">
        <v>1973</v>
      </c>
      <c r="C217" s="40" t="s">
        <v>356</v>
      </c>
      <c r="D217" s="40">
        <v>9</v>
      </c>
      <c r="E217" s="40">
        <v>91</v>
      </c>
      <c r="F217" s="40">
        <v>912</v>
      </c>
      <c r="G217" s="40" t="s">
        <v>362</v>
      </c>
    </row>
    <row r="218" spans="2:7">
      <c r="B218" s="46" t="s">
        <v>1973</v>
      </c>
      <c r="C218" s="40" t="s">
        <v>356</v>
      </c>
      <c r="D218" s="40">
        <v>9</v>
      </c>
      <c r="E218" s="40">
        <v>91</v>
      </c>
      <c r="F218" s="40">
        <v>913</v>
      </c>
      <c r="G218" s="40" t="s">
        <v>363</v>
      </c>
    </row>
    <row r="219" spans="2:7">
      <c r="B219" s="46" t="s">
        <v>1973</v>
      </c>
      <c r="C219" s="40" t="s">
        <v>356</v>
      </c>
      <c r="D219" s="40">
        <v>9</v>
      </c>
      <c r="E219" s="40">
        <v>91</v>
      </c>
      <c r="F219" s="40">
        <v>914</v>
      </c>
      <c r="G219" s="40" t="s">
        <v>364</v>
      </c>
    </row>
    <row r="220" spans="2:7">
      <c r="B220" s="46" t="s">
        <v>1973</v>
      </c>
      <c r="C220" s="40" t="s">
        <v>356</v>
      </c>
      <c r="D220" s="40">
        <v>9</v>
      </c>
      <c r="E220" s="40">
        <v>91</v>
      </c>
      <c r="F220" s="40">
        <v>919</v>
      </c>
      <c r="G220" s="40" t="s">
        <v>365</v>
      </c>
    </row>
    <row r="221" spans="2:7">
      <c r="B221" s="46" t="s">
        <v>1973</v>
      </c>
      <c r="C221" s="40" t="s">
        <v>356</v>
      </c>
      <c r="D221" s="40">
        <v>9</v>
      </c>
      <c r="E221" s="40">
        <v>92</v>
      </c>
      <c r="F221" s="40">
        <v>0</v>
      </c>
      <c r="G221" s="40" t="s">
        <v>366</v>
      </c>
    </row>
    <row r="222" spans="2:7">
      <c r="B222" s="46" t="s">
        <v>1973</v>
      </c>
      <c r="C222" s="40" t="s">
        <v>356</v>
      </c>
      <c r="D222" s="40">
        <v>9</v>
      </c>
      <c r="E222" s="40">
        <v>92</v>
      </c>
      <c r="F222" s="40">
        <v>921</v>
      </c>
      <c r="G222" s="40" t="s">
        <v>367</v>
      </c>
    </row>
    <row r="223" spans="2:7">
      <c r="B223" s="46" t="s">
        <v>1973</v>
      </c>
      <c r="C223" s="40" t="s">
        <v>356</v>
      </c>
      <c r="D223" s="40">
        <v>9</v>
      </c>
      <c r="E223" s="40">
        <v>92</v>
      </c>
      <c r="F223" s="40">
        <v>922</v>
      </c>
      <c r="G223" s="40" t="s">
        <v>368</v>
      </c>
    </row>
    <row r="224" spans="2:7">
      <c r="B224" s="46" t="s">
        <v>1973</v>
      </c>
      <c r="C224" s="40" t="s">
        <v>356</v>
      </c>
      <c r="D224" s="40">
        <v>9</v>
      </c>
      <c r="E224" s="40">
        <v>92</v>
      </c>
      <c r="F224" s="40">
        <v>923</v>
      </c>
      <c r="G224" s="40" t="s">
        <v>369</v>
      </c>
    </row>
    <row r="225" spans="2:7">
      <c r="B225" s="46" t="s">
        <v>1973</v>
      </c>
      <c r="C225" s="40" t="s">
        <v>356</v>
      </c>
      <c r="D225" s="40">
        <v>9</v>
      </c>
      <c r="E225" s="40">
        <v>92</v>
      </c>
      <c r="F225" s="40">
        <v>924</v>
      </c>
      <c r="G225" s="40" t="s">
        <v>370</v>
      </c>
    </row>
    <row r="226" spans="2:7">
      <c r="B226" s="46" t="s">
        <v>1973</v>
      </c>
      <c r="C226" s="40" t="s">
        <v>356</v>
      </c>
      <c r="D226" s="40">
        <v>9</v>
      </c>
      <c r="E226" s="40">
        <v>92</v>
      </c>
      <c r="F226" s="40">
        <v>925</v>
      </c>
      <c r="G226" s="40" t="s">
        <v>371</v>
      </c>
    </row>
    <row r="227" spans="2:7">
      <c r="B227" s="46" t="s">
        <v>1973</v>
      </c>
      <c r="C227" s="40" t="s">
        <v>356</v>
      </c>
      <c r="D227" s="40">
        <v>9</v>
      </c>
      <c r="E227" s="40">
        <v>92</v>
      </c>
      <c r="F227" s="40">
        <v>926</v>
      </c>
      <c r="G227" s="40" t="s">
        <v>372</v>
      </c>
    </row>
    <row r="228" spans="2:7">
      <c r="B228" s="46" t="s">
        <v>1973</v>
      </c>
      <c r="C228" s="40" t="s">
        <v>356</v>
      </c>
      <c r="D228" s="40">
        <v>9</v>
      </c>
      <c r="E228" s="40">
        <v>92</v>
      </c>
      <c r="F228" s="40">
        <v>929</v>
      </c>
      <c r="G228" s="40" t="s">
        <v>373</v>
      </c>
    </row>
    <row r="229" spans="2:7">
      <c r="B229" s="46" t="s">
        <v>1973</v>
      </c>
      <c r="C229" s="40" t="s">
        <v>356</v>
      </c>
      <c r="D229" s="40">
        <v>9</v>
      </c>
      <c r="E229" s="40">
        <v>93</v>
      </c>
      <c r="F229" s="40">
        <v>0</v>
      </c>
      <c r="G229" s="40" t="s">
        <v>374</v>
      </c>
    </row>
    <row r="230" spans="2:7">
      <c r="B230" s="46" t="s">
        <v>1973</v>
      </c>
      <c r="C230" s="40" t="s">
        <v>356</v>
      </c>
      <c r="D230" s="40">
        <v>9</v>
      </c>
      <c r="E230" s="40">
        <v>93</v>
      </c>
      <c r="F230" s="40">
        <v>931</v>
      </c>
      <c r="G230" s="40" t="s">
        <v>375</v>
      </c>
    </row>
    <row r="231" spans="2:7">
      <c r="B231" s="46" t="s">
        <v>1973</v>
      </c>
      <c r="C231" s="40" t="s">
        <v>356</v>
      </c>
      <c r="D231" s="40">
        <v>9</v>
      </c>
      <c r="E231" s="40">
        <v>93</v>
      </c>
      <c r="F231" s="40">
        <v>932</v>
      </c>
      <c r="G231" s="40" t="s">
        <v>376</v>
      </c>
    </row>
    <row r="232" spans="2:7">
      <c r="B232" s="46" t="s">
        <v>1973</v>
      </c>
      <c r="C232" s="40" t="s">
        <v>356</v>
      </c>
      <c r="D232" s="40">
        <v>9</v>
      </c>
      <c r="E232" s="40">
        <v>94</v>
      </c>
      <c r="F232" s="40">
        <v>0</v>
      </c>
      <c r="G232" s="40" t="s">
        <v>377</v>
      </c>
    </row>
    <row r="233" spans="2:7">
      <c r="B233" s="46" t="s">
        <v>1973</v>
      </c>
      <c r="C233" s="40" t="s">
        <v>356</v>
      </c>
      <c r="D233" s="40">
        <v>9</v>
      </c>
      <c r="E233" s="40">
        <v>94</v>
      </c>
      <c r="F233" s="40">
        <v>941</v>
      </c>
      <c r="G233" s="40" t="s">
        <v>378</v>
      </c>
    </row>
    <row r="234" spans="2:7">
      <c r="B234" s="46" t="s">
        <v>1973</v>
      </c>
      <c r="C234" s="40" t="s">
        <v>356</v>
      </c>
      <c r="D234" s="40">
        <v>9</v>
      </c>
      <c r="E234" s="40">
        <v>94</v>
      </c>
      <c r="F234" s="40">
        <v>942</v>
      </c>
      <c r="G234" s="40" t="s">
        <v>379</v>
      </c>
    </row>
    <row r="235" spans="2:7">
      <c r="B235" s="46" t="s">
        <v>1973</v>
      </c>
      <c r="C235" s="40" t="s">
        <v>356</v>
      </c>
      <c r="D235" s="40">
        <v>9</v>
      </c>
      <c r="E235" s="40">
        <v>94</v>
      </c>
      <c r="F235" s="40">
        <v>943</v>
      </c>
      <c r="G235" s="40" t="s">
        <v>380</v>
      </c>
    </row>
    <row r="236" spans="2:7">
      <c r="B236" s="46" t="s">
        <v>1973</v>
      </c>
      <c r="C236" s="40" t="s">
        <v>356</v>
      </c>
      <c r="D236" s="40">
        <v>9</v>
      </c>
      <c r="E236" s="40">
        <v>94</v>
      </c>
      <c r="F236" s="40">
        <v>944</v>
      </c>
      <c r="G236" s="40" t="s">
        <v>381</v>
      </c>
    </row>
    <row r="237" spans="2:7">
      <c r="B237" s="46" t="s">
        <v>1973</v>
      </c>
      <c r="C237" s="40" t="s">
        <v>356</v>
      </c>
      <c r="D237" s="40">
        <v>9</v>
      </c>
      <c r="E237" s="40">
        <v>94</v>
      </c>
      <c r="F237" s="40">
        <v>949</v>
      </c>
      <c r="G237" s="40" t="s">
        <v>382</v>
      </c>
    </row>
    <row r="238" spans="2:7">
      <c r="B238" s="46" t="s">
        <v>1973</v>
      </c>
      <c r="C238" s="40" t="s">
        <v>356</v>
      </c>
      <c r="D238" s="40">
        <v>9</v>
      </c>
      <c r="E238" s="40">
        <v>95</v>
      </c>
      <c r="F238" s="40">
        <v>0</v>
      </c>
      <c r="G238" s="40" t="s">
        <v>383</v>
      </c>
    </row>
    <row r="239" spans="2:7">
      <c r="B239" s="46" t="s">
        <v>1973</v>
      </c>
      <c r="C239" s="40" t="s">
        <v>356</v>
      </c>
      <c r="D239" s="40">
        <v>9</v>
      </c>
      <c r="E239" s="40">
        <v>95</v>
      </c>
      <c r="F239" s="40">
        <v>951</v>
      </c>
      <c r="G239" s="40" t="s">
        <v>384</v>
      </c>
    </row>
    <row r="240" spans="2:7">
      <c r="B240" s="46" t="s">
        <v>1973</v>
      </c>
      <c r="C240" s="40" t="s">
        <v>356</v>
      </c>
      <c r="D240" s="40">
        <v>9</v>
      </c>
      <c r="E240" s="40">
        <v>95</v>
      </c>
      <c r="F240" s="40">
        <v>952</v>
      </c>
      <c r="G240" s="40" t="s">
        <v>385</v>
      </c>
    </row>
    <row r="241" spans="2:7">
      <c r="B241" s="46" t="s">
        <v>1973</v>
      </c>
      <c r="C241" s="40" t="s">
        <v>356</v>
      </c>
      <c r="D241" s="40">
        <v>9</v>
      </c>
      <c r="E241" s="40">
        <v>95</v>
      </c>
      <c r="F241" s="40">
        <v>953</v>
      </c>
      <c r="G241" s="40" t="s">
        <v>386</v>
      </c>
    </row>
    <row r="242" spans="2:7">
      <c r="B242" s="46" t="s">
        <v>1973</v>
      </c>
      <c r="C242" s="40" t="s">
        <v>356</v>
      </c>
      <c r="D242" s="40">
        <v>9</v>
      </c>
      <c r="E242" s="40">
        <v>96</v>
      </c>
      <c r="F242" s="40">
        <v>0</v>
      </c>
      <c r="G242" s="40" t="s">
        <v>387</v>
      </c>
    </row>
    <row r="243" spans="2:7">
      <c r="B243" s="46" t="s">
        <v>1973</v>
      </c>
      <c r="C243" s="40" t="s">
        <v>356</v>
      </c>
      <c r="D243" s="40">
        <v>9</v>
      </c>
      <c r="E243" s="40">
        <v>96</v>
      </c>
      <c r="F243" s="40">
        <v>961</v>
      </c>
      <c r="G243" s="40" t="s">
        <v>388</v>
      </c>
    </row>
    <row r="244" spans="2:7">
      <c r="B244" s="46" t="s">
        <v>1973</v>
      </c>
      <c r="C244" s="40" t="s">
        <v>356</v>
      </c>
      <c r="D244" s="40">
        <v>9</v>
      </c>
      <c r="E244" s="40">
        <v>96</v>
      </c>
      <c r="F244" s="40">
        <v>962</v>
      </c>
      <c r="G244" s="40" t="s">
        <v>389</v>
      </c>
    </row>
    <row r="245" spans="2:7">
      <c r="B245" s="46" t="s">
        <v>1973</v>
      </c>
      <c r="C245" s="40" t="s">
        <v>356</v>
      </c>
      <c r="D245" s="40">
        <v>9</v>
      </c>
      <c r="E245" s="40">
        <v>96</v>
      </c>
      <c r="F245" s="40">
        <v>969</v>
      </c>
      <c r="G245" s="40" t="s">
        <v>390</v>
      </c>
    </row>
    <row r="246" spans="2:7">
      <c r="B246" s="46" t="s">
        <v>1973</v>
      </c>
      <c r="C246" s="40" t="s">
        <v>356</v>
      </c>
      <c r="D246" s="40">
        <v>9</v>
      </c>
      <c r="E246" s="40">
        <v>97</v>
      </c>
      <c r="F246" s="40">
        <v>0</v>
      </c>
      <c r="G246" s="40" t="s">
        <v>391</v>
      </c>
    </row>
    <row r="247" spans="2:7">
      <c r="B247" s="46" t="s">
        <v>1973</v>
      </c>
      <c r="C247" s="40" t="s">
        <v>356</v>
      </c>
      <c r="D247" s="40">
        <v>9</v>
      </c>
      <c r="E247" s="40">
        <v>97</v>
      </c>
      <c r="F247" s="40">
        <v>971</v>
      </c>
      <c r="G247" s="40" t="s">
        <v>392</v>
      </c>
    </row>
    <row r="248" spans="2:7">
      <c r="B248" s="46" t="s">
        <v>1973</v>
      </c>
      <c r="C248" s="40" t="s">
        <v>356</v>
      </c>
      <c r="D248" s="40">
        <v>9</v>
      </c>
      <c r="E248" s="40">
        <v>97</v>
      </c>
      <c r="F248" s="40">
        <v>972</v>
      </c>
      <c r="G248" s="40" t="s">
        <v>393</v>
      </c>
    </row>
    <row r="249" spans="2:7">
      <c r="B249" s="46" t="s">
        <v>1973</v>
      </c>
      <c r="C249" s="40" t="s">
        <v>356</v>
      </c>
      <c r="D249" s="40">
        <v>9</v>
      </c>
      <c r="E249" s="40">
        <v>97</v>
      </c>
      <c r="F249" s="40">
        <v>973</v>
      </c>
      <c r="G249" s="40" t="s">
        <v>394</v>
      </c>
    </row>
    <row r="250" spans="2:7">
      <c r="B250" s="46" t="s">
        <v>1973</v>
      </c>
      <c r="C250" s="40" t="s">
        <v>356</v>
      </c>
      <c r="D250" s="40">
        <v>9</v>
      </c>
      <c r="E250" s="40">
        <v>97</v>
      </c>
      <c r="F250" s="40">
        <v>974</v>
      </c>
      <c r="G250" s="40" t="s">
        <v>395</v>
      </c>
    </row>
    <row r="251" spans="2:7">
      <c r="B251" s="46" t="s">
        <v>1973</v>
      </c>
      <c r="C251" s="40" t="s">
        <v>356</v>
      </c>
      <c r="D251" s="40">
        <v>9</v>
      </c>
      <c r="E251" s="40">
        <v>97</v>
      </c>
      <c r="F251" s="40">
        <v>979</v>
      </c>
      <c r="G251" s="40" t="s">
        <v>396</v>
      </c>
    </row>
    <row r="252" spans="2:7">
      <c r="B252" s="46" t="s">
        <v>1973</v>
      </c>
      <c r="C252" s="40" t="s">
        <v>356</v>
      </c>
      <c r="D252" s="40">
        <v>9</v>
      </c>
      <c r="E252" s="40">
        <v>98</v>
      </c>
      <c r="F252" s="40">
        <v>0</v>
      </c>
      <c r="G252" s="40" t="s">
        <v>397</v>
      </c>
    </row>
    <row r="253" spans="2:7">
      <c r="B253" s="46" t="s">
        <v>1973</v>
      </c>
      <c r="C253" s="40" t="s">
        <v>356</v>
      </c>
      <c r="D253" s="40">
        <v>9</v>
      </c>
      <c r="E253" s="40">
        <v>98</v>
      </c>
      <c r="F253" s="40">
        <v>981</v>
      </c>
      <c r="G253" s="40" t="s">
        <v>398</v>
      </c>
    </row>
    <row r="254" spans="2:7">
      <c r="B254" s="46" t="s">
        <v>1973</v>
      </c>
      <c r="C254" s="40" t="s">
        <v>356</v>
      </c>
      <c r="D254" s="40">
        <v>9</v>
      </c>
      <c r="E254" s="40">
        <v>98</v>
      </c>
      <c r="F254" s="40">
        <v>982</v>
      </c>
      <c r="G254" s="40" t="s">
        <v>399</v>
      </c>
    </row>
    <row r="255" spans="2:7">
      <c r="B255" s="46" t="s">
        <v>1973</v>
      </c>
      <c r="C255" s="40" t="s">
        <v>356</v>
      </c>
      <c r="D255" s="40">
        <v>9</v>
      </c>
      <c r="E255" s="40">
        <v>99</v>
      </c>
      <c r="F255" s="40">
        <v>0</v>
      </c>
      <c r="G255" s="40" t="s">
        <v>400</v>
      </c>
    </row>
    <row r="256" spans="2:7">
      <c r="B256" s="46" t="s">
        <v>1973</v>
      </c>
      <c r="C256" s="40" t="s">
        <v>356</v>
      </c>
      <c r="D256" s="40">
        <v>9</v>
      </c>
      <c r="E256" s="40">
        <v>99</v>
      </c>
      <c r="F256" s="40">
        <v>991</v>
      </c>
      <c r="G256" s="40" t="s">
        <v>401</v>
      </c>
    </row>
    <row r="257" spans="2:7">
      <c r="B257" s="46" t="s">
        <v>1973</v>
      </c>
      <c r="C257" s="40" t="s">
        <v>356</v>
      </c>
      <c r="D257" s="40">
        <v>9</v>
      </c>
      <c r="E257" s="40">
        <v>99</v>
      </c>
      <c r="F257" s="40">
        <v>992</v>
      </c>
      <c r="G257" s="40" t="s">
        <v>402</v>
      </c>
    </row>
    <row r="258" spans="2:7">
      <c r="B258" s="46" t="s">
        <v>1973</v>
      </c>
      <c r="C258" s="40" t="s">
        <v>356</v>
      </c>
      <c r="D258" s="40">
        <v>9</v>
      </c>
      <c r="E258" s="40">
        <v>99</v>
      </c>
      <c r="F258" s="40">
        <v>993</v>
      </c>
      <c r="G258" s="40" t="s">
        <v>403</v>
      </c>
    </row>
    <row r="259" spans="2:7">
      <c r="B259" s="46" t="s">
        <v>1973</v>
      </c>
      <c r="C259" s="40" t="s">
        <v>356</v>
      </c>
      <c r="D259" s="40">
        <v>9</v>
      </c>
      <c r="E259" s="40">
        <v>99</v>
      </c>
      <c r="F259" s="40">
        <v>994</v>
      </c>
      <c r="G259" s="40" t="s">
        <v>404</v>
      </c>
    </row>
    <row r="260" spans="2:7">
      <c r="B260" s="46" t="s">
        <v>1973</v>
      </c>
      <c r="C260" s="40" t="s">
        <v>356</v>
      </c>
      <c r="D260" s="40">
        <v>9</v>
      </c>
      <c r="E260" s="40">
        <v>99</v>
      </c>
      <c r="F260" s="40">
        <v>995</v>
      </c>
      <c r="G260" s="40" t="s">
        <v>405</v>
      </c>
    </row>
    <row r="261" spans="2:7">
      <c r="B261" s="46" t="s">
        <v>1973</v>
      </c>
      <c r="C261" s="40" t="s">
        <v>356</v>
      </c>
      <c r="D261" s="40">
        <v>9</v>
      </c>
      <c r="E261" s="40">
        <v>99</v>
      </c>
      <c r="F261" s="40">
        <v>996</v>
      </c>
      <c r="G261" s="40" t="s">
        <v>406</v>
      </c>
    </row>
    <row r="262" spans="2:7">
      <c r="B262" s="46" t="s">
        <v>1973</v>
      </c>
      <c r="C262" s="40" t="s">
        <v>356</v>
      </c>
      <c r="D262" s="40">
        <v>9</v>
      </c>
      <c r="E262" s="40">
        <v>99</v>
      </c>
      <c r="F262" s="40">
        <v>997</v>
      </c>
      <c r="G262" s="40" t="s">
        <v>407</v>
      </c>
    </row>
    <row r="263" spans="2:7">
      <c r="B263" s="46" t="s">
        <v>1973</v>
      </c>
      <c r="C263" s="40" t="s">
        <v>356</v>
      </c>
      <c r="D263" s="40">
        <v>9</v>
      </c>
      <c r="E263" s="40">
        <v>99</v>
      </c>
      <c r="F263" s="40">
        <v>998</v>
      </c>
      <c r="G263" s="40" t="s">
        <v>408</v>
      </c>
    </row>
    <row r="264" spans="2:7">
      <c r="B264" s="46" t="s">
        <v>1973</v>
      </c>
      <c r="C264" s="40" t="s">
        <v>356</v>
      </c>
      <c r="D264" s="40">
        <v>9</v>
      </c>
      <c r="E264" s="40">
        <v>99</v>
      </c>
      <c r="F264" s="40">
        <v>999</v>
      </c>
      <c r="G264" s="40" t="s">
        <v>409</v>
      </c>
    </row>
    <row r="265" spans="2:7">
      <c r="B265" s="46" t="s">
        <v>1973</v>
      </c>
      <c r="C265" s="40" t="s">
        <v>356</v>
      </c>
      <c r="D265" s="40">
        <v>10</v>
      </c>
      <c r="E265" s="40">
        <v>0</v>
      </c>
      <c r="F265" s="40">
        <v>0</v>
      </c>
      <c r="G265" s="40" t="s">
        <v>410</v>
      </c>
    </row>
    <row r="266" spans="2:7">
      <c r="B266" s="46" t="s">
        <v>1973</v>
      </c>
      <c r="C266" s="40" t="s">
        <v>356</v>
      </c>
      <c r="D266" s="40">
        <v>10</v>
      </c>
      <c r="E266" s="40">
        <v>100</v>
      </c>
      <c r="F266" s="40">
        <v>0</v>
      </c>
      <c r="G266" s="40" t="s">
        <v>411</v>
      </c>
    </row>
    <row r="267" spans="2:7">
      <c r="B267" s="46" t="s">
        <v>1973</v>
      </c>
      <c r="C267" s="40" t="s">
        <v>356</v>
      </c>
      <c r="D267" s="40">
        <v>10</v>
      </c>
      <c r="E267" s="40">
        <v>100</v>
      </c>
      <c r="F267" s="40">
        <v>1000</v>
      </c>
      <c r="G267" s="40" t="s">
        <v>183</v>
      </c>
    </row>
    <row r="268" spans="2:7">
      <c r="B268" s="46" t="s">
        <v>1973</v>
      </c>
      <c r="C268" s="40" t="s">
        <v>356</v>
      </c>
      <c r="D268" s="40">
        <v>10</v>
      </c>
      <c r="E268" s="40">
        <v>100</v>
      </c>
      <c r="F268" s="40">
        <v>1009</v>
      </c>
      <c r="G268" s="40" t="s">
        <v>184</v>
      </c>
    </row>
    <row r="269" spans="2:7">
      <c r="B269" s="46" t="s">
        <v>1973</v>
      </c>
      <c r="C269" s="40" t="s">
        <v>356</v>
      </c>
      <c r="D269" s="40">
        <v>10</v>
      </c>
      <c r="E269" s="40">
        <v>101</v>
      </c>
      <c r="F269" s="40">
        <v>0</v>
      </c>
      <c r="G269" s="40" t="s">
        <v>412</v>
      </c>
    </row>
    <row r="270" spans="2:7">
      <c r="B270" s="46" t="s">
        <v>1973</v>
      </c>
      <c r="C270" s="40" t="s">
        <v>356</v>
      </c>
      <c r="D270" s="40">
        <v>10</v>
      </c>
      <c r="E270" s="40">
        <v>101</v>
      </c>
      <c r="F270" s="40">
        <v>1011</v>
      </c>
      <c r="G270" s="40" t="s">
        <v>412</v>
      </c>
    </row>
    <row r="271" spans="2:7">
      <c r="B271" s="46" t="s">
        <v>1973</v>
      </c>
      <c r="C271" s="40" t="s">
        <v>356</v>
      </c>
      <c r="D271" s="40">
        <v>10</v>
      </c>
      <c r="E271" s="40">
        <v>102</v>
      </c>
      <c r="F271" s="40">
        <v>0</v>
      </c>
      <c r="G271" s="40" t="s">
        <v>413</v>
      </c>
    </row>
    <row r="272" spans="2:7">
      <c r="B272" s="46" t="s">
        <v>1973</v>
      </c>
      <c r="C272" s="40" t="s">
        <v>356</v>
      </c>
      <c r="D272" s="40">
        <v>10</v>
      </c>
      <c r="E272" s="40">
        <v>102</v>
      </c>
      <c r="F272" s="40">
        <v>1021</v>
      </c>
      <c r="G272" s="40" t="s">
        <v>414</v>
      </c>
    </row>
    <row r="273" spans="2:7">
      <c r="B273" s="46" t="s">
        <v>1973</v>
      </c>
      <c r="C273" s="40" t="s">
        <v>356</v>
      </c>
      <c r="D273" s="40">
        <v>10</v>
      </c>
      <c r="E273" s="40">
        <v>102</v>
      </c>
      <c r="F273" s="40">
        <v>1022</v>
      </c>
      <c r="G273" s="40" t="s">
        <v>415</v>
      </c>
    </row>
    <row r="274" spans="2:7">
      <c r="B274" s="46" t="s">
        <v>1973</v>
      </c>
      <c r="C274" s="40" t="s">
        <v>356</v>
      </c>
      <c r="D274" s="40">
        <v>10</v>
      </c>
      <c r="E274" s="40">
        <v>102</v>
      </c>
      <c r="F274" s="40">
        <v>1023</v>
      </c>
      <c r="G274" s="40" t="s">
        <v>416</v>
      </c>
    </row>
    <row r="275" spans="2:7">
      <c r="B275" s="46" t="s">
        <v>1973</v>
      </c>
      <c r="C275" s="40" t="s">
        <v>356</v>
      </c>
      <c r="D275" s="40">
        <v>10</v>
      </c>
      <c r="E275" s="40">
        <v>102</v>
      </c>
      <c r="F275" s="40">
        <v>1024</v>
      </c>
      <c r="G275" s="40" t="s">
        <v>417</v>
      </c>
    </row>
    <row r="276" spans="2:7">
      <c r="B276" s="46" t="s">
        <v>1973</v>
      </c>
      <c r="C276" s="40" t="s">
        <v>356</v>
      </c>
      <c r="D276" s="40">
        <v>10</v>
      </c>
      <c r="E276" s="40">
        <v>103</v>
      </c>
      <c r="F276" s="40">
        <v>0</v>
      </c>
      <c r="G276" s="40" t="s">
        <v>418</v>
      </c>
    </row>
    <row r="277" spans="2:7">
      <c r="B277" s="46" t="s">
        <v>1973</v>
      </c>
      <c r="C277" s="40" t="s">
        <v>356</v>
      </c>
      <c r="D277" s="40">
        <v>10</v>
      </c>
      <c r="E277" s="40">
        <v>103</v>
      </c>
      <c r="F277" s="40">
        <v>1031</v>
      </c>
      <c r="G277" s="40" t="s">
        <v>419</v>
      </c>
    </row>
    <row r="278" spans="2:7">
      <c r="B278" s="46" t="s">
        <v>1973</v>
      </c>
      <c r="C278" s="40" t="s">
        <v>356</v>
      </c>
      <c r="D278" s="40">
        <v>10</v>
      </c>
      <c r="E278" s="40">
        <v>103</v>
      </c>
      <c r="F278" s="40">
        <v>1032</v>
      </c>
      <c r="G278" s="40" t="s">
        <v>420</v>
      </c>
    </row>
    <row r="279" spans="2:7">
      <c r="B279" s="46" t="s">
        <v>1973</v>
      </c>
      <c r="C279" s="40" t="s">
        <v>356</v>
      </c>
      <c r="D279" s="40">
        <v>10</v>
      </c>
      <c r="E279" s="40">
        <v>104</v>
      </c>
      <c r="F279" s="40">
        <v>0</v>
      </c>
      <c r="G279" s="40" t="s">
        <v>421</v>
      </c>
    </row>
    <row r="280" spans="2:7">
      <c r="B280" s="46" t="s">
        <v>1973</v>
      </c>
      <c r="C280" s="40" t="s">
        <v>356</v>
      </c>
      <c r="D280" s="40">
        <v>10</v>
      </c>
      <c r="E280" s="40">
        <v>104</v>
      </c>
      <c r="F280" s="40">
        <v>1041</v>
      </c>
      <c r="G280" s="40" t="s">
        <v>421</v>
      </c>
    </row>
    <row r="281" spans="2:7">
      <c r="B281" s="46" t="s">
        <v>1973</v>
      </c>
      <c r="C281" s="40" t="s">
        <v>356</v>
      </c>
      <c r="D281" s="40">
        <v>10</v>
      </c>
      <c r="E281" s="40">
        <v>105</v>
      </c>
      <c r="F281" s="40">
        <v>0</v>
      </c>
      <c r="G281" s="40" t="s">
        <v>422</v>
      </c>
    </row>
    <row r="282" spans="2:7">
      <c r="B282" s="46" t="s">
        <v>1973</v>
      </c>
      <c r="C282" s="40" t="s">
        <v>356</v>
      </c>
      <c r="D282" s="40">
        <v>10</v>
      </c>
      <c r="E282" s="40">
        <v>105</v>
      </c>
      <c r="F282" s="40">
        <v>1051</v>
      </c>
      <c r="G282" s="40" t="s">
        <v>423</v>
      </c>
    </row>
    <row r="283" spans="2:7">
      <c r="B283" s="46" t="s">
        <v>1973</v>
      </c>
      <c r="C283" s="40" t="s">
        <v>356</v>
      </c>
      <c r="D283" s="40">
        <v>10</v>
      </c>
      <c r="E283" s="40">
        <v>105</v>
      </c>
      <c r="F283" s="40">
        <v>1052</v>
      </c>
      <c r="G283" s="40" t="s">
        <v>424</v>
      </c>
    </row>
    <row r="284" spans="2:7">
      <c r="B284" s="46" t="s">
        <v>1973</v>
      </c>
      <c r="C284" s="40" t="s">
        <v>356</v>
      </c>
      <c r="D284" s="40">
        <v>10</v>
      </c>
      <c r="E284" s="40">
        <v>106</v>
      </c>
      <c r="F284" s="40">
        <v>0</v>
      </c>
      <c r="G284" s="40" t="s">
        <v>425</v>
      </c>
    </row>
    <row r="285" spans="2:7">
      <c r="B285" s="46" t="s">
        <v>1973</v>
      </c>
      <c r="C285" s="40" t="s">
        <v>356</v>
      </c>
      <c r="D285" s="40">
        <v>10</v>
      </c>
      <c r="E285" s="40">
        <v>106</v>
      </c>
      <c r="F285" s="40">
        <v>1061</v>
      </c>
      <c r="G285" s="40" t="s">
        <v>426</v>
      </c>
    </row>
    <row r="286" spans="2:7">
      <c r="B286" s="46" t="s">
        <v>1973</v>
      </c>
      <c r="C286" s="40" t="s">
        <v>356</v>
      </c>
      <c r="D286" s="40">
        <v>10</v>
      </c>
      <c r="E286" s="40">
        <v>106</v>
      </c>
      <c r="F286" s="40">
        <v>1062</v>
      </c>
      <c r="G286" s="40" t="s">
        <v>427</v>
      </c>
    </row>
    <row r="287" spans="2:7">
      <c r="B287" s="46" t="s">
        <v>1973</v>
      </c>
      <c r="C287" s="40" t="s">
        <v>356</v>
      </c>
      <c r="D287" s="40">
        <v>10</v>
      </c>
      <c r="E287" s="40">
        <v>106</v>
      </c>
      <c r="F287" s="40">
        <v>1063</v>
      </c>
      <c r="G287" s="40" t="s">
        <v>428</v>
      </c>
    </row>
    <row r="288" spans="2:7">
      <c r="B288" s="46" t="s">
        <v>1973</v>
      </c>
      <c r="C288" s="40" t="s">
        <v>356</v>
      </c>
      <c r="D288" s="40">
        <v>11</v>
      </c>
      <c r="E288" s="40">
        <v>0</v>
      </c>
      <c r="F288" s="40">
        <v>0</v>
      </c>
      <c r="G288" s="40" t="s">
        <v>429</v>
      </c>
    </row>
    <row r="289" spans="2:7">
      <c r="B289" s="46" t="s">
        <v>1973</v>
      </c>
      <c r="C289" s="40" t="s">
        <v>356</v>
      </c>
      <c r="D289" s="40">
        <v>11</v>
      </c>
      <c r="E289" s="40">
        <v>110</v>
      </c>
      <c r="F289" s="40">
        <v>0</v>
      </c>
      <c r="G289" s="40" t="s">
        <v>430</v>
      </c>
    </row>
    <row r="290" spans="2:7">
      <c r="B290" s="46" t="s">
        <v>1973</v>
      </c>
      <c r="C290" s="40" t="s">
        <v>356</v>
      </c>
      <c r="D290" s="40">
        <v>11</v>
      </c>
      <c r="E290" s="40">
        <v>110</v>
      </c>
      <c r="F290" s="40">
        <v>1100</v>
      </c>
      <c r="G290" s="40" t="s">
        <v>183</v>
      </c>
    </row>
    <row r="291" spans="2:7">
      <c r="B291" s="46" t="s">
        <v>1973</v>
      </c>
      <c r="C291" s="40" t="s">
        <v>356</v>
      </c>
      <c r="D291" s="40">
        <v>11</v>
      </c>
      <c r="E291" s="40">
        <v>110</v>
      </c>
      <c r="F291" s="40">
        <v>1109</v>
      </c>
      <c r="G291" s="40" t="s">
        <v>184</v>
      </c>
    </row>
    <row r="292" spans="2:7">
      <c r="B292" s="46" t="s">
        <v>1973</v>
      </c>
      <c r="C292" s="40" t="s">
        <v>356</v>
      </c>
      <c r="D292" s="40">
        <v>11</v>
      </c>
      <c r="E292" s="40">
        <v>111</v>
      </c>
      <c r="F292" s="40">
        <v>0</v>
      </c>
      <c r="G292" s="40" t="s">
        <v>431</v>
      </c>
    </row>
    <row r="293" spans="2:7">
      <c r="B293" s="46" t="s">
        <v>1973</v>
      </c>
      <c r="C293" s="40" t="s">
        <v>356</v>
      </c>
      <c r="D293" s="40">
        <v>11</v>
      </c>
      <c r="E293" s="40">
        <v>111</v>
      </c>
      <c r="F293" s="40">
        <v>1111</v>
      </c>
      <c r="G293" s="40" t="s">
        <v>432</v>
      </c>
    </row>
    <row r="294" spans="2:7">
      <c r="B294" s="46" t="s">
        <v>1973</v>
      </c>
      <c r="C294" s="40" t="s">
        <v>356</v>
      </c>
      <c r="D294" s="40">
        <v>11</v>
      </c>
      <c r="E294" s="40">
        <v>111</v>
      </c>
      <c r="F294" s="40">
        <v>1112</v>
      </c>
      <c r="G294" s="40" t="s">
        <v>433</v>
      </c>
    </row>
    <row r="295" spans="2:7">
      <c r="B295" s="46" t="s">
        <v>1973</v>
      </c>
      <c r="C295" s="40" t="s">
        <v>356</v>
      </c>
      <c r="D295" s="40">
        <v>11</v>
      </c>
      <c r="E295" s="40">
        <v>111</v>
      </c>
      <c r="F295" s="40">
        <v>1113</v>
      </c>
      <c r="G295" s="40" t="s">
        <v>434</v>
      </c>
    </row>
    <row r="296" spans="2:7">
      <c r="B296" s="46" t="s">
        <v>1973</v>
      </c>
      <c r="C296" s="40" t="s">
        <v>356</v>
      </c>
      <c r="D296" s="40">
        <v>11</v>
      </c>
      <c r="E296" s="40">
        <v>111</v>
      </c>
      <c r="F296" s="40">
        <v>1114</v>
      </c>
      <c r="G296" s="40" t="s">
        <v>435</v>
      </c>
    </row>
    <row r="297" spans="2:7">
      <c r="B297" s="46" t="s">
        <v>1973</v>
      </c>
      <c r="C297" s="40" t="s">
        <v>356</v>
      </c>
      <c r="D297" s="40">
        <v>11</v>
      </c>
      <c r="E297" s="40">
        <v>111</v>
      </c>
      <c r="F297" s="40">
        <v>1115</v>
      </c>
      <c r="G297" s="40" t="s">
        <v>436</v>
      </c>
    </row>
    <row r="298" spans="2:7">
      <c r="B298" s="46" t="s">
        <v>1973</v>
      </c>
      <c r="C298" s="40" t="s">
        <v>356</v>
      </c>
      <c r="D298" s="40">
        <v>11</v>
      </c>
      <c r="E298" s="40">
        <v>111</v>
      </c>
      <c r="F298" s="40">
        <v>1116</v>
      </c>
      <c r="G298" s="40" t="s">
        <v>437</v>
      </c>
    </row>
    <row r="299" spans="2:7">
      <c r="B299" s="46" t="s">
        <v>1973</v>
      </c>
      <c r="C299" s="40" t="s">
        <v>356</v>
      </c>
      <c r="D299" s="40">
        <v>11</v>
      </c>
      <c r="E299" s="40">
        <v>111</v>
      </c>
      <c r="F299" s="40">
        <v>1117</v>
      </c>
      <c r="G299" s="40" t="s">
        <v>438</v>
      </c>
    </row>
    <row r="300" spans="2:7">
      <c r="B300" s="46" t="s">
        <v>1973</v>
      </c>
      <c r="C300" s="40" t="s">
        <v>356</v>
      </c>
      <c r="D300" s="40">
        <v>11</v>
      </c>
      <c r="E300" s="40">
        <v>111</v>
      </c>
      <c r="F300" s="40">
        <v>1118</v>
      </c>
      <c r="G300" s="40" t="s">
        <v>439</v>
      </c>
    </row>
    <row r="301" spans="2:7">
      <c r="B301" s="46" t="s">
        <v>1973</v>
      </c>
      <c r="C301" s="40" t="s">
        <v>356</v>
      </c>
      <c r="D301" s="40">
        <v>11</v>
      </c>
      <c r="E301" s="40">
        <v>111</v>
      </c>
      <c r="F301" s="40">
        <v>1119</v>
      </c>
      <c r="G301" s="40" t="s">
        <v>440</v>
      </c>
    </row>
    <row r="302" spans="2:7">
      <c r="B302" s="46" t="s">
        <v>1973</v>
      </c>
      <c r="C302" s="40" t="s">
        <v>356</v>
      </c>
      <c r="D302" s="40">
        <v>11</v>
      </c>
      <c r="E302" s="40">
        <v>112</v>
      </c>
      <c r="F302" s="40">
        <v>0</v>
      </c>
      <c r="G302" s="40" t="s">
        <v>441</v>
      </c>
    </row>
    <row r="303" spans="2:7">
      <c r="B303" s="46" t="s">
        <v>1973</v>
      </c>
      <c r="C303" s="40" t="s">
        <v>356</v>
      </c>
      <c r="D303" s="40">
        <v>11</v>
      </c>
      <c r="E303" s="40">
        <v>112</v>
      </c>
      <c r="F303" s="40">
        <v>1121</v>
      </c>
      <c r="G303" s="40" t="s">
        <v>442</v>
      </c>
    </row>
    <row r="304" spans="2:7">
      <c r="B304" s="46" t="s">
        <v>1973</v>
      </c>
      <c r="C304" s="40" t="s">
        <v>356</v>
      </c>
      <c r="D304" s="40">
        <v>11</v>
      </c>
      <c r="E304" s="40">
        <v>112</v>
      </c>
      <c r="F304" s="40">
        <v>1122</v>
      </c>
      <c r="G304" s="40" t="s">
        <v>443</v>
      </c>
    </row>
    <row r="305" spans="2:7">
      <c r="B305" s="46" t="s">
        <v>1973</v>
      </c>
      <c r="C305" s="40" t="s">
        <v>356</v>
      </c>
      <c r="D305" s="40">
        <v>11</v>
      </c>
      <c r="E305" s="40">
        <v>112</v>
      </c>
      <c r="F305" s="40">
        <v>1123</v>
      </c>
      <c r="G305" s="40" t="s">
        <v>444</v>
      </c>
    </row>
    <row r="306" spans="2:7">
      <c r="B306" s="46" t="s">
        <v>1973</v>
      </c>
      <c r="C306" s="40" t="s">
        <v>356</v>
      </c>
      <c r="D306" s="40">
        <v>11</v>
      </c>
      <c r="E306" s="40">
        <v>112</v>
      </c>
      <c r="F306" s="40">
        <v>1124</v>
      </c>
      <c r="G306" s="40" t="s">
        <v>445</v>
      </c>
    </row>
    <row r="307" spans="2:7">
      <c r="B307" s="46" t="s">
        <v>1973</v>
      </c>
      <c r="C307" s="40" t="s">
        <v>356</v>
      </c>
      <c r="D307" s="40">
        <v>11</v>
      </c>
      <c r="E307" s="40">
        <v>112</v>
      </c>
      <c r="F307" s="40">
        <v>1125</v>
      </c>
      <c r="G307" s="40" t="s">
        <v>446</v>
      </c>
    </row>
    <row r="308" spans="2:7">
      <c r="B308" s="46" t="s">
        <v>1973</v>
      </c>
      <c r="C308" s="40" t="s">
        <v>356</v>
      </c>
      <c r="D308" s="40">
        <v>11</v>
      </c>
      <c r="E308" s="40">
        <v>112</v>
      </c>
      <c r="F308" s="40">
        <v>1129</v>
      </c>
      <c r="G308" s="40" t="s">
        <v>447</v>
      </c>
    </row>
    <row r="309" spans="2:7">
      <c r="B309" s="46" t="s">
        <v>1973</v>
      </c>
      <c r="C309" s="40" t="s">
        <v>356</v>
      </c>
      <c r="D309" s="40">
        <v>11</v>
      </c>
      <c r="E309" s="40">
        <v>113</v>
      </c>
      <c r="F309" s="40">
        <v>0</v>
      </c>
      <c r="G309" s="40" t="s">
        <v>448</v>
      </c>
    </row>
    <row r="310" spans="2:7">
      <c r="B310" s="46" t="s">
        <v>1973</v>
      </c>
      <c r="C310" s="40" t="s">
        <v>356</v>
      </c>
      <c r="D310" s="40">
        <v>11</v>
      </c>
      <c r="E310" s="40">
        <v>113</v>
      </c>
      <c r="F310" s="40">
        <v>1131</v>
      </c>
      <c r="G310" s="40" t="s">
        <v>449</v>
      </c>
    </row>
    <row r="311" spans="2:7">
      <c r="B311" s="46" t="s">
        <v>1973</v>
      </c>
      <c r="C311" s="40" t="s">
        <v>356</v>
      </c>
      <c r="D311" s="40">
        <v>11</v>
      </c>
      <c r="E311" s="40">
        <v>113</v>
      </c>
      <c r="F311" s="40">
        <v>1132</v>
      </c>
      <c r="G311" s="40" t="s">
        <v>450</v>
      </c>
    </row>
    <row r="312" spans="2:7">
      <c r="B312" s="46" t="s">
        <v>1973</v>
      </c>
      <c r="C312" s="40" t="s">
        <v>356</v>
      </c>
      <c r="D312" s="40">
        <v>11</v>
      </c>
      <c r="E312" s="40">
        <v>113</v>
      </c>
      <c r="F312" s="40">
        <v>1133</v>
      </c>
      <c r="G312" s="40" t="s">
        <v>451</v>
      </c>
    </row>
    <row r="313" spans="2:7">
      <c r="B313" s="46" t="s">
        <v>1973</v>
      </c>
      <c r="C313" s="40" t="s">
        <v>356</v>
      </c>
      <c r="D313" s="40">
        <v>11</v>
      </c>
      <c r="E313" s="40">
        <v>114</v>
      </c>
      <c r="F313" s="40">
        <v>0</v>
      </c>
      <c r="G313" s="40" t="s">
        <v>452</v>
      </c>
    </row>
    <row r="314" spans="2:7">
      <c r="B314" s="46" t="s">
        <v>1973</v>
      </c>
      <c r="C314" s="40" t="s">
        <v>356</v>
      </c>
      <c r="D314" s="40">
        <v>11</v>
      </c>
      <c r="E314" s="40">
        <v>114</v>
      </c>
      <c r="F314" s="40">
        <v>1141</v>
      </c>
      <c r="G314" s="40" t="s">
        <v>453</v>
      </c>
    </row>
    <row r="315" spans="2:7">
      <c r="B315" s="46" t="s">
        <v>1973</v>
      </c>
      <c r="C315" s="40" t="s">
        <v>356</v>
      </c>
      <c r="D315" s="40">
        <v>11</v>
      </c>
      <c r="E315" s="40">
        <v>114</v>
      </c>
      <c r="F315" s="40">
        <v>1142</v>
      </c>
      <c r="G315" s="40" t="s">
        <v>454</v>
      </c>
    </row>
    <row r="316" spans="2:7">
      <c r="B316" s="46" t="s">
        <v>1973</v>
      </c>
      <c r="C316" s="40" t="s">
        <v>356</v>
      </c>
      <c r="D316" s="40">
        <v>11</v>
      </c>
      <c r="E316" s="40">
        <v>114</v>
      </c>
      <c r="F316" s="40">
        <v>1143</v>
      </c>
      <c r="G316" s="40" t="s">
        <v>455</v>
      </c>
    </row>
    <row r="317" spans="2:7">
      <c r="B317" s="46" t="s">
        <v>1973</v>
      </c>
      <c r="C317" s="40" t="s">
        <v>356</v>
      </c>
      <c r="D317" s="40">
        <v>11</v>
      </c>
      <c r="E317" s="40">
        <v>114</v>
      </c>
      <c r="F317" s="40">
        <v>1144</v>
      </c>
      <c r="G317" s="40" t="s">
        <v>456</v>
      </c>
    </row>
    <row r="318" spans="2:7">
      <c r="B318" s="46" t="s">
        <v>1973</v>
      </c>
      <c r="C318" s="40" t="s">
        <v>356</v>
      </c>
      <c r="D318" s="40">
        <v>11</v>
      </c>
      <c r="E318" s="40">
        <v>114</v>
      </c>
      <c r="F318" s="40">
        <v>1145</v>
      </c>
      <c r="G318" s="40" t="s">
        <v>457</v>
      </c>
    </row>
    <row r="319" spans="2:7">
      <c r="B319" s="46" t="s">
        <v>1973</v>
      </c>
      <c r="C319" s="40" t="s">
        <v>356</v>
      </c>
      <c r="D319" s="40">
        <v>11</v>
      </c>
      <c r="E319" s="40">
        <v>114</v>
      </c>
      <c r="F319" s="40">
        <v>1146</v>
      </c>
      <c r="G319" s="40" t="s">
        <v>458</v>
      </c>
    </row>
    <row r="320" spans="2:7">
      <c r="B320" s="46" t="s">
        <v>1973</v>
      </c>
      <c r="C320" s="40" t="s">
        <v>356</v>
      </c>
      <c r="D320" s="40">
        <v>11</v>
      </c>
      <c r="E320" s="40">
        <v>114</v>
      </c>
      <c r="F320" s="40">
        <v>1147</v>
      </c>
      <c r="G320" s="40" t="s">
        <v>459</v>
      </c>
    </row>
    <row r="321" spans="2:7">
      <c r="B321" s="46" t="s">
        <v>1973</v>
      </c>
      <c r="C321" s="40" t="s">
        <v>356</v>
      </c>
      <c r="D321" s="40">
        <v>11</v>
      </c>
      <c r="E321" s="40">
        <v>114</v>
      </c>
      <c r="F321" s="40">
        <v>1148</v>
      </c>
      <c r="G321" s="40" t="s">
        <v>460</v>
      </c>
    </row>
    <row r="322" spans="2:7">
      <c r="B322" s="46" t="s">
        <v>1973</v>
      </c>
      <c r="C322" s="40" t="s">
        <v>356</v>
      </c>
      <c r="D322" s="40">
        <v>11</v>
      </c>
      <c r="E322" s="40">
        <v>115</v>
      </c>
      <c r="F322" s="40">
        <v>0</v>
      </c>
      <c r="G322" s="40" t="s">
        <v>461</v>
      </c>
    </row>
    <row r="323" spans="2:7">
      <c r="B323" s="46" t="s">
        <v>1973</v>
      </c>
      <c r="C323" s="40" t="s">
        <v>356</v>
      </c>
      <c r="D323" s="40">
        <v>11</v>
      </c>
      <c r="E323" s="40">
        <v>115</v>
      </c>
      <c r="F323" s="40">
        <v>1151</v>
      </c>
      <c r="G323" s="40" t="s">
        <v>462</v>
      </c>
    </row>
    <row r="324" spans="2:7">
      <c r="B324" s="46" t="s">
        <v>1973</v>
      </c>
      <c r="C324" s="40" t="s">
        <v>356</v>
      </c>
      <c r="D324" s="40">
        <v>11</v>
      </c>
      <c r="E324" s="40">
        <v>115</v>
      </c>
      <c r="F324" s="40">
        <v>1152</v>
      </c>
      <c r="G324" s="40" t="s">
        <v>463</v>
      </c>
    </row>
    <row r="325" spans="2:7">
      <c r="B325" s="46" t="s">
        <v>1973</v>
      </c>
      <c r="C325" s="40" t="s">
        <v>356</v>
      </c>
      <c r="D325" s="40">
        <v>11</v>
      </c>
      <c r="E325" s="40">
        <v>115</v>
      </c>
      <c r="F325" s="40">
        <v>1153</v>
      </c>
      <c r="G325" s="40" t="s">
        <v>464</v>
      </c>
    </row>
    <row r="326" spans="2:7">
      <c r="B326" s="46" t="s">
        <v>1973</v>
      </c>
      <c r="C326" s="40" t="s">
        <v>356</v>
      </c>
      <c r="D326" s="40">
        <v>11</v>
      </c>
      <c r="E326" s="40">
        <v>115</v>
      </c>
      <c r="F326" s="40">
        <v>1154</v>
      </c>
      <c r="G326" s="40" t="s">
        <v>465</v>
      </c>
    </row>
    <row r="327" spans="2:7">
      <c r="B327" s="46" t="s">
        <v>1973</v>
      </c>
      <c r="C327" s="40" t="s">
        <v>356</v>
      </c>
      <c r="D327" s="40">
        <v>11</v>
      </c>
      <c r="E327" s="40">
        <v>115</v>
      </c>
      <c r="F327" s="40">
        <v>1155</v>
      </c>
      <c r="G327" s="40" t="s">
        <v>466</v>
      </c>
    </row>
    <row r="328" spans="2:7">
      <c r="B328" s="46" t="s">
        <v>1973</v>
      </c>
      <c r="C328" s="40" t="s">
        <v>356</v>
      </c>
      <c r="D328" s="40">
        <v>11</v>
      </c>
      <c r="E328" s="40">
        <v>115</v>
      </c>
      <c r="F328" s="40">
        <v>1156</v>
      </c>
      <c r="G328" s="40" t="s">
        <v>467</v>
      </c>
    </row>
    <row r="329" spans="2:7">
      <c r="B329" s="46" t="s">
        <v>1973</v>
      </c>
      <c r="C329" s="40" t="s">
        <v>356</v>
      </c>
      <c r="D329" s="40">
        <v>11</v>
      </c>
      <c r="E329" s="40">
        <v>115</v>
      </c>
      <c r="F329" s="40">
        <v>1157</v>
      </c>
      <c r="G329" s="40" t="s">
        <v>468</v>
      </c>
    </row>
    <row r="330" spans="2:7">
      <c r="B330" s="46" t="s">
        <v>1973</v>
      </c>
      <c r="C330" s="40" t="s">
        <v>356</v>
      </c>
      <c r="D330" s="40">
        <v>11</v>
      </c>
      <c r="E330" s="40">
        <v>115</v>
      </c>
      <c r="F330" s="40">
        <v>1158</v>
      </c>
      <c r="G330" s="40" t="s">
        <v>469</v>
      </c>
    </row>
    <row r="331" spans="2:7">
      <c r="B331" s="46" t="s">
        <v>1973</v>
      </c>
      <c r="C331" s="40" t="s">
        <v>356</v>
      </c>
      <c r="D331" s="40">
        <v>11</v>
      </c>
      <c r="E331" s="40">
        <v>115</v>
      </c>
      <c r="F331" s="40">
        <v>1159</v>
      </c>
      <c r="G331" s="40" t="s">
        <v>470</v>
      </c>
    </row>
    <row r="332" spans="2:7">
      <c r="B332" s="46" t="s">
        <v>1973</v>
      </c>
      <c r="C332" s="40" t="s">
        <v>356</v>
      </c>
      <c r="D332" s="40">
        <v>11</v>
      </c>
      <c r="E332" s="40">
        <v>116</v>
      </c>
      <c r="F332" s="40">
        <v>0</v>
      </c>
      <c r="G332" s="40" t="s">
        <v>471</v>
      </c>
    </row>
    <row r="333" spans="2:7">
      <c r="B333" s="46" t="s">
        <v>1973</v>
      </c>
      <c r="C333" s="40" t="s">
        <v>356</v>
      </c>
      <c r="D333" s="40">
        <v>11</v>
      </c>
      <c r="E333" s="40">
        <v>116</v>
      </c>
      <c r="F333" s="40">
        <v>1161</v>
      </c>
      <c r="G333" s="40" t="s">
        <v>472</v>
      </c>
    </row>
    <row r="334" spans="2:7">
      <c r="B334" s="46" t="s">
        <v>1973</v>
      </c>
      <c r="C334" s="40" t="s">
        <v>356</v>
      </c>
      <c r="D334" s="40">
        <v>11</v>
      </c>
      <c r="E334" s="40">
        <v>116</v>
      </c>
      <c r="F334" s="40">
        <v>1162</v>
      </c>
      <c r="G334" s="40" t="s">
        <v>473</v>
      </c>
    </row>
    <row r="335" spans="2:7">
      <c r="B335" s="46" t="s">
        <v>1973</v>
      </c>
      <c r="C335" s="40" t="s">
        <v>356</v>
      </c>
      <c r="D335" s="40">
        <v>11</v>
      </c>
      <c r="E335" s="40">
        <v>116</v>
      </c>
      <c r="F335" s="40">
        <v>1163</v>
      </c>
      <c r="G335" s="40" t="s">
        <v>474</v>
      </c>
    </row>
    <row r="336" spans="2:7">
      <c r="B336" s="46" t="s">
        <v>1973</v>
      </c>
      <c r="C336" s="40" t="s">
        <v>356</v>
      </c>
      <c r="D336" s="40">
        <v>11</v>
      </c>
      <c r="E336" s="40">
        <v>116</v>
      </c>
      <c r="F336" s="40">
        <v>1164</v>
      </c>
      <c r="G336" s="40" t="s">
        <v>475</v>
      </c>
    </row>
    <row r="337" spans="2:7">
      <c r="B337" s="46" t="s">
        <v>1973</v>
      </c>
      <c r="C337" s="40" t="s">
        <v>356</v>
      </c>
      <c r="D337" s="40">
        <v>11</v>
      </c>
      <c r="E337" s="40">
        <v>116</v>
      </c>
      <c r="F337" s="40">
        <v>1165</v>
      </c>
      <c r="G337" s="40" t="s">
        <v>476</v>
      </c>
    </row>
    <row r="338" spans="2:7">
      <c r="B338" s="46" t="s">
        <v>1973</v>
      </c>
      <c r="C338" s="40" t="s">
        <v>356</v>
      </c>
      <c r="D338" s="40">
        <v>11</v>
      </c>
      <c r="E338" s="40">
        <v>116</v>
      </c>
      <c r="F338" s="40">
        <v>1166</v>
      </c>
      <c r="G338" s="40" t="s">
        <v>477</v>
      </c>
    </row>
    <row r="339" spans="2:7">
      <c r="B339" s="46" t="s">
        <v>1973</v>
      </c>
      <c r="C339" s="40" t="s">
        <v>356</v>
      </c>
      <c r="D339" s="40">
        <v>11</v>
      </c>
      <c r="E339" s="40">
        <v>116</v>
      </c>
      <c r="F339" s="40">
        <v>1167</v>
      </c>
      <c r="G339" s="40" t="s">
        <v>478</v>
      </c>
    </row>
    <row r="340" spans="2:7">
      <c r="B340" s="46" t="s">
        <v>1973</v>
      </c>
      <c r="C340" s="40" t="s">
        <v>356</v>
      </c>
      <c r="D340" s="40">
        <v>11</v>
      </c>
      <c r="E340" s="40">
        <v>116</v>
      </c>
      <c r="F340" s="40">
        <v>1168</v>
      </c>
      <c r="G340" s="40" t="s">
        <v>479</v>
      </c>
    </row>
    <row r="341" spans="2:7">
      <c r="B341" s="46" t="s">
        <v>1973</v>
      </c>
      <c r="C341" s="40" t="s">
        <v>356</v>
      </c>
      <c r="D341" s="40">
        <v>11</v>
      </c>
      <c r="E341" s="40">
        <v>116</v>
      </c>
      <c r="F341" s="40">
        <v>1169</v>
      </c>
      <c r="G341" s="40" t="s">
        <v>480</v>
      </c>
    </row>
    <row r="342" spans="2:7">
      <c r="B342" s="46" t="s">
        <v>1973</v>
      </c>
      <c r="C342" s="40" t="s">
        <v>356</v>
      </c>
      <c r="D342" s="40">
        <v>11</v>
      </c>
      <c r="E342" s="40">
        <v>117</v>
      </c>
      <c r="F342" s="40">
        <v>0</v>
      </c>
      <c r="G342" s="40" t="s">
        <v>481</v>
      </c>
    </row>
    <row r="343" spans="2:7">
      <c r="B343" s="46" t="s">
        <v>1973</v>
      </c>
      <c r="C343" s="40" t="s">
        <v>356</v>
      </c>
      <c r="D343" s="40">
        <v>11</v>
      </c>
      <c r="E343" s="40">
        <v>117</v>
      </c>
      <c r="F343" s="40">
        <v>1171</v>
      </c>
      <c r="G343" s="40" t="s">
        <v>482</v>
      </c>
    </row>
    <row r="344" spans="2:7">
      <c r="B344" s="46" t="s">
        <v>1973</v>
      </c>
      <c r="C344" s="40" t="s">
        <v>356</v>
      </c>
      <c r="D344" s="40">
        <v>11</v>
      </c>
      <c r="E344" s="40">
        <v>117</v>
      </c>
      <c r="F344" s="40">
        <v>1172</v>
      </c>
      <c r="G344" s="40" t="s">
        <v>483</v>
      </c>
    </row>
    <row r="345" spans="2:7">
      <c r="B345" s="46" t="s">
        <v>1973</v>
      </c>
      <c r="C345" s="40" t="s">
        <v>356</v>
      </c>
      <c r="D345" s="40">
        <v>11</v>
      </c>
      <c r="E345" s="40">
        <v>117</v>
      </c>
      <c r="F345" s="40">
        <v>1173</v>
      </c>
      <c r="G345" s="40" t="s">
        <v>484</v>
      </c>
    </row>
    <row r="346" spans="2:7">
      <c r="B346" s="46" t="s">
        <v>1973</v>
      </c>
      <c r="C346" s="40" t="s">
        <v>356</v>
      </c>
      <c r="D346" s="40">
        <v>11</v>
      </c>
      <c r="E346" s="40">
        <v>117</v>
      </c>
      <c r="F346" s="40">
        <v>1174</v>
      </c>
      <c r="G346" s="40" t="s">
        <v>485</v>
      </c>
    </row>
    <row r="347" spans="2:7">
      <c r="B347" s="46" t="s">
        <v>1973</v>
      </c>
      <c r="C347" s="40" t="s">
        <v>356</v>
      </c>
      <c r="D347" s="40">
        <v>11</v>
      </c>
      <c r="E347" s="40">
        <v>118</v>
      </c>
      <c r="F347" s="40">
        <v>0</v>
      </c>
      <c r="G347" s="40" t="s">
        <v>486</v>
      </c>
    </row>
    <row r="348" spans="2:7">
      <c r="B348" s="46" t="s">
        <v>1973</v>
      </c>
      <c r="C348" s="40" t="s">
        <v>356</v>
      </c>
      <c r="D348" s="40">
        <v>11</v>
      </c>
      <c r="E348" s="40">
        <v>118</v>
      </c>
      <c r="F348" s="40">
        <v>1181</v>
      </c>
      <c r="G348" s="40" t="s">
        <v>487</v>
      </c>
    </row>
    <row r="349" spans="2:7">
      <c r="B349" s="46" t="s">
        <v>1973</v>
      </c>
      <c r="C349" s="40" t="s">
        <v>356</v>
      </c>
      <c r="D349" s="40">
        <v>11</v>
      </c>
      <c r="E349" s="40">
        <v>118</v>
      </c>
      <c r="F349" s="40">
        <v>1182</v>
      </c>
      <c r="G349" s="40" t="s">
        <v>488</v>
      </c>
    </row>
    <row r="350" spans="2:7">
      <c r="B350" s="46" t="s">
        <v>1973</v>
      </c>
      <c r="C350" s="40" t="s">
        <v>356</v>
      </c>
      <c r="D350" s="40">
        <v>11</v>
      </c>
      <c r="E350" s="40">
        <v>118</v>
      </c>
      <c r="F350" s="40">
        <v>1183</v>
      </c>
      <c r="G350" s="40" t="s">
        <v>489</v>
      </c>
    </row>
    <row r="351" spans="2:7">
      <c r="B351" s="46" t="s">
        <v>1973</v>
      </c>
      <c r="C351" s="40" t="s">
        <v>356</v>
      </c>
      <c r="D351" s="40">
        <v>11</v>
      </c>
      <c r="E351" s="40">
        <v>118</v>
      </c>
      <c r="F351" s="40">
        <v>1184</v>
      </c>
      <c r="G351" s="40" t="s">
        <v>490</v>
      </c>
    </row>
    <row r="352" spans="2:7">
      <c r="B352" s="46" t="s">
        <v>1973</v>
      </c>
      <c r="C352" s="40" t="s">
        <v>356</v>
      </c>
      <c r="D352" s="40">
        <v>11</v>
      </c>
      <c r="E352" s="40">
        <v>118</v>
      </c>
      <c r="F352" s="40">
        <v>1185</v>
      </c>
      <c r="G352" s="40" t="s">
        <v>491</v>
      </c>
    </row>
    <row r="353" spans="2:7">
      <c r="B353" s="46" t="s">
        <v>1973</v>
      </c>
      <c r="C353" s="40" t="s">
        <v>356</v>
      </c>
      <c r="D353" s="40">
        <v>11</v>
      </c>
      <c r="E353" s="40">
        <v>118</v>
      </c>
      <c r="F353" s="40">
        <v>1186</v>
      </c>
      <c r="G353" s="40" t="s">
        <v>492</v>
      </c>
    </row>
    <row r="354" spans="2:7">
      <c r="B354" s="46" t="s">
        <v>1973</v>
      </c>
      <c r="C354" s="40" t="s">
        <v>356</v>
      </c>
      <c r="D354" s="40">
        <v>11</v>
      </c>
      <c r="E354" s="40">
        <v>118</v>
      </c>
      <c r="F354" s="40">
        <v>1189</v>
      </c>
      <c r="G354" s="40" t="s">
        <v>493</v>
      </c>
    </row>
    <row r="355" spans="2:7">
      <c r="B355" s="46" t="s">
        <v>1973</v>
      </c>
      <c r="C355" s="40" t="s">
        <v>356</v>
      </c>
      <c r="D355" s="40">
        <v>11</v>
      </c>
      <c r="E355" s="40">
        <v>119</v>
      </c>
      <c r="F355" s="40">
        <v>0</v>
      </c>
      <c r="G355" s="40" t="s">
        <v>494</v>
      </c>
    </row>
    <row r="356" spans="2:7">
      <c r="B356" s="46" t="s">
        <v>1973</v>
      </c>
      <c r="C356" s="40" t="s">
        <v>356</v>
      </c>
      <c r="D356" s="40">
        <v>11</v>
      </c>
      <c r="E356" s="40">
        <v>119</v>
      </c>
      <c r="F356" s="40">
        <v>1191</v>
      </c>
      <c r="G356" s="40" t="s">
        <v>495</v>
      </c>
    </row>
    <row r="357" spans="2:7">
      <c r="B357" s="46" t="s">
        <v>1973</v>
      </c>
      <c r="C357" s="40" t="s">
        <v>356</v>
      </c>
      <c r="D357" s="40">
        <v>11</v>
      </c>
      <c r="E357" s="40">
        <v>119</v>
      </c>
      <c r="F357" s="40">
        <v>1192</v>
      </c>
      <c r="G357" s="40" t="s">
        <v>496</v>
      </c>
    </row>
    <row r="358" spans="2:7">
      <c r="B358" s="46" t="s">
        <v>1973</v>
      </c>
      <c r="C358" s="40" t="s">
        <v>356</v>
      </c>
      <c r="D358" s="40">
        <v>11</v>
      </c>
      <c r="E358" s="40">
        <v>119</v>
      </c>
      <c r="F358" s="40">
        <v>1193</v>
      </c>
      <c r="G358" s="40" t="s">
        <v>497</v>
      </c>
    </row>
    <row r="359" spans="2:7">
      <c r="B359" s="46" t="s">
        <v>1973</v>
      </c>
      <c r="C359" s="40" t="s">
        <v>356</v>
      </c>
      <c r="D359" s="40">
        <v>11</v>
      </c>
      <c r="E359" s="40">
        <v>119</v>
      </c>
      <c r="F359" s="40">
        <v>1194</v>
      </c>
      <c r="G359" s="40" t="s">
        <v>498</v>
      </c>
    </row>
    <row r="360" spans="2:7">
      <c r="B360" s="46" t="s">
        <v>1973</v>
      </c>
      <c r="C360" s="40" t="s">
        <v>356</v>
      </c>
      <c r="D360" s="40">
        <v>11</v>
      </c>
      <c r="E360" s="40">
        <v>119</v>
      </c>
      <c r="F360" s="40">
        <v>1195</v>
      </c>
      <c r="G360" s="40" t="s">
        <v>499</v>
      </c>
    </row>
    <row r="361" spans="2:7">
      <c r="B361" s="46" t="s">
        <v>1973</v>
      </c>
      <c r="C361" s="40" t="s">
        <v>356</v>
      </c>
      <c r="D361" s="40">
        <v>11</v>
      </c>
      <c r="E361" s="40">
        <v>119</v>
      </c>
      <c r="F361" s="40">
        <v>1196</v>
      </c>
      <c r="G361" s="40" t="s">
        <v>500</v>
      </c>
    </row>
    <row r="362" spans="2:7">
      <c r="B362" s="46" t="s">
        <v>1973</v>
      </c>
      <c r="C362" s="40" t="s">
        <v>356</v>
      </c>
      <c r="D362" s="40">
        <v>11</v>
      </c>
      <c r="E362" s="40">
        <v>119</v>
      </c>
      <c r="F362" s="40">
        <v>1197</v>
      </c>
      <c r="G362" s="40" t="s">
        <v>501</v>
      </c>
    </row>
    <row r="363" spans="2:7">
      <c r="B363" s="46" t="s">
        <v>1973</v>
      </c>
      <c r="C363" s="40" t="s">
        <v>356</v>
      </c>
      <c r="D363" s="40">
        <v>11</v>
      </c>
      <c r="E363" s="40">
        <v>119</v>
      </c>
      <c r="F363" s="40">
        <v>1198</v>
      </c>
      <c r="G363" s="40" t="s">
        <v>502</v>
      </c>
    </row>
    <row r="364" spans="2:7">
      <c r="B364" s="46" t="s">
        <v>1973</v>
      </c>
      <c r="C364" s="40" t="s">
        <v>356</v>
      </c>
      <c r="D364" s="40">
        <v>11</v>
      </c>
      <c r="E364" s="40">
        <v>119</v>
      </c>
      <c r="F364" s="40">
        <v>1199</v>
      </c>
      <c r="G364" s="40" t="s">
        <v>503</v>
      </c>
    </row>
    <row r="365" spans="2:7">
      <c r="B365" s="46" t="s">
        <v>1973</v>
      </c>
      <c r="C365" s="40" t="s">
        <v>356</v>
      </c>
      <c r="D365" s="40">
        <v>12</v>
      </c>
      <c r="E365" s="40">
        <v>0</v>
      </c>
      <c r="F365" s="40">
        <v>0</v>
      </c>
      <c r="G365" s="40" t="s">
        <v>504</v>
      </c>
    </row>
    <row r="366" spans="2:7">
      <c r="B366" s="46" t="s">
        <v>1973</v>
      </c>
      <c r="C366" s="40" t="s">
        <v>356</v>
      </c>
      <c r="D366" s="40">
        <v>12</v>
      </c>
      <c r="E366" s="40">
        <v>120</v>
      </c>
      <c r="F366" s="40">
        <v>0</v>
      </c>
      <c r="G366" s="40" t="s">
        <v>505</v>
      </c>
    </row>
    <row r="367" spans="2:7">
      <c r="B367" s="46" t="s">
        <v>1973</v>
      </c>
      <c r="C367" s="40" t="s">
        <v>356</v>
      </c>
      <c r="D367" s="40">
        <v>12</v>
      </c>
      <c r="E367" s="40">
        <v>120</v>
      </c>
      <c r="F367" s="40">
        <v>1200</v>
      </c>
      <c r="G367" s="40" t="s">
        <v>183</v>
      </c>
    </row>
    <row r="368" spans="2:7">
      <c r="B368" s="46" t="s">
        <v>1973</v>
      </c>
      <c r="C368" s="40" t="s">
        <v>356</v>
      </c>
      <c r="D368" s="40">
        <v>12</v>
      </c>
      <c r="E368" s="40">
        <v>120</v>
      </c>
      <c r="F368" s="40">
        <v>1209</v>
      </c>
      <c r="G368" s="40" t="s">
        <v>184</v>
      </c>
    </row>
    <row r="369" spans="2:7">
      <c r="B369" s="46" t="s">
        <v>1973</v>
      </c>
      <c r="C369" s="40" t="s">
        <v>356</v>
      </c>
      <c r="D369" s="40">
        <v>12</v>
      </c>
      <c r="E369" s="40">
        <v>121</v>
      </c>
      <c r="F369" s="40">
        <v>0</v>
      </c>
      <c r="G369" s="40" t="s">
        <v>506</v>
      </c>
    </row>
    <row r="370" spans="2:7">
      <c r="B370" s="46" t="s">
        <v>1973</v>
      </c>
      <c r="C370" s="40" t="s">
        <v>356</v>
      </c>
      <c r="D370" s="40">
        <v>12</v>
      </c>
      <c r="E370" s="40">
        <v>121</v>
      </c>
      <c r="F370" s="40">
        <v>1211</v>
      </c>
      <c r="G370" s="40" t="s">
        <v>507</v>
      </c>
    </row>
    <row r="371" spans="2:7">
      <c r="B371" s="46" t="s">
        <v>1973</v>
      </c>
      <c r="C371" s="40" t="s">
        <v>356</v>
      </c>
      <c r="D371" s="40">
        <v>12</v>
      </c>
      <c r="E371" s="40">
        <v>121</v>
      </c>
      <c r="F371" s="40">
        <v>1212</v>
      </c>
      <c r="G371" s="40" t="s">
        <v>508</v>
      </c>
    </row>
    <row r="372" spans="2:7">
      <c r="B372" s="46" t="s">
        <v>1973</v>
      </c>
      <c r="C372" s="40" t="s">
        <v>356</v>
      </c>
      <c r="D372" s="40">
        <v>12</v>
      </c>
      <c r="E372" s="40">
        <v>121</v>
      </c>
      <c r="F372" s="40">
        <v>1213</v>
      </c>
      <c r="G372" s="40" t="s">
        <v>509</v>
      </c>
    </row>
    <row r="373" spans="2:7">
      <c r="B373" s="46" t="s">
        <v>1973</v>
      </c>
      <c r="C373" s="40" t="s">
        <v>356</v>
      </c>
      <c r="D373" s="40">
        <v>12</v>
      </c>
      <c r="E373" s="40">
        <v>121</v>
      </c>
      <c r="F373" s="40">
        <v>1219</v>
      </c>
      <c r="G373" s="40" t="s">
        <v>510</v>
      </c>
    </row>
    <row r="374" spans="2:7">
      <c r="B374" s="46" t="s">
        <v>1973</v>
      </c>
      <c r="C374" s="40" t="s">
        <v>356</v>
      </c>
      <c r="D374" s="40">
        <v>12</v>
      </c>
      <c r="E374" s="40">
        <v>122</v>
      </c>
      <c r="F374" s="40">
        <v>0</v>
      </c>
      <c r="G374" s="40" t="s">
        <v>511</v>
      </c>
    </row>
    <row r="375" spans="2:7">
      <c r="B375" s="46" t="s">
        <v>1973</v>
      </c>
      <c r="C375" s="40" t="s">
        <v>356</v>
      </c>
      <c r="D375" s="40">
        <v>12</v>
      </c>
      <c r="E375" s="40">
        <v>122</v>
      </c>
      <c r="F375" s="40">
        <v>1221</v>
      </c>
      <c r="G375" s="40" t="s">
        <v>512</v>
      </c>
    </row>
    <row r="376" spans="2:7">
      <c r="B376" s="46" t="s">
        <v>1973</v>
      </c>
      <c r="C376" s="40" t="s">
        <v>356</v>
      </c>
      <c r="D376" s="40">
        <v>12</v>
      </c>
      <c r="E376" s="40">
        <v>122</v>
      </c>
      <c r="F376" s="40">
        <v>1222</v>
      </c>
      <c r="G376" s="40" t="s">
        <v>513</v>
      </c>
    </row>
    <row r="377" spans="2:7">
      <c r="B377" s="46" t="s">
        <v>1973</v>
      </c>
      <c r="C377" s="40" t="s">
        <v>356</v>
      </c>
      <c r="D377" s="40">
        <v>12</v>
      </c>
      <c r="E377" s="40">
        <v>122</v>
      </c>
      <c r="F377" s="40">
        <v>1223</v>
      </c>
      <c r="G377" s="40" t="s">
        <v>514</v>
      </c>
    </row>
    <row r="378" spans="2:7">
      <c r="B378" s="46" t="s">
        <v>1973</v>
      </c>
      <c r="C378" s="40" t="s">
        <v>356</v>
      </c>
      <c r="D378" s="40">
        <v>12</v>
      </c>
      <c r="E378" s="40">
        <v>122</v>
      </c>
      <c r="F378" s="40">
        <v>1224</v>
      </c>
      <c r="G378" s="40" t="s">
        <v>515</v>
      </c>
    </row>
    <row r="379" spans="2:7">
      <c r="B379" s="46" t="s">
        <v>1973</v>
      </c>
      <c r="C379" s="40" t="s">
        <v>356</v>
      </c>
      <c r="D379" s="40">
        <v>12</v>
      </c>
      <c r="E379" s="40">
        <v>122</v>
      </c>
      <c r="F379" s="40">
        <v>1225</v>
      </c>
      <c r="G379" s="40" t="s">
        <v>516</v>
      </c>
    </row>
    <row r="380" spans="2:7">
      <c r="B380" s="46" t="s">
        <v>1973</v>
      </c>
      <c r="C380" s="40" t="s">
        <v>356</v>
      </c>
      <c r="D380" s="40">
        <v>12</v>
      </c>
      <c r="E380" s="40">
        <v>122</v>
      </c>
      <c r="F380" s="40">
        <v>1226</v>
      </c>
      <c r="G380" s="40" t="s">
        <v>517</v>
      </c>
    </row>
    <row r="381" spans="2:7">
      <c r="B381" s="46" t="s">
        <v>1973</v>
      </c>
      <c r="C381" s="40" t="s">
        <v>356</v>
      </c>
      <c r="D381" s="40">
        <v>12</v>
      </c>
      <c r="E381" s="40">
        <v>122</v>
      </c>
      <c r="F381" s="40">
        <v>1227</v>
      </c>
      <c r="G381" s="40" t="s">
        <v>518</v>
      </c>
    </row>
    <row r="382" spans="2:7">
      <c r="B382" s="46" t="s">
        <v>1973</v>
      </c>
      <c r="C382" s="40" t="s">
        <v>356</v>
      </c>
      <c r="D382" s="40">
        <v>12</v>
      </c>
      <c r="E382" s="40">
        <v>122</v>
      </c>
      <c r="F382" s="40">
        <v>1228</v>
      </c>
      <c r="G382" s="40" t="s">
        <v>519</v>
      </c>
    </row>
    <row r="383" spans="2:7">
      <c r="B383" s="46" t="s">
        <v>1973</v>
      </c>
      <c r="C383" s="40" t="s">
        <v>356</v>
      </c>
      <c r="D383" s="40">
        <v>12</v>
      </c>
      <c r="E383" s="40">
        <v>123</v>
      </c>
      <c r="F383" s="40">
        <v>0</v>
      </c>
      <c r="G383" s="40" t="s">
        <v>520</v>
      </c>
    </row>
    <row r="384" spans="2:7">
      <c r="B384" s="46" t="s">
        <v>1973</v>
      </c>
      <c r="C384" s="40" t="s">
        <v>356</v>
      </c>
      <c r="D384" s="40">
        <v>12</v>
      </c>
      <c r="E384" s="40">
        <v>123</v>
      </c>
      <c r="F384" s="40">
        <v>1231</v>
      </c>
      <c r="G384" s="40" t="s">
        <v>521</v>
      </c>
    </row>
    <row r="385" spans="2:7">
      <c r="B385" s="46" t="s">
        <v>1973</v>
      </c>
      <c r="C385" s="40" t="s">
        <v>356</v>
      </c>
      <c r="D385" s="40">
        <v>12</v>
      </c>
      <c r="E385" s="40">
        <v>123</v>
      </c>
      <c r="F385" s="40">
        <v>1232</v>
      </c>
      <c r="G385" s="40" t="s">
        <v>522</v>
      </c>
    </row>
    <row r="386" spans="2:7">
      <c r="B386" s="46" t="s">
        <v>1973</v>
      </c>
      <c r="C386" s="40" t="s">
        <v>356</v>
      </c>
      <c r="D386" s="40">
        <v>12</v>
      </c>
      <c r="E386" s="40">
        <v>123</v>
      </c>
      <c r="F386" s="40">
        <v>1233</v>
      </c>
      <c r="G386" s="40" t="s">
        <v>523</v>
      </c>
    </row>
    <row r="387" spans="2:7">
      <c r="B387" s="46" t="s">
        <v>1973</v>
      </c>
      <c r="C387" s="40" t="s">
        <v>356</v>
      </c>
      <c r="D387" s="40">
        <v>12</v>
      </c>
      <c r="E387" s="40">
        <v>129</v>
      </c>
      <c r="F387" s="40">
        <v>0</v>
      </c>
      <c r="G387" s="40" t="s">
        <v>524</v>
      </c>
    </row>
    <row r="388" spans="2:7">
      <c r="B388" s="46" t="s">
        <v>1973</v>
      </c>
      <c r="C388" s="40" t="s">
        <v>356</v>
      </c>
      <c r="D388" s="40">
        <v>12</v>
      </c>
      <c r="E388" s="40">
        <v>129</v>
      </c>
      <c r="F388" s="40">
        <v>1291</v>
      </c>
      <c r="G388" s="40" t="s">
        <v>525</v>
      </c>
    </row>
    <row r="389" spans="2:7">
      <c r="B389" s="46" t="s">
        <v>1973</v>
      </c>
      <c r="C389" s="40" t="s">
        <v>356</v>
      </c>
      <c r="D389" s="40">
        <v>12</v>
      </c>
      <c r="E389" s="40">
        <v>129</v>
      </c>
      <c r="F389" s="40">
        <v>1292</v>
      </c>
      <c r="G389" s="40" t="s">
        <v>526</v>
      </c>
    </row>
    <row r="390" spans="2:7">
      <c r="B390" s="46" t="s">
        <v>1973</v>
      </c>
      <c r="C390" s="40" t="s">
        <v>356</v>
      </c>
      <c r="D390" s="40">
        <v>12</v>
      </c>
      <c r="E390" s="40">
        <v>129</v>
      </c>
      <c r="F390" s="40">
        <v>1299</v>
      </c>
      <c r="G390" s="40" t="s">
        <v>527</v>
      </c>
    </row>
    <row r="391" spans="2:7">
      <c r="B391" s="46" t="s">
        <v>1973</v>
      </c>
      <c r="C391" s="40" t="s">
        <v>356</v>
      </c>
      <c r="D391" s="40">
        <v>13</v>
      </c>
      <c r="E391" s="40">
        <v>0</v>
      </c>
      <c r="F391" s="40">
        <v>0</v>
      </c>
      <c r="G391" s="40" t="s">
        <v>528</v>
      </c>
    </row>
    <row r="392" spans="2:7">
      <c r="B392" s="46" t="s">
        <v>1973</v>
      </c>
      <c r="C392" s="40" t="s">
        <v>356</v>
      </c>
      <c r="D392" s="40">
        <v>13</v>
      </c>
      <c r="E392" s="40">
        <v>130</v>
      </c>
      <c r="F392" s="40">
        <v>0</v>
      </c>
      <c r="G392" s="40" t="s">
        <v>529</v>
      </c>
    </row>
    <row r="393" spans="2:7">
      <c r="B393" s="46" t="s">
        <v>1973</v>
      </c>
      <c r="C393" s="40" t="s">
        <v>356</v>
      </c>
      <c r="D393" s="40">
        <v>13</v>
      </c>
      <c r="E393" s="40">
        <v>130</v>
      </c>
      <c r="F393" s="40">
        <v>1300</v>
      </c>
      <c r="G393" s="40" t="s">
        <v>183</v>
      </c>
    </row>
    <row r="394" spans="2:7">
      <c r="B394" s="46" t="s">
        <v>1973</v>
      </c>
      <c r="C394" s="40" t="s">
        <v>356</v>
      </c>
      <c r="D394" s="40">
        <v>13</v>
      </c>
      <c r="E394" s="40">
        <v>130</v>
      </c>
      <c r="F394" s="40">
        <v>1309</v>
      </c>
      <c r="G394" s="40" t="s">
        <v>184</v>
      </c>
    </row>
    <row r="395" spans="2:7">
      <c r="B395" s="46" t="s">
        <v>1973</v>
      </c>
      <c r="C395" s="40" t="s">
        <v>356</v>
      </c>
      <c r="D395" s="40">
        <v>13</v>
      </c>
      <c r="E395" s="40">
        <v>131</v>
      </c>
      <c r="F395" s="40">
        <v>0</v>
      </c>
      <c r="G395" s="40" t="s">
        <v>530</v>
      </c>
    </row>
    <row r="396" spans="2:7">
      <c r="B396" s="46" t="s">
        <v>1973</v>
      </c>
      <c r="C396" s="40" t="s">
        <v>356</v>
      </c>
      <c r="D396" s="40">
        <v>13</v>
      </c>
      <c r="E396" s="40">
        <v>131</v>
      </c>
      <c r="F396" s="40">
        <v>1311</v>
      </c>
      <c r="G396" s="40" t="s">
        <v>531</v>
      </c>
    </row>
    <row r="397" spans="2:7">
      <c r="B397" s="46" t="s">
        <v>1973</v>
      </c>
      <c r="C397" s="40" t="s">
        <v>356</v>
      </c>
      <c r="D397" s="40">
        <v>13</v>
      </c>
      <c r="E397" s="40">
        <v>131</v>
      </c>
      <c r="F397" s="40">
        <v>1312</v>
      </c>
      <c r="G397" s="40" t="s">
        <v>532</v>
      </c>
    </row>
    <row r="398" spans="2:7">
      <c r="B398" s="46" t="s">
        <v>1973</v>
      </c>
      <c r="C398" s="40" t="s">
        <v>356</v>
      </c>
      <c r="D398" s="40">
        <v>13</v>
      </c>
      <c r="E398" s="40">
        <v>131</v>
      </c>
      <c r="F398" s="40">
        <v>1313</v>
      </c>
      <c r="G398" s="40" t="s">
        <v>533</v>
      </c>
    </row>
    <row r="399" spans="2:7">
      <c r="B399" s="46" t="s">
        <v>1973</v>
      </c>
      <c r="C399" s="40" t="s">
        <v>356</v>
      </c>
      <c r="D399" s="40">
        <v>13</v>
      </c>
      <c r="E399" s="40">
        <v>132</v>
      </c>
      <c r="F399" s="40">
        <v>0</v>
      </c>
      <c r="G399" s="40" t="s">
        <v>534</v>
      </c>
    </row>
    <row r="400" spans="2:7">
      <c r="B400" s="46" t="s">
        <v>1973</v>
      </c>
      <c r="C400" s="40" t="s">
        <v>356</v>
      </c>
      <c r="D400" s="40">
        <v>13</v>
      </c>
      <c r="E400" s="40">
        <v>132</v>
      </c>
      <c r="F400" s="40">
        <v>1321</v>
      </c>
      <c r="G400" s="40" t="s">
        <v>534</v>
      </c>
    </row>
    <row r="401" spans="2:7">
      <c r="B401" s="46" t="s">
        <v>1973</v>
      </c>
      <c r="C401" s="40" t="s">
        <v>356</v>
      </c>
      <c r="D401" s="40">
        <v>13</v>
      </c>
      <c r="E401" s="40">
        <v>133</v>
      </c>
      <c r="F401" s="40">
        <v>0</v>
      </c>
      <c r="G401" s="40" t="s">
        <v>535</v>
      </c>
    </row>
    <row r="402" spans="2:7">
      <c r="B402" s="46" t="s">
        <v>1973</v>
      </c>
      <c r="C402" s="40" t="s">
        <v>356</v>
      </c>
      <c r="D402" s="40">
        <v>13</v>
      </c>
      <c r="E402" s="40">
        <v>133</v>
      </c>
      <c r="F402" s="40">
        <v>1331</v>
      </c>
      <c r="G402" s="40" t="s">
        <v>535</v>
      </c>
    </row>
    <row r="403" spans="2:7">
      <c r="B403" s="46" t="s">
        <v>1973</v>
      </c>
      <c r="C403" s="40" t="s">
        <v>356</v>
      </c>
      <c r="D403" s="40">
        <v>13</v>
      </c>
      <c r="E403" s="40">
        <v>139</v>
      </c>
      <c r="F403" s="40">
        <v>0</v>
      </c>
      <c r="G403" s="40" t="s">
        <v>536</v>
      </c>
    </row>
    <row r="404" spans="2:7">
      <c r="B404" s="46" t="s">
        <v>1973</v>
      </c>
      <c r="C404" s="40" t="s">
        <v>356</v>
      </c>
      <c r="D404" s="40">
        <v>13</v>
      </c>
      <c r="E404" s="40">
        <v>139</v>
      </c>
      <c r="F404" s="40">
        <v>1391</v>
      </c>
      <c r="G404" s="40" t="s">
        <v>537</v>
      </c>
    </row>
    <row r="405" spans="2:7">
      <c r="B405" s="46" t="s">
        <v>1973</v>
      </c>
      <c r="C405" s="40" t="s">
        <v>356</v>
      </c>
      <c r="D405" s="40">
        <v>13</v>
      </c>
      <c r="E405" s="40">
        <v>139</v>
      </c>
      <c r="F405" s="40">
        <v>1392</v>
      </c>
      <c r="G405" s="40" t="s">
        <v>538</v>
      </c>
    </row>
    <row r="406" spans="2:7">
      <c r="B406" s="46" t="s">
        <v>1973</v>
      </c>
      <c r="C406" s="40" t="s">
        <v>356</v>
      </c>
      <c r="D406" s="40">
        <v>13</v>
      </c>
      <c r="E406" s="40">
        <v>139</v>
      </c>
      <c r="F406" s="40">
        <v>1393</v>
      </c>
      <c r="G406" s="40" t="s">
        <v>539</v>
      </c>
    </row>
    <row r="407" spans="2:7">
      <c r="B407" s="46" t="s">
        <v>1973</v>
      </c>
      <c r="C407" s="40" t="s">
        <v>356</v>
      </c>
      <c r="D407" s="40">
        <v>13</v>
      </c>
      <c r="E407" s="40">
        <v>139</v>
      </c>
      <c r="F407" s="40">
        <v>1399</v>
      </c>
      <c r="G407" s="40" t="s">
        <v>540</v>
      </c>
    </row>
    <row r="408" spans="2:7">
      <c r="B408" s="46" t="s">
        <v>1973</v>
      </c>
      <c r="C408" s="40" t="s">
        <v>356</v>
      </c>
      <c r="D408" s="40">
        <v>14</v>
      </c>
      <c r="E408" s="40">
        <v>0</v>
      </c>
      <c r="F408" s="40">
        <v>0</v>
      </c>
      <c r="G408" s="40" t="s">
        <v>541</v>
      </c>
    </row>
    <row r="409" spans="2:7">
      <c r="B409" s="46" t="s">
        <v>1973</v>
      </c>
      <c r="C409" s="40" t="s">
        <v>356</v>
      </c>
      <c r="D409" s="40">
        <v>14</v>
      </c>
      <c r="E409" s="40">
        <v>140</v>
      </c>
      <c r="F409" s="40">
        <v>0</v>
      </c>
      <c r="G409" s="40" t="s">
        <v>542</v>
      </c>
    </row>
    <row r="410" spans="2:7">
      <c r="B410" s="46" t="s">
        <v>1973</v>
      </c>
      <c r="C410" s="40" t="s">
        <v>356</v>
      </c>
      <c r="D410" s="40">
        <v>14</v>
      </c>
      <c r="E410" s="40">
        <v>140</v>
      </c>
      <c r="F410" s="40">
        <v>1400</v>
      </c>
      <c r="G410" s="40" t="s">
        <v>183</v>
      </c>
    </row>
    <row r="411" spans="2:7">
      <c r="B411" s="46" t="s">
        <v>1973</v>
      </c>
      <c r="C411" s="40" t="s">
        <v>356</v>
      </c>
      <c r="D411" s="40">
        <v>14</v>
      </c>
      <c r="E411" s="40">
        <v>140</v>
      </c>
      <c r="F411" s="40">
        <v>1409</v>
      </c>
      <c r="G411" s="40" t="s">
        <v>184</v>
      </c>
    </row>
    <row r="412" spans="2:7">
      <c r="B412" s="46" t="s">
        <v>1973</v>
      </c>
      <c r="C412" s="40" t="s">
        <v>356</v>
      </c>
      <c r="D412" s="40">
        <v>14</v>
      </c>
      <c r="E412" s="40">
        <v>141</v>
      </c>
      <c r="F412" s="40">
        <v>0</v>
      </c>
      <c r="G412" s="40" t="s">
        <v>543</v>
      </c>
    </row>
    <row r="413" spans="2:7">
      <c r="B413" s="46" t="s">
        <v>1973</v>
      </c>
      <c r="C413" s="40" t="s">
        <v>356</v>
      </c>
      <c r="D413" s="40">
        <v>14</v>
      </c>
      <c r="E413" s="40">
        <v>141</v>
      </c>
      <c r="F413" s="40">
        <v>1411</v>
      </c>
      <c r="G413" s="40" t="s">
        <v>543</v>
      </c>
    </row>
    <row r="414" spans="2:7">
      <c r="B414" s="46" t="s">
        <v>1973</v>
      </c>
      <c r="C414" s="40" t="s">
        <v>356</v>
      </c>
      <c r="D414" s="40">
        <v>14</v>
      </c>
      <c r="E414" s="40">
        <v>142</v>
      </c>
      <c r="F414" s="40">
        <v>0</v>
      </c>
      <c r="G414" s="40" t="s">
        <v>544</v>
      </c>
    </row>
    <row r="415" spans="2:7">
      <c r="B415" s="46" t="s">
        <v>1973</v>
      </c>
      <c r="C415" s="40" t="s">
        <v>356</v>
      </c>
      <c r="D415" s="40">
        <v>14</v>
      </c>
      <c r="E415" s="40">
        <v>142</v>
      </c>
      <c r="F415" s="40">
        <v>1421</v>
      </c>
      <c r="G415" s="40" t="s">
        <v>545</v>
      </c>
    </row>
    <row r="416" spans="2:7">
      <c r="B416" s="46" t="s">
        <v>1973</v>
      </c>
      <c r="C416" s="40" t="s">
        <v>356</v>
      </c>
      <c r="D416" s="40">
        <v>14</v>
      </c>
      <c r="E416" s="40">
        <v>142</v>
      </c>
      <c r="F416" s="40">
        <v>1422</v>
      </c>
      <c r="G416" s="40" t="s">
        <v>546</v>
      </c>
    </row>
    <row r="417" spans="2:7">
      <c r="B417" s="46" t="s">
        <v>1973</v>
      </c>
      <c r="C417" s="40" t="s">
        <v>356</v>
      </c>
      <c r="D417" s="40">
        <v>14</v>
      </c>
      <c r="E417" s="40">
        <v>142</v>
      </c>
      <c r="F417" s="40">
        <v>1423</v>
      </c>
      <c r="G417" s="40" t="s">
        <v>547</v>
      </c>
    </row>
    <row r="418" spans="2:7">
      <c r="B418" s="46" t="s">
        <v>1973</v>
      </c>
      <c r="C418" s="40" t="s">
        <v>356</v>
      </c>
      <c r="D418" s="40">
        <v>14</v>
      </c>
      <c r="E418" s="40">
        <v>142</v>
      </c>
      <c r="F418" s="40">
        <v>1424</v>
      </c>
      <c r="G418" s="40" t="s">
        <v>548</v>
      </c>
    </row>
    <row r="419" spans="2:7">
      <c r="B419" s="46" t="s">
        <v>1973</v>
      </c>
      <c r="C419" s="40" t="s">
        <v>356</v>
      </c>
      <c r="D419" s="40">
        <v>14</v>
      </c>
      <c r="E419" s="40">
        <v>143</v>
      </c>
      <c r="F419" s="40">
        <v>0</v>
      </c>
      <c r="G419" s="40" t="s">
        <v>549</v>
      </c>
    </row>
    <row r="420" spans="2:7">
      <c r="B420" s="46" t="s">
        <v>1973</v>
      </c>
      <c r="C420" s="40" t="s">
        <v>356</v>
      </c>
      <c r="D420" s="40">
        <v>14</v>
      </c>
      <c r="E420" s="40">
        <v>143</v>
      </c>
      <c r="F420" s="40">
        <v>1431</v>
      </c>
      <c r="G420" s="40" t="s">
        <v>550</v>
      </c>
    </row>
    <row r="421" spans="2:7">
      <c r="B421" s="46" t="s">
        <v>1973</v>
      </c>
      <c r="C421" s="40" t="s">
        <v>356</v>
      </c>
      <c r="D421" s="40">
        <v>14</v>
      </c>
      <c r="E421" s="40">
        <v>143</v>
      </c>
      <c r="F421" s="40">
        <v>1432</v>
      </c>
      <c r="G421" s="40" t="s">
        <v>551</v>
      </c>
    </row>
    <row r="422" spans="2:7">
      <c r="B422" s="46" t="s">
        <v>1973</v>
      </c>
      <c r="C422" s="40" t="s">
        <v>356</v>
      </c>
      <c r="D422" s="40">
        <v>14</v>
      </c>
      <c r="E422" s="40">
        <v>143</v>
      </c>
      <c r="F422" s="40">
        <v>1433</v>
      </c>
      <c r="G422" s="40" t="s">
        <v>552</v>
      </c>
    </row>
    <row r="423" spans="2:7">
      <c r="B423" s="46" t="s">
        <v>1973</v>
      </c>
      <c r="C423" s="40" t="s">
        <v>356</v>
      </c>
      <c r="D423" s="40">
        <v>14</v>
      </c>
      <c r="E423" s="40">
        <v>144</v>
      </c>
      <c r="F423" s="40">
        <v>0</v>
      </c>
      <c r="G423" s="40" t="s">
        <v>553</v>
      </c>
    </row>
    <row r="424" spans="2:7">
      <c r="B424" s="46" t="s">
        <v>1973</v>
      </c>
      <c r="C424" s="40" t="s">
        <v>356</v>
      </c>
      <c r="D424" s="40">
        <v>14</v>
      </c>
      <c r="E424" s="40">
        <v>144</v>
      </c>
      <c r="F424" s="40">
        <v>1441</v>
      </c>
      <c r="G424" s="40" t="s">
        <v>554</v>
      </c>
    </row>
    <row r="425" spans="2:7">
      <c r="B425" s="46" t="s">
        <v>1973</v>
      </c>
      <c r="C425" s="40" t="s">
        <v>356</v>
      </c>
      <c r="D425" s="40">
        <v>14</v>
      </c>
      <c r="E425" s="40">
        <v>144</v>
      </c>
      <c r="F425" s="40">
        <v>1442</v>
      </c>
      <c r="G425" s="40" t="s">
        <v>555</v>
      </c>
    </row>
    <row r="426" spans="2:7">
      <c r="B426" s="46" t="s">
        <v>1973</v>
      </c>
      <c r="C426" s="40" t="s">
        <v>356</v>
      </c>
      <c r="D426" s="40">
        <v>14</v>
      </c>
      <c r="E426" s="40">
        <v>144</v>
      </c>
      <c r="F426" s="40">
        <v>1449</v>
      </c>
      <c r="G426" s="40" t="s">
        <v>556</v>
      </c>
    </row>
    <row r="427" spans="2:7">
      <c r="B427" s="46" t="s">
        <v>1973</v>
      </c>
      <c r="C427" s="40" t="s">
        <v>356</v>
      </c>
      <c r="D427" s="40">
        <v>14</v>
      </c>
      <c r="E427" s="40">
        <v>145</v>
      </c>
      <c r="F427" s="40">
        <v>0</v>
      </c>
      <c r="G427" s="40" t="s">
        <v>557</v>
      </c>
    </row>
    <row r="428" spans="2:7">
      <c r="B428" s="46" t="s">
        <v>1973</v>
      </c>
      <c r="C428" s="40" t="s">
        <v>356</v>
      </c>
      <c r="D428" s="40">
        <v>14</v>
      </c>
      <c r="E428" s="40">
        <v>145</v>
      </c>
      <c r="F428" s="40">
        <v>1451</v>
      </c>
      <c r="G428" s="40" t="s">
        <v>558</v>
      </c>
    </row>
    <row r="429" spans="2:7">
      <c r="B429" s="46" t="s">
        <v>1973</v>
      </c>
      <c r="C429" s="40" t="s">
        <v>356</v>
      </c>
      <c r="D429" s="40">
        <v>14</v>
      </c>
      <c r="E429" s="40">
        <v>145</v>
      </c>
      <c r="F429" s="40">
        <v>1452</v>
      </c>
      <c r="G429" s="40" t="s">
        <v>559</v>
      </c>
    </row>
    <row r="430" spans="2:7">
      <c r="B430" s="46" t="s">
        <v>1973</v>
      </c>
      <c r="C430" s="40" t="s">
        <v>356</v>
      </c>
      <c r="D430" s="40">
        <v>14</v>
      </c>
      <c r="E430" s="40">
        <v>145</v>
      </c>
      <c r="F430" s="40">
        <v>1453</v>
      </c>
      <c r="G430" s="40" t="s">
        <v>560</v>
      </c>
    </row>
    <row r="431" spans="2:7">
      <c r="B431" s="46" t="s">
        <v>1973</v>
      </c>
      <c r="C431" s="40" t="s">
        <v>356</v>
      </c>
      <c r="D431" s="40">
        <v>14</v>
      </c>
      <c r="E431" s="40">
        <v>145</v>
      </c>
      <c r="F431" s="40">
        <v>1454</v>
      </c>
      <c r="G431" s="40" t="s">
        <v>561</v>
      </c>
    </row>
    <row r="432" spans="2:7">
      <c r="B432" s="46" t="s">
        <v>1973</v>
      </c>
      <c r="C432" s="40" t="s">
        <v>356</v>
      </c>
      <c r="D432" s="40">
        <v>14</v>
      </c>
      <c r="E432" s="40">
        <v>149</v>
      </c>
      <c r="F432" s="40">
        <v>0</v>
      </c>
      <c r="G432" s="40" t="s">
        <v>562</v>
      </c>
    </row>
    <row r="433" spans="2:7">
      <c r="B433" s="46" t="s">
        <v>1973</v>
      </c>
      <c r="C433" s="40" t="s">
        <v>356</v>
      </c>
      <c r="D433" s="40">
        <v>14</v>
      </c>
      <c r="E433" s="40">
        <v>149</v>
      </c>
      <c r="F433" s="40">
        <v>1499</v>
      </c>
      <c r="G433" s="40" t="s">
        <v>562</v>
      </c>
    </row>
    <row r="434" spans="2:7">
      <c r="B434" s="46" t="s">
        <v>1973</v>
      </c>
      <c r="C434" s="40" t="s">
        <v>356</v>
      </c>
      <c r="D434" s="40">
        <v>15</v>
      </c>
      <c r="E434" s="40">
        <v>0</v>
      </c>
      <c r="F434" s="40">
        <v>0</v>
      </c>
      <c r="G434" s="40" t="s">
        <v>563</v>
      </c>
    </row>
    <row r="435" spans="2:7">
      <c r="B435" s="46" t="s">
        <v>1973</v>
      </c>
      <c r="C435" s="40" t="s">
        <v>356</v>
      </c>
      <c r="D435" s="40">
        <v>15</v>
      </c>
      <c r="E435" s="40">
        <v>150</v>
      </c>
      <c r="F435" s="40">
        <v>0</v>
      </c>
      <c r="G435" s="40" t="s">
        <v>564</v>
      </c>
    </row>
    <row r="436" spans="2:7">
      <c r="B436" s="46" t="s">
        <v>1973</v>
      </c>
      <c r="C436" s="40" t="s">
        <v>356</v>
      </c>
      <c r="D436" s="40">
        <v>15</v>
      </c>
      <c r="E436" s="40">
        <v>150</v>
      </c>
      <c r="F436" s="40">
        <v>1500</v>
      </c>
      <c r="G436" s="40" t="s">
        <v>183</v>
      </c>
    </row>
    <row r="437" spans="2:7">
      <c r="B437" s="46" t="s">
        <v>1973</v>
      </c>
      <c r="C437" s="40" t="s">
        <v>356</v>
      </c>
      <c r="D437" s="40">
        <v>15</v>
      </c>
      <c r="E437" s="40">
        <v>150</v>
      </c>
      <c r="F437" s="40">
        <v>1509</v>
      </c>
      <c r="G437" s="40" t="s">
        <v>184</v>
      </c>
    </row>
    <row r="438" spans="2:7">
      <c r="B438" s="46" t="s">
        <v>1973</v>
      </c>
      <c r="C438" s="40" t="s">
        <v>356</v>
      </c>
      <c r="D438" s="40">
        <v>15</v>
      </c>
      <c r="E438" s="40">
        <v>151</v>
      </c>
      <c r="F438" s="40">
        <v>0</v>
      </c>
      <c r="G438" s="40" t="s">
        <v>565</v>
      </c>
    </row>
    <row r="439" spans="2:7">
      <c r="B439" s="46" t="s">
        <v>1973</v>
      </c>
      <c r="C439" s="40" t="s">
        <v>356</v>
      </c>
      <c r="D439" s="40">
        <v>15</v>
      </c>
      <c r="E439" s="40">
        <v>151</v>
      </c>
      <c r="F439" s="40">
        <v>1511</v>
      </c>
      <c r="G439" s="40" t="s">
        <v>566</v>
      </c>
    </row>
    <row r="440" spans="2:7">
      <c r="B440" s="46" t="s">
        <v>1973</v>
      </c>
      <c r="C440" s="40" t="s">
        <v>356</v>
      </c>
      <c r="D440" s="40">
        <v>15</v>
      </c>
      <c r="E440" s="40">
        <v>151</v>
      </c>
      <c r="F440" s="40">
        <v>1512</v>
      </c>
      <c r="G440" s="40" t="s">
        <v>567</v>
      </c>
    </row>
    <row r="441" spans="2:7">
      <c r="B441" s="46" t="s">
        <v>1973</v>
      </c>
      <c r="C441" s="40" t="s">
        <v>356</v>
      </c>
      <c r="D441" s="40">
        <v>15</v>
      </c>
      <c r="E441" s="40">
        <v>151</v>
      </c>
      <c r="F441" s="40">
        <v>1513</v>
      </c>
      <c r="G441" s="40" t="s">
        <v>568</v>
      </c>
    </row>
    <row r="442" spans="2:7">
      <c r="B442" s="46" t="s">
        <v>1973</v>
      </c>
      <c r="C442" s="40" t="s">
        <v>356</v>
      </c>
      <c r="D442" s="40">
        <v>15</v>
      </c>
      <c r="E442" s="40">
        <v>152</v>
      </c>
      <c r="F442" s="40">
        <v>0</v>
      </c>
      <c r="G442" s="40" t="s">
        <v>569</v>
      </c>
    </row>
    <row r="443" spans="2:7">
      <c r="B443" s="46" t="s">
        <v>1973</v>
      </c>
      <c r="C443" s="40" t="s">
        <v>356</v>
      </c>
      <c r="D443" s="40">
        <v>15</v>
      </c>
      <c r="E443" s="40">
        <v>152</v>
      </c>
      <c r="F443" s="40">
        <v>1521</v>
      </c>
      <c r="G443" s="40" t="s">
        <v>569</v>
      </c>
    </row>
    <row r="444" spans="2:7">
      <c r="B444" s="46" t="s">
        <v>1973</v>
      </c>
      <c r="C444" s="40" t="s">
        <v>356</v>
      </c>
      <c r="D444" s="40">
        <v>15</v>
      </c>
      <c r="E444" s="40">
        <v>153</v>
      </c>
      <c r="F444" s="40">
        <v>0</v>
      </c>
      <c r="G444" s="40" t="s">
        <v>570</v>
      </c>
    </row>
    <row r="445" spans="2:7">
      <c r="B445" s="46" t="s">
        <v>1973</v>
      </c>
      <c r="C445" s="40" t="s">
        <v>356</v>
      </c>
      <c r="D445" s="40">
        <v>15</v>
      </c>
      <c r="E445" s="40">
        <v>153</v>
      </c>
      <c r="F445" s="40">
        <v>1531</v>
      </c>
      <c r="G445" s="40" t="s">
        <v>571</v>
      </c>
    </row>
    <row r="446" spans="2:7">
      <c r="B446" s="46" t="s">
        <v>1973</v>
      </c>
      <c r="C446" s="40" t="s">
        <v>356</v>
      </c>
      <c r="D446" s="40">
        <v>15</v>
      </c>
      <c r="E446" s="40">
        <v>153</v>
      </c>
      <c r="F446" s="40">
        <v>1532</v>
      </c>
      <c r="G446" s="40" t="s">
        <v>572</v>
      </c>
    </row>
    <row r="447" spans="2:7">
      <c r="B447" s="46" t="s">
        <v>1973</v>
      </c>
      <c r="C447" s="40" t="s">
        <v>356</v>
      </c>
      <c r="D447" s="40">
        <v>15</v>
      </c>
      <c r="E447" s="40">
        <v>159</v>
      </c>
      <c r="F447" s="40">
        <v>0</v>
      </c>
      <c r="G447" s="40" t="s">
        <v>573</v>
      </c>
    </row>
    <row r="448" spans="2:7">
      <c r="B448" s="46" t="s">
        <v>1973</v>
      </c>
      <c r="C448" s="40" t="s">
        <v>356</v>
      </c>
      <c r="D448" s="40">
        <v>15</v>
      </c>
      <c r="E448" s="40">
        <v>159</v>
      </c>
      <c r="F448" s="40">
        <v>1591</v>
      </c>
      <c r="G448" s="40" t="s">
        <v>573</v>
      </c>
    </row>
    <row r="449" spans="2:7">
      <c r="B449" s="46" t="s">
        <v>1973</v>
      </c>
      <c r="C449" s="40" t="s">
        <v>356</v>
      </c>
      <c r="D449" s="40">
        <v>16</v>
      </c>
      <c r="E449" s="40">
        <v>0</v>
      </c>
      <c r="F449" s="40">
        <v>0</v>
      </c>
      <c r="G449" s="40" t="s">
        <v>574</v>
      </c>
    </row>
    <row r="450" spans="2:7">
      <c r="B450" s="46" t="s">
        <v>1973</v>
      </c>
      <c r="C450" s="40" t="s">
        <v>356</v>
      </c>
      <c r="D450" s="40">
        <v>16</v>
      </c>
      <c r="E450" s="40">
        <v>160</v>
      </c>
      <c r="F450" s="40">
        <v>0</v>
      </c>
      <c r="G450" s="40" t="s">
        <v>575</v>
      </c>
    </row>
    <row r="451" spans="2:7">
      <c r="B451" s="46" t="s">
        <v>1973</v>
      </c>
      <c r="C451" s="40" t="s">
        <v>356</v>
      </c>
      <c r="D451" s="40">
        <v>16</v>
      </c>
      <c r="E451" s="40">
        <v>160</v>
      </c>
      <c r="F451" s="40">
        <v>1600</v>
      </c>
      <c r="G451" s="40" t="s">
        <v>183</v>
      </c>
    </row>
    <row r="452" spans="2:7">
      <c r="B452" s="46" t="s">
        <v>1973</v>
      </c>
      <c r="C452" s="40" t="s">
        <v>356</v>
      </c>
      <c r="D452" s="40">
        <v>16</v>
      </c>
      <c r="E452" s="40">
        <v>160</v>
      </c>
      <c r="F452" s="40">
        <v>1609</v>
      </c>
      <c r="G452" s="40" t="s">
        <v>184</v>
      </c>
    </row>
    <row r="453" spans="2:7">
      <c r="B453" s="46" t="s">
        <v>1973</v>
      </c>
      <c r="C453" s="40" t="s">
        <v>356</v>
      </c>
      <c r="D453" s="40">
        <v>16</v>
      </c>
      <c r="E453" s="40">
        <v>161</v>
      </c>
      <c r="F453" s="40">
        <v>0</v>
      </c>
      <c r="G453" s="40" t="s">
        <v>576</v>
      </c>
    </row>
    <row r="454" spans="2:7">
      <c r="B454" s="46" t="s">
        <v>1973</v>
      </c>
      <c r="C454" s="40" t="s">
        <v>356</v>
      </c>
      <c r="D454" s="40">
        <v>16</v>
      </c>
      <c r="E454" s="40">
        <v>161</v>
      </c>
      <c r="F454" s="40">
        <v>1611</v>
      </c>
      <c r="G454" s="40" t="s">
        <v>577</v>
      </c>
    </row>
    <row r="455" spans="2:7">
      <c r="B455" s="46" t="s">
        <v>1973</v>
      </c>
      <c r="C455" s="40" t="s">
        <v>356</v>
      </c>
      <c r="D455" s="40">
        <v>16</v>
      </c>
      <c r="E455" s="40">
        <v>161</v>
      </c>
      <c r="F455" s="40">
        <v>1612</v>
      </c>
      <c r="G455" s="40" t="s">
        <v>578</v>
      </c>
    </row>
    <row r="456" spans="2:7">
      <c r="B456" s="46" t="s">
        <v>1973</v>
      </c>
      <c r="C456" s="40" t="s">
        <v>356</v>
      </c>
      <c r="D456" s="40">
        <v>16</v>
      </c>
      <c r="E456" s="40">
        <v>161</v>
      </c>
      <c r="F456" s="40">
        <v>1619</v>
      </c>
      <c r="G456" s="40" t="s">
        <v>579</v>
      </c>
    </row>
    <row r="457" spans="2:7">
      <c r="B457" s="46" t="s">
        <v>1973</v>
      </c>
      <c r="C457" s="40" t="s">
        <v>356</v>
      </c>
      <c r="D457" s="40">
        <v>16</v>
      </c>
      <c r="E457" s="40">
        <v>162</v>
      </c>
      <c r="F457" s="40">
        <v>0</v>
      </c>
      <c r="G457" s="40" t="s">
        <v>580</v>
      </c>
    </row>
    <row r="458" spans="2:7">
      <c r="B458" s="46" t="s">
        <v>1973</v>
      </c>
      <c r="C458" s="40" t="s">
        <v>356</v>
      </c>
      <c r="D458" s="40">
        <v>16</v>
      </c>
      <c r="E458" s="40">
        <v>162</v>
      </c>
      <c r="F458" s="40">
        <v>1621</v>
      </c>
      <c r="G458" s="40" t="s">
        <v>581</v>
      </c>
    </row>
    <row r="459" spans="2:7">
      <c r="B459" s="46" t="s">
        <v>1973</v>
      </c>
      <c r="C459" s="40" t="s">
        <v>356</v>
      </c>
      <c r="D459" s="40">
        <v>16</v>
      </c>
      <c r="E459" s="40">
        <v>162</v>
      </c>
      <c r="F459" s="40">
        <v>1622</v>
      </c>
      <c r="G459" s="40" t="s">
        <v>582</v>
      </c>
    </row>
    <row r="460" spans="2:7">
      <c r="B460" s="46" t="s">
        <v>1973</v>
      </c>
      <c r="C460" s="40" t="s">
        <v>356</v>
      </c>
      <c r="D460" s="40">
        <v>16</v>
      </c>
      <c r="E460" s="40">
        <v>162</v>
      </c>
      <c r="F460" s="40">
        <v>1623</v>
      </c>
      <c r="G460" s="40" t="s">
        <v>583</v>
      </c>
    </row>
    <row r="461" spans="2:7">
      <c r="B461" s="46" t="s">
        <v>1973</v>
      </c>
      <c r="C461" s="40" t="s">
        <v>356</v>
      </c>
      <c r="D461" s="40">
        <v>16</v>
      </c>
      <c r="E461" s="40">
        <v>162</v>
      </c>
      <c r="F461" s="40">
        <v>1624</v>
      </c>
      <c r="G461" s="40" t="s">
        <v>584</v>
      </c>
    </row>
    <row r="462" spans="2:7">
      <c r="B462" s="46" t="s">
        <v>1973</v>
      </c>
      <c r="C462" s="40" t="s">
        <v>356</v>
      </c>
      <c r="D462" s="40">
        <v>16</v>
      </c>
      <c r="E462" s="40">
        <v>162</v>
      </c>
      <c r="F462" s="40">
        <v>1629</v>
      </c>
      <c r="G462" s="40" t="s">
        <v>585</v>
      </c>
    </row>
    <row r="463" spans="2:7">
      <c r="B463" s="46" t="s">
        <v>1973</v>
      </c>
      <c r="C463" s="40" t="s">
        <v>356</v>
      </c>
      <c r="D463" s="40">
        <v>16</v>
      </c>
      <c r="E463" s="40">
        <v>163</v>
      </c>
      <c r="F463" s="40">
        <v>0</v>
      </c>
      <c r="G463" s="40" t="s">
        <v>586</v>
      </c>
    </row>
    <row r="464" spans="2:7">
      <c r="B464" s="46" t="s">
        <v>1973</v>
      </c>
      <c r="C464" s="40" t="s">
        <v>356</v>
      </c>
      <c r="D464" s="40">
        <v>16</v>
      </c>
      <c r="E464" s="40">
        <v>163</v>
      </c>
      <c r="F464" s="40">
        <v>1631</v>
      </c>
      <c r="G464" s="40" t="s">
        <v>587</v>
      </c>
    </row>
    <row r="465" spans="2:7">
      <c r="B465" s="46" t="s">
        <v>1973</v>
      </c>
      <c r="C465" s="40" t="s">
        <v>356</v>
      </c>
      <c r="D465" s="40">
        <v>16</v>
      </c>
      <c r="E465" s="40">
        <v>163</v>
      </c>
      <c r="F465" s="40">
        <v>1632</v>
      </c>
      <c r="G465" s="40" t="s">
        <v>588</v>
      </c>
    </row>
    <row r="466" spans="2:7">
      <c r="B466" s="46" t="s">
        <v>1973</v>
      </c>
      <c r="C466" s="40" t="s">
        <v>356</v>
      </c>
      <c r="D466" s="40">
        <v>16</v>
      </c>
      <c r="E466" s="40">
        <v>163</v>
      </c>
      <c r="F466" s="40">
        <v>1633</v>
      </c>
      <c r="G466" s="40" t="s">
        <v>589</v>
      </c>
    </row>
    <row r="467" spans="2:7">
      <c r="B467" s="46" t="s">
        <v>1973</v>
      </c>
      <c r="C467" s="40" t="s">
        <v>356</v>
      </c>
      <c r="D467" s="40">
        <v>16</v>
      </c>
      <c r="E467" s="40">
        <v>163</v>
      </c>
      <c r="F467" s="40">
        <v>1634</v>
      </c>
      <c r="G467" s="40" t="s">
        <v>590</v>
      </c>
    </row>
    <row r="468" spans="2:7">
      <c r="B468" s="46" t="s">
        <v>1973</v>
      </c>
      <c r="C468" s="40" t="s">
        <v>356</v>
      </c>
      <c r="D468" s="40">
        <v>16</v>
      </c>
      <c r="E468" s="40">
        <v>163</v>
      </c>
      <c r="F468" s="40">
        <v>1635</v>
      </c>
      <c r="G468" s="40" t="s">
        <v>591</v>
      </c>
    </row>
    <row r="469" spans="2:7">
      <c r="B469" s="46" t="s">
        <v>1973</v>
      </c>
      <c r="C469" s="40" t="s">
        <v>356</v>
      </c>
      <c r="D469" s="40">
        <v>16</v>
      </c>
      <c r="E469" s="40">
        <v>163</v>
      </c>
      <c r="F469" s="40">
        <v>1636</v>
      </c>
      <c r="G469" s="40" t="s">
        <v>592</v>
      </c>
    </row>
    <row r="470" spans="2:7">
      <c r="B470" s="46" t="s">
        <v>1973</v>
      </c>
      <c r="C470" s="40" t="s">
        <v>356</v>
      </c>
      <c r="D470" s="40">
        <v>16</v>
      </c>
      <c r="E470" s="40">
        <v>163</v>
      </c>
      <c r="F470" s="40">
        <v>1639</v>
      </c>
      <c r="G470" s="40" t="s">
        <v>593</v>
      </c>
    </row>
    <row r="471" spans="2:7">
      <c r="B471" s="46" t="s">
        <v>1973</v>
      </c>
      <c r="C471" s="40" t="s">
        <v>356</v>
      </c>
      <c r="D471" s="40">
        <v>16</v>
      </c>
      <c r="E471" s="40">
        <v>164</v>
      </c>
      <c r="F471" s="40">
        <v>0</v>
      </c>
      <c r="G471" s="40" t="s">
        <v>594</v>
      </c>
    </row>
    <row r="472" spans="2:7">
      <c r="B472" s="46" t="s">
        <v>1973</v>
      </c>
      <c r="C472" s="40" t="s">
        <v>356</v>
      </c>
      <c r="D472" s="40">
        <v>16</v>
      </c>
      <c r="E472" s="40">
        <v>164</v>
      </c>
      <c r="F472" s="40">
        <v>1641</v>
      </c>
      <c r="G472" s="40" t="s">
        <v>595</v>
      </c>
    </row>
    <row r="473" spans="2:7">
      <c r="B473" s="46" t="s">
        <v>1973</v>
      </c>
      <c r="C473" s="40" t="s">
        <v>356</v>
      </c>
      <c r="D473" s="40">
        <v>16</v>
      </c>
      <c r="E473" s="40">
        <v>164</v>
      </c>
      <c r="F473" s="40">
        <v>1642</v>
      </c>
      <c r="G473" s="40" t="s">
        <v>596</v>
      </c>
    </row>
    <row r="474" spans="2:7">
      <c r="B474" s="46" t="s">
        <v>1973</v>
      </c>
      <c r="C474" s="40" t="s">
        <v>356</v>
      </c>
      <c r="D474" s="40">
        <v>16</v>
      </c>
      <c r="E474" s="40">
        <v>164</v>
      </c>
      <c r="F474" s="40">
        <v>1643</v>
      </c>
      <c r="G474" s="40" t="s">
        <v>597</v>
      </c>
    </row>
    <row r="475" spans="2:7">
      <c r="B475" s="46" t="s">
        <v>1973</v>
      </c>
      <c r="C475" s="40" t="s">
        <v>356</v>
      </c>
      <c r="D475" s="40">
        <v>16</v>
      </c>
      <c r="E475" s="40">
        <v>164</v>
      </c>
      <c r="F475" s="40">
        <v>1644</v>
      </c>
      <c r="G475" s="40" t="s">
        <v>598</v>
      </c>
    </row>
    <row r="476" spans="2:7">
      <c r="B476" s="46" t="s">
        <v>1973</v>
      </c>
      <c r="C476" s="40" t="s">
        <v>356</v>
      </c>
      <c r="D476" s="40">
        <v>16</v>
      </c>
      <c r="E476" s="40">
        <v>164</v>
      </c>
      <c r="F476" s="40">
        <v>1645</v>
      </c>
      <c r="G476" s="40" t="s">
        <v>599</v>
      </c>
    </row>
    <row r="477" spans="2:7">
      <c r="B477" s="46" t="s">
        <v>1973</v>
      </c>
      <c r="C477" s="40" t="s">
        <v>356</v>
      </c>
      <c r="D477" s="40">
        <v>16</v>
      </c>
      <c r="E477" s="40">
        <v>164</v>
      </c>
      <c r="F477" s="40">
        <v>1646</v>
      </c>
      <c r="G477" s="40" t="s">
        <v>600</v>
      </c>
    </row>
    <row r="478" spans="2:7">
      <c r="B478" s="46" t="s">
        <v>1973</v>
      </c>
      <c r="C478" s="40" t="s">
        <v>356</v>
      </c>
      <c r="D478" s="40">
        <v>16</v>
      </c>
      <c r="E478" s="40">
        <v>164</v>
      </c>
      <c r="F478" s="40">
        <v>1647</v>
      </c>
      <c r="G478" s="40" t="s">
        <v>601</v>
      </c>
    </row>
    <row r="479" spans="2:7">
      <c r="B479" s="46" t="s">
        <v>1973</v>
      </c>
      <c r="C479" s="40" t="s">
        <v>356</v>
      </c>
      <c r="D479" s="40">
        <v>16</v>
      </c>
      <c r="E479" s="40">
        <v>165</v>
      </c>
      <c r="F479" s="40">
        <v>0</v>
      </c>
      <c r="G479" s="40" t="s">
        <v>602</v>
      </c>
    </row>
    <row r="480" spans="2:7">
      <c r="B480" s="46" t="s">
        <v>1973</v>
      </c>
      <c r="C480" s="40" t="s">
        <v>356</v>
      </c>
      <c r="D480" s="40">
        <v>16</v>
      </c>
      <c r="E480" s="40">
        <v>165</v>
      </c>
      <c r="F480" s="40">
        <v>1651</v>
      </c>
      <c r="G480" s="40" t="s">
        <v>603</v>
      </c>
    </row>
    <row r="481" spans="2:7">
      <c r="B481" s="46" t="s">
        <v>1973</v>
      </c>
      <c r="C481" s="40" t="s">
        <v>356</v>
      </c>
      <c r="D481" s="40">
        <v>16</v>
      </c>
      <c r="E481" s="40">
        <v>165</v>
      </c>
      <c r="F481" s="40">
        <v>1652</v>
      </c>
      <c r="G481" s="40" t="s">
        <v>604</v>
      </c>
    </row>
    <row r="482" spans="2:7">
      <c r="B482" s="46" t="s">
        <v>1973</v>
      </c>
      <c r="C482" s="40" t="s">
        <v>356</v>
      </c>
      <c r="D482" s="40">
        <v>16</v>
      </c>
      <c r="E482" s="40">
        <v>165</v>
      </c>
      <c r="F482" s="40">
        <v>1653</v>
      </c>
      <c r="G482" s="40" t="s">
        <v>605</v>
      </c>
    </row>
    <row r="483" spans="2:7">
      <c r="B483" s="46" t="s">
        <v>1973</v>
      </c>
      <c r="C483" s="40" t="s">
        <v>356</v>
      </c>
      <c r="D483" s="40">
        <v>16</v>
      </c>
      <c r="E483" s="40">
        <v>165</v>
      </c>
      <c r="F483" s="40">
        <v>1654</v>
      </c>
      <c r="G483" s="40" t="s">
        <v>606</v>
      </c>
    </row>
    <row r="484" spans="2:7">
      <c r="B484" s="46" t="s">
        <v>1973</v>
      </c>
      <c r="C484" s="40" t="s">
        <v>356</v>
      </c>
      <c r="D484" s="40">
        <v>16</v>
      </c>
      <c r="E484" s="40">
        <v>165</v>
      </c>
      <c r="F484" s="40">
        <v>1655</v>
      </c>
      <c r="G484" s="40" t="s">
        <v>607</v>
      </c>
    </row>
    <row r="485" spans="2:7">
      <c r="B485" s="46" t="s">
        <v>1973</v>
      </c>
      <c r="C485" s="40" t="s">
        <v>356</v>
      </c>
      <c r="D485" s="40">
        <v>16</v>
      </c>
      <c r="E485" s="40">
        <v>166</v>
      </c>
      <c r="F485" s="40">
        <v>0</v>
      </c>
      <c r="G485" s="40" t="s">
        <v>608</v>
      </c>
    </row>
    <row r="486" spans="2:7">
      <c r="B486" s="46" t="s">
        <v>1973</v>
      </c>
      <c r="C486" s="40" t="s">
        <v>356</v>
      </c>
      <c r="D486" s="40">
        <v>16</v>
      </c>
      <c r="E486" s="40">
        <v>166</v>
      </c>
      <c r="F486" s="40">
        <v>1661</v>
      </c>
      <c r="G486" s="40" t="s">
        <v>609</v>
      </c>
    </row>
    <row r="487" spans="2:7">
      <c r="B487" s="46" t="s">
        <v>1973</v>
      </c>
      <c r="C487" s="40" t="s">
        <v>356</v>
      </c>
      <c r="D487" s="40">
        <v>16</v>
      </c>
      <c r="E487" s="40">
        <v>166</v>
      </c>
      <c r="F487" s="40">
        <v>1662</v>
      </c>
      <c r="G487" s="40" t="s">
        <v>610</v>
      </c>
    </row>
    <row r="488" spans="2:7">
      <c r="B488" s="46" t="s">
        <v>1973</v>
      </c>
      <c r="C488" s="40" t="s">
        <v>356</v>
      </c>
      <c r="D488" s="40">
        <v>16</v>
      </c>
      <c r="E488" s="40">
        <v>166</v>
      </c>
      <c r="F488" s="40">
        <v>1669</v>
      </c>
      <c r="G488" s="40" t="s">
        <v>611</v>
      </c>
    </row>
    <row r="489" spans="2:7">
      <c r="B489" s="46" t="s">
        <v>1973</v>
      </c>
      <c r="C489" s="40" t="s">
        <v>356</v>
      </c>
      <c r="D489" s="40">
        <v>16</v>
      </c>
      <c r="E489" s="40">
        <v>169</v>
      </c>
      <c r="F489" s="40">
        <v>0</v>
      </c>
      <c r="G489" s="40" t="s">
        <v>612</v>
      </c>
    </row>
    <row r="490" spans="2:7">
      <c r="B490" s="46" t="s">
        <v>1973</v>
      </c>
      <c r="C490" s="40" t="s">
        <v>356</v>
      </c>
      <c r="D490" s="40">
        <v>16</v>
      </c>
      <c r="E490" s="40">
        <v>169</v>
      </c>
      <c r="F490" s="40">
        <v>1691</v>
      </c>
      <c r="G490" s="40" t="s">
        <v>613</v>
      </c>
    </row>
    <row r="491" spans="2:7">
      <c r="B491" s="46" t="s">
        <v>1973</v>
      </c>
      <c r="C491" s="40" t="s">
        <v>356</v>
      </c>
      <c r="D491" s="40">
        <v>16</v>
      </c>
      <c r="E491" s="40">
        <v>169</v>
      </c>
      <c r="F491" s="40">
        <v>1692</v>
      </c>
      <c r="G491" s="40" t="s">
        <v>614</v>
      </c>
    </row>
    <row r="492" spans="2:7">
      <c r="B492" s="46" t="s">
        <v>1973</v>
      </c>
      <c r="C492" s="40" t="s">
        <v>356</v>
      </c>
      <c r="D492" s="40">
        <v>16</v>
      </c>
      <c r="E492" s="40">
        <v>169</v>
      </c>
      <c r="F492" s="40">
        <v>1693</v>
      </c>
      <c r="G492" s="40" t="s">
        <v>615</v>
      </c>
    </row>
    <row r="493" spans="2:7">
      <c r="B493" s="46" t="s">
        <v>1973</v>
      </c>
      <c r="C493" s="40" t="s">
        <v>356</v>
      </c>
      <c r="D493" s="40">
        <v>16</v>
      </c>
      <c r="E493" s="40">
        <v>169</v>
      </c>
      <c r="F493" s="40">
        <v>1694</v>
      </c>
      <c r="G493" s="40" t="s">
        <v>616</v>
      </c>
    </row>
    <row r="494" spans="2:7">
      <c r="B494" s="46" t="s">
        <v>1973</v>
      </c>
      <c r="C494" s="40" t="s">
        <v>356</v>
      </c>
      <c r="D494" s="40">
        <v>16</v>
      </c>
      <c r="E494" s="40">
        <v>169</v>
      </c>
      <c r="F494" s="40">
        <v>1695</v>
      </c>
      <c r="G494" s="40" t="s">
        <v>617</v>
      </c>
    </row>
    <row r="495" spans="2:7">
      <c r="B495" s="46" t="s">
        <v>1973</v>
      </c>
      <c r="C495" s="40" t="s">
        <v>356</v>
      </c>
      <c r="D495" s="40">
        <v>16</v>
      </c>
      <c r="E495" s="40">
        <v>169</v>
      </c>
      <c r="F495" s="40">
        <v>1696</v>
      </c>
      <c r="G495" s="40" t="s">
        <v>618</v>
      </c>
    </row>
    <row r="496" spans="2:7">
      <c r="B496" s="46" t="s">
        <v>1973</v>
      </c>
      <c r="C496" s="40" t="s">
        <v>356</v>
      </c>
      <c r="D496" s="40">
        <v>16</v>
      </c>
      <c r="E496" s="40">
        <v>169</v>
      </c>
      <c r="F496" s="40">
        <v>1697</v>
      </c>
      <c r="G496" s="40" t="s">
        <v>619</v>
      </c>
    </row>
    <row r="497" spans="2:7">
      <c r="B497" s="46" t="s">
        <v>1973</v>
      </c>
      <c r="C497" s="40" t="s">
        <v>356</v>
      </c>
      <c r="D497" s="40">
        <v>16</v>
      </c>
      <c r="E497" s="40">
        <v>169</v>
      </c>
      <c r="F497" s="40">
        <v>1699</v>
      </c>
      <c r="G497" s="40" t="s">
        <v>620</v>
      </c>
    </row>
    <row r="498" spans="2:7">
      <c r="B498" s="46" t="s">
        <v>1973</v>
      </c>
      <c r="C498" s="40" t="s">
        <v>356</v>
      </c>
      <c r="D498" s="40">
        <v>17</v>
      </c>
      <c r="E498" s="40">
        <v>0</v>
      </c>
      <c r="F498" s="40">
        <v>0</v>
      </c>
      <c r="G498" s="40" t="s">
        <v>621</v>
      </c>
    </row>
    <row r="499" spans="2:7">
      <c r="B499" s="46" t="s">
        <v>1973</v>
      </c>
      <c r="C499" s="40" t="s">
        <v>356</v>
      </c>
      <c r="D499" s="40">
        <v>17</v>
      </c>
      <c r="E499" s="40">
        <v>170</v>
      </c>
      <c r="F499" s="40">
        <v>0</v>
      </c>
      <c r="G499" s="40" t="s">
        <v>622</v>
      </c>
    </row>
    <row r="500" spans="2:7">
      <c r="B500" s="46" t="s">
        <v>1973</v>
      </c>
      <c r="C500" s="40" t="s">
        <v>356</v>
      </c>
      <c r="D500" s="40">
        <v>17</v>
      </c>
      <c r="E500" s="40">
        <v>170</v>
      </c>
      <c r="F500" s="40">
        <v>1700</v>
      </c>
      <c r="G500" s="40" t="s">
        <v>183</v>
      </c>
    </row>
    <row r="501" spans="2:7">
      <c r="B501" s="46" t="s">
        <v>1973</v>
      </c>
      <c r="C501" s="40" t="s">
        <v>356</v>
      </c>
      <c r="D501" s="40">
        <v>17</v>
      </c>
      <c r="E501" s="40">
        <v>170</v>
      </c>
      <c r="F501" s="40">
        <v>1709</v>
      </c>
      <c r="G501" s="40" t="s">
        <v>184</v>
      </c>
    </row>
    <row r="502" spans="2:7">
      <c r="B502" s="46" t="s">
        <v>1973</v>
      </c>
      <c r="C502" s="40" t="s">
        <v>356</v>
      </c>
      <c r="D502" s="40">
        <v>17</v>
      </c>
      <c r="E502" s="40">
        <v>171</v>
      </c>
      <c r="F502" s="40">
        <v>0</v>
      </c>
      <c r="G502" s="40" t="s">
        <v>623</v>
      </c>
    </row>
    <row r="503" spans="2:7">
      <c r="B503" s="46" t="s">
        <v>1973</v>
      </c>
      <c r="C503" s="40" t="s">
        <v>356</v>
      </c>
      <c r="D503" s="40">
        <v>17</v>
      </c>
      <c r="E503" s="40">
        <v>171</v>
      </c>
      <c r="F503" s="40">
        <v>1711</v>
      </c>
      <c r="G503" s="40" t="s">
        <v>623</v>
      </c>
    </row>
    <row r="504" spans="2:7">
      <c r="B504" s="46" t="s">
        <v>1973</v>
      </c>
      <c r="C504" s="40" t="s">
        <v>356</v>
      </c>
      <c r="D504" s="40">
        <v>17</v>
      </c>
      <c r="E504" s="40">
        <v>172</v>
      </c>
      <c r="F504" s="40">
        <v>0</v>
      </c>
      <c r="G504" s="40" t="s">
        <v>624</v>
      </c>
    </row>
    <row r="505" spans="2:7">
      <c r="B505" s="46" t="s">
        <v>1973</v>
      </c>
      <c r="C505" s="40" t="s">
        <v>356</v>
      </c>
      <c r="D505" s="40">
        <v>17</v>
      </c>
      <c r="E505" s="40">
        <v>172</v>
      </c>
      <c r="F505" s="40">
        <v>1721</v>
      </c>
      <c r="G505" s="40" t="s">
        <v>624</v>
      </c>
    </row>
    <row r="506" spans="2:7">
      <c r="B506" s="46" t="s">
        <v>1973</v>
      </c>
      <c r="C506" s="40" t="s">
        <v>356</v>
      </c>
      <c r="D506" s="40">
        <v>17</v>
      </c>
      <c r="E506" s="40">
        <v>173</v>
      </c>
      <c r="F506" s="40">
        <v>0</v>
      </c>
      <c r="G506" s="40" t="s">
        <v>625</v>
      </c>
    </row>
    <row r="507" spans="2:7">
      <c r="B507" s="46" t="s">
        <v>1973</v>
      </c>
      <c r="C507" s="40" t="s">
        <v>356</v>
      </c>
      <c r="D507" s="40">
        <v>17</v>
      </c>
      <c r="E507" s="40">
        <v>173</v>
      </c>
      <c r="F507" s="40">
        <v>1731</v>
      </c>
      <c r="G507" s="40" t="s">
        <v>625</v>
      </c>
    </row>
    <row r="508" spans="2:7">
      <c r="B508" s="46" t="s">
        <v>1973</v>
      </c>
      <c r="C508" s="40" t="s">
        <v>356</v>
      </c>
      <c r="D508" s="40">
        <v>17</v>
      </c>
      <c r="E508" s="40">
        <v>174</v>
      </c>
      <c r="F508" s="40">
        <v>0</v>
      </c>
      <c r="G508" s="40" t="s">
        <v>626</v>
      </c>
    </row>
    <row r="509" spans="2:7">
      <c r="B509" s="46" t="s">
        <v>1973</v>
      </c>
      <c r="C509" s="40" t="s">
        <v>356</v>
      </c>
      <c r="D509" s="40">
        <v>17</v>
      </c>
      <c r="E509" s="40">
        <v>174</v>
      </c>
      <c r="F509" s="40">
        <v>1741</v>
      </c>
      <c r="G509" s="40" t="s">
        <v>626</v>
      </c>
    </row>
    <row r="510" spans="2:7">
      <c r="B510" s="46" t="s">
        <v>1973</v>
      </c>
      <c r="C510" s="40" t="s">
        <v>356</v>
      </c>
      <c r="D510" s="40">
        <v>17</v>
      </c>
      <c r="E510" s="40">
        <v>179</v>
      </c>
      <c r="F510" s="40">
        <v>0</v>
      </c>
      <c r="G510" s="40" t="s">
        <v>627</v>
      </c>
    </row>
    <row r="511" spans="2:7">
      <c r="B511" s="46" t="s">
        <v>1973</v>
      </c>
      <c r="C511" s="40" t="s">
        <v>356</v>
      </c>
      <c r="D511" s="40">
        <v>17</v>
      </c>
      <c r="E511" s="40">
        <v>179</v>
      </c>
      <c r="F511" s="40">
        <v>1799</v>
      </c>
      <c r="G511" s="40" t="s">
        <v>627</v>
      </c>
    </row>
    <row r="512" spans="2:7">
      <c r="B512" s="46" t="s">
        <v>1973</v>
      </c>
      <c r="C512" s="40" t="s">
        <v>356</v>
      </c>
      <c r="D512" s="40">
        <v>18</v>
      </c>
      <c r="E512" s="40">
        <v>0</v>
      </c>
      <c r="F512" s="40">
        <v>0</v>
      </c>
      <c r="G512" s="40" t="s">
        <v>628</v>
      </c>
    </row>
    <row r="513" spans="2:7">
      <c r="B513" s="46" t="s">
        <v>1973</v>
      </c>
      <c r="C513" s="40" t="s">
        <v>356</v>
      </c>
      <c r="D513" s="40">
        <v>18</v>
      </c>
      <c r="E513" s="40">
        <v>180</v>
      </c>
      <c r="F513" s="40">
        <v>0</v>
      </c>
      <c r="G513" s="40" t="s">
        <v>629</v>
      </c>
    </row>
    <row r="514" spans="2:7">
      <c r="B514" s="46" t="s">
        <v>1973</v>
      </c>
      <c r="C514" s="40" t="s">
        <v>356</v>
      </c>
      <c r="D514" s="40">
        <v>18</v>
      </c>
      <c r="E514" s="40">
        <v>180</v>
      </c>
      <c r="F514" s="40">
        <v>1800</v>
      </c>
      <c r="G514" s="40" t="s">
        <v>183</v>
      </c>
    </row>
    <row r="515" spans="2:7">
      <c r="B515" s="46" t="s">
        <v>1973</v>
      </c>
      <c r="C515" s="40" t="s">
        <v>356</v>
      </c>
      <c r="D515" s="40">
        <v>18</v>
      </c>
      <c r="E515" s="40">
        <v>180</v>
      </c>
      <c r="F515" s="40">
        <v>1809</v>
      </c>
      <c r="G515" s="40" t="s">
        <v>184</v>
      </c>
    </row>
    <row r="516" spans="2:7">
      <c r="B516" s="46" t="s">
        <v>1973</v>
      </c>
      <c r="C516" s="40" t="s">
        <v>356</v>
      </c>
      <c r="D516" s="40">
        <v>18</v>
      </c>
      <c r="E516" s="40">
        <v>181</v>
      </c>
      <c r="F516" s="40">
        <v>0</v>
      </c>
      <c r="G516" s="40" t="s">
        <v>630</v>
      </c>
    </row>
    <row r="517" spans="2:7">
      <c r="B517" s="46" t="s">
        <v>1973</v>
      </c>
      <c r="C517" s="40" t="s">
        <v>356</v>
      </c>
      <c r="D517" s="40">
        <v>18</v>
      </c>
      <c r="E517" s="40">
        <v>181</v>
      </c>
      <c r="F517" s="40">
        <v>1811</v>
      </c>
      <c r="G517" s="40" t="s">
        <v>631</v>
      </c>
    </row>
    <row r="518" spans="2:7">
      <c r="B518" s="46" t="s">
        <v>1973</v>
      </c>
      <c r="C518" s="40" t="s">
        <v>356</v>
      </c>
      <c r="D518" s="40">
        <v>18</v>
      </c>
      <c r="E518" s="40">
        <v>181</v>
      </c>
      <c r="F518" s="40">
        <v>1812</v>
      </c>
      <c r="G518" s="40" t="s">
        <v>632</v>
      </c>
    </row>
    <row r="519" spans="2:7">
      <c r="B519" s="46" t="s">
        <v>1973</v>
      </c>
      <c r="C519" s="40" t="s">
        <v>356</v>
      </c>
      <c r="D519" s="40">
        <v>18</v>
      </c>
      <c r="E519" s="40">
        <v>181</v>
      </c>
      <c r="F519" s="40">
        <v>1813</v>
      </c>
      <c r="G519" s="40" t="s">
        <v>633</v>
      </c>
    </row>
    <row r="520" spans="2:7">
      <c r="B520" s="46" t="s">
        <v>1973</v>
      </c>
      <c r="C520" s="40" t="s">
        <v>356</v>
      </c>
      <c r="D520" s="40">
        <v>18</v>
      </c>
      <c r="E520" s="40">
        <v>181</v>
      </c>
      <c r="F520" s="40">
        <v>1814</v>
      </c>
      <c r="G520" s="40" t="s">
        <v>634</v>
      </c>
    </row>
    <row r="521" spans="2:7">
      <c r="B521" s="46" t="s">
        <v>1973</v>
      </c>
      <c r="C521" s="40" t="s">
        <v>356</v>
      </c>
      <c r="D521" s="40">
        <v>18</v>
      </c>
      <c r="E521" s="40">
        <v>181</v>
      </c>
      <c r="F521" s="40">
        <v>1815</v>
      </c>
      <c r="G521" s="40" t="s">
        <v>635</v>
      </c>
    </row>
    <row r="522" spans="2:7">
      <c r="B522" s="46" t="s">
        <v>1973</v>
      </c>
      <c r="C522" s="40" t="s">
        <v>356</v>
      </c>
      <c r="D522" s="40">
        <v>18</v>
      </c>
      <c r="E522" s="40">
        <v>182</v>
      </c>
      <c r="F522" s="40">
        <v>0</v>
      </c>
      <c r="G522" s="40" t="s">
        <v>636</v>
      </c>
    </row>
    <row r="523" spans="2:7">
      <c r="B523" s="46" t="s">
        <v>1973</v>
      </c>
      <c r="C523" s="40" t="s">
        <v>356</v>
      </c>
      <c r="D523" s="40">
        <v>18</v>
      </c>
      <c r="E523" s="40">
        <v>182</v>
      </c>
      <c r="F523" s="40">
        <v>1821</v>
      </c>
      <c r="G523" s="40" t="s">
        <v>637</v>
      </c>
    </row>
    <row r="524" spans="2:7">
      <c r="B524" s="46" t="s">
        <v>1973</v>
      </c>
      <c r="C524" s="40" t="s">
        <v>356</v>
      </c>
      <c r="D524" s="40">
        <v>18</v>
      </c>
      <c r="E524" s="40">
        <v>182</v>
      </c>
      <c r="F524" s="40">
        <v>1822</v>
      </c>
      <c r="G524" s="40" t="s">
        <v>638</v>
      </c>
    </row>
    <row r="525" spans="2:7">
      <c r="B525" s="46" t="s">
        <v>1973</v>
      </c>
      <c r="C525" s="40" t="s">
        <v>356</v>
      </c>
      <c r="D525" s="40">
        <v>18</v>
      </c>
      <c r="E525" s="40">
        <v>182</v>
      </c>
      <c r="F525" s="40">
        <v>1823</v>
      </c>
      <c r="G525" s="40" t="s">
        <v>639</v>
      </c>
    </row>
    <row r="526" spans="2:7">
      <c r="B526" s="46" t="s">
        <v>1973</v>
      </c>
      <c r="C526" s="40" t="s">
        <v>356</v>
      </c>
      <c r="D526" s="40">
        <v>18</v>
      </c>
      <c r="E526" s="40">
        <v>182</v>
      </c>
      <c r="F526" s="40">
        <v>1824</v>
      </c>
      <c r="G526" s="40" t="s">
        <v>640</v>
      </c>
    </row>
    <row r="527" spans="2:7">
      <c r="B527" s="46" t="s">
        <v>1973</v>
      </c>
      <c r="C527" s="40" t="s">
        <v>356</v>
      </c>
      <c r="D527" s="40">
        <v>18</v>
      </c>
      <c r="E527" s="40">
        <v>182</v>
      </c>
      <c r="F527" s="40">
        <v>1825</v>
      </c>
      <c r="G527" s="40" t="s">
        <v>641</v>
      </c>
    </row>
    <row r="528" spans="2:7">
      <c r="B528" s="46" t="s">
        <v>1973</v>
      </c>
      <c r="C528" s="40" t="s">
        <v>356</v>
      </c>
      <c r="D528" s="40">
        <v>18</v>
      </c>
      <c r="E528" s="40">
        <v>183</v>
      </c>
      <c r="F528" s="40">
        <v>0</v>
      </c>
      <c r="G528" s="40" t="s">
        <v>642</v>
      </c>
    </row>
    <row r="529" spans="2:7">
      <c r="B529" s="46" t="s">
        <v>1973</v>
      </c>
      <c r="C529" s="40" t="s">
        <v>356</v>
      </c>
      <c r="D529" s="40">
        <v>18</v>
      </c>
      <c r="E529" s="40">
        <v>183</v>
      </c>
      <c r="F529" s="40">
        <v>1831</v>
      </c>
      <c r="G529" s="40" t="s">
        <v>643</v>
      </c>
    </row>
    <row r="530" spans="2:7">
      <c r="B530" s="46" t="s">
        <v>1973</v>
      </c>
      <c r="C530" s="40" t="s">
        <v>356</v>
      </c>
      <c r="D530" s="40">
        <v>18</v>
      </c>
      <c r="E530" s="40">
        <v>183</v>
      </c>
      <c r="F530" s="40">
        <v>1832</v>
      </c>
      <c r="G530" s="40" t="s">
        <v>644</v>
      </c>
    </row>
    <row r="531" spans="2:7">
      <c r="B531" s="46" t="s">
        <v>1973</v>
      </c>
      <c r="C531" s="40" t="s">
        <v>356</v>
      </c>
      <c r="D531" s="40">
        <v>18</v>
      </c>
      <c r="E531" s="40">
        <v>183</v>
      </c>
      <c r="F531" s="40">
        <v>1833</v>
      </c>
      <c r="G531" s="40" t="s">
        <v>645</v>
      </c>
    </row>
    <row r="532" spans="2:7">
      <c r="B532" s="46" t="s">
        <v>1973</v>
      </c>
      <c r="C532" s="40" t="s">
        <v>356</v>
      </c>
      <c r="D532" s="40">
        <v>18</v>
      </c>
      <c r="E532" s="40">
        <v>183</v>
      </c>
      <c r="F532" s="40">
        <v>1834</v>
      </c>
      <c r="G532" s="40" t="s">
        <v>646</v>
      </c>
    </row>
    <row r="533" spans="2:7">
      <c r="B533" s="46" t="s">
        <v>1973</v>
      </c>
      <c r="C533" s="40" t="s">
        <v>356</v>
      </c>
      <c r="D533" s="40">
        <v>18</v>
      </c>
      <c r="E533" s="40">
        <v>184</v>
      </c>
      <c r="F533" s="40">
        <v>0</v>
      </c>
      <c r="G533" s="40" t="s">
        <v>647</v>
      </c>
    </row>
    <row r="534" spans="2:7">
      <c r="B534" s="46" t="s">
        <v>1973</v>
      </c>
      <c r="C534" s="40" t="s">
        <v>356</v>
      </c>
      <c r="D534" s="40">
        <v>18</v>
      </c>
      <c r="E534" s="40">
        <v>184</v>
      </c>
      <c r="F534" s="40">
        <v>1841</v>
      </c>
      <c r="G534" s="40" t="s">
        <v>648</v>
      </c>
    </row>
    <row r="535" spans="2:7">
      <c r="B535" s="46" t="s">
        <v>1973</v>
      </c>
      <c r="C535" s="40" t="s">
        <v>356</v>
      </c>
      <c r="D535" s="40">
        <v>18</v>
      </c>
      <c r="E535" s="40">
        <v>184</v>
      </c>
      <c r="F535" s="40">
        <v>1842</v>
      </c>
      <c r="G535" s="40" t="s">
        <v>649</v>
      </c>
    </row>
    <row r="536" spans="2:7">
      <c r="B536" s="46" t="s">
        <v>1973</v>
      </c>
      <c r="C536" s="40" t="s">
        <v>356</v>
      </c>
      <c r="D536" s="40">
        <v>18</v>
      </c>
      <c r="E536" s="40">
        <v>184</v>
      </c>
      <c r="F536" s="40">
        <v>1843</v>
      </c>
      <c r="G536" s="40" t="s">
        <v>650</v>
      </c>
    </row>
    <row r="537" spans="2:7">
      <c r="B537" s="46" t="s">
        <v>1973</v>
      </c>
      <c r="C537" s="40" t="s">
        <v>356</v>
      </c>
      <c r="D537" s="40">
        <v>18</v>
      </c>
      <c r="E537" s="40">
        <v>184</v>
      </c>
      <c r="F537" s="40">
        <v>1844</v>
      </c>
      <c r="G537" s="40" t="s">
        <v>651</v>
      </c>
    </row>
    <row r="538" spans="2:7">
      <c r="B538" s="46" t="s">
        <v>1973</v>
      </c>
      <c r="C538" s="40" t="s">
        <v>356</v>
      </c>
      <c r="D538" s="40">
        <v>18</v>
      </c>
      <c r="E538" s="40">
        <v>184</v>
      </c>
      <c r="F538" s="40">
        <v>1845</v>
      </c>
      <c r="G538" s="40" t="s">
        <v>652</v>
      </c>
    </row>
    <row r="539" spans="2:7">
      <c r="B539" s="46" t="s">
        <v>1973</v>
      </c>
      <c r="C539" s="40" t="s">
        <v>356</v>
      </c>
      <c r="D539" s="40">
        <v>18</v>
      </c>
      <c r="E539" s="40">
        <v>185</v>
      </c>
      <c r="F539" s="40">
        <v>0</v>
      </c>
      <c r="G539" s="40" t="s">
        <v>653</v>
      </c>
    </row>
    <row r="540" spans="2:7">
      <c r="B540" s="46" t="s">
        <v>1973</v>
      </c>
      <c r="C540" s="40" t="s">
        <v>356</v>
      </c>
      <c r="D540" s="40">
        <v>18</v>
      </c>
      <c r="E540" s="40">
        <v>185</v>
      </c>
      <c r="F540" s="40">
        <v>1851</v>
      </c>
      <c r="G540" s="40" t="s">
        <v>654</v>
      </c>
    </row>
    <row r="541" spans="2:7">
      <c r="B541" s="46" t="s">
        <v>1973</v>
      </c>
      <c r="C541" s="40" t="s">
        <v>356</v>
      </c>
      <c r="D541" s="40">
        <v>18</v>
      </c>
      <c r="E541" s="40">
        <v>185</v>
      </c>
      <c r="F541" s="40">
        <v>1852</v>
      </c>
      <c r="G541" s="40" t="s">
        <v>655</v>
      </c>
    </row>
    <row r="542" spans="2:7">
      <c r="B542" s="46" t="s">
        <v>1973</v>
      </c>
      <c r="C542" s="40" t="s">
        <v>356</v>
      </c>
      <c r="D542" s="40">
        <v>18</v>
      </c>
      <c r="E542" s="40">
        <v>189</v>
      </c>
      <c r="F542" s="40">
        <v>0</v>
      </c>
      <c r="G542" s="40" t="s">
        <v>656</v>
      </c>
    </row>
    <row r="543" spans="2:7">
      <c r="B543" s="46" t="s">
        <v>1973</v>
      </c>
      <c r="C543" s="40" t="s">
        <v>356</v>
      </c>
      <c r="D543" s="40">
        <v>18</v>
      </c>
      <c r="E543" s="40">
        <v>189</v>
      </c>
      <c r="F543" s="40">
        <v>1891</v>
      </c>
      <c r="G543" s="40" t="s">
        <v>657</v>
      </c>
    </row>
    <row r="544" spans="2:7">
      <c r="B544" s="46" t="s">
        <v>1973</v>
      </c>
      <c r="C544" s="40" t="s">
        <v>356</v>
      </c>
      <c r="D544" s="40">
        <v>18</v>
      </c>
      <c r="E544" s="40">
        <v>189</v>
      </c>
      <c r="F544" s="40">
        <v>1892</v>
      </c>
      <c r="G544" s="40" t="s">
        <v>658</v>
      </c>
    </row>
    <row r="545" spans="2:7">
      <c r="B545" s="46" t="s">
        <v>1973</v>
      </c>
      <c r="C545" s="40" t="s">
        <v>356</v>
      </c>
      <c r="D545" s="40">
        <v>18</v>
      </c>
      <c r="E545" s="40">
        <v>189</v>
      </c>
      <c r="F545" s="40">
        <v>1897</v>
      </c>
      <c r="G545" s="40" t="s">
        <v>659</v>
      </c>
    </row>
    <row r="546" spans="2:7">
      <c r="B546" s="46" t="s">
        <v>1973</v>
      </c>
      <c r="C546" s="40" t="s">
        <v>356</v>
      </c>
      <c r="D546" s="40">
        <v>18</v>
      </c>
      <c r="E546" s="40">
        <v>189</v>
      </c>
      <c r="F546" s="40">
        <v>1898</v>
      </c>
      <c r="G546" s="40" t="s">
        <v>660</v>
      </c>
    </row>
    <row r="547" spans="2:7">
      <c r="B547" s="46" t="s">
        <v>1973</v>
      </c>
      <c r="C547" s="40" t="s">
        <v>356</v>
      </c>
      <c r="D547" s="40">
        <v>19</v>
      </c>
      <c r="E547" s="40">
        <v>0</v>
      </c>
      <c r="F547" s="40">
        <v>0</v>
      </c>
      <c r="G547" s="40" t="s">
        <v>661</v>
      </c>
    </row>
    <row r="548" spans="2:7">
      <c r="B548" s="46" t="s">
        <v>1973</v>
      </c>
      <c r="C548" s="40" t="s">
        <v>356</v>
      </c>
      <c r="D548" s="40">
        <v>19</v>
      </c>
      <c r="E548" s="40">
        <v>190</v>
      </c>
      <c r="F548" s="40">
        <v>0</v>
      </c>
      <c r="G548" s="40" t="s">
        <v>662</v>
      </c>
    </row>
    <row r="549" spans="2:7">
      <c r="B549" s="46" t="s">
        <v>1973</v>
      </c>
      <c r="C549" s="40" t="s">
        <v>356</v>
      </c>
      <c r="D549" s="40">
        <v>19</v>
      </c>
      <c r="E549" s="40">
        <v>190</v>
      </c>
      <c r="F549" s="40">
        <v>1900</v>
      </c>
      <c r="G549" s="40" t="s">
        <v>183</v>
      </c>
    </row>
    <row r="550" spans="2:7">
      <c r="B550" s="46" t="s">
        <v>1973</v>
      </c>
      <c r="C550" s="40" t="s">
        <v>356</v>
      </c>
      <c r="D550" s="40">
        <v>19</v>
      </c>
      <c r="E550" s="40">
        <v>190</v>
      </c>
      <c r="F550" s="40">
        <v>1909</v>
      </c>
      <c r="G550" s="40" t="s">
        <v>184</v>
      </c>
    </row>
    <row r="551" spans="2:7">
      <c r="B551" s="46" t="s">
        <v>1973</v>
      </c>
      <c r="C551" s="40" t="s">
        <v>356</v>
      </c>
      <c r="D551" s="40">
        <v>19</v>
      </c>
      <c r="E551" s="40">
        <v>191</v>
      </c>
      <c r="F551" s="40">
        <v>0</v>
      </c>
      <c r="G551" s="40" t="s">
        <v>663</v>
      </c>
    </row>
    <row r="552" spans="2:7">
      <c r="B552" s="46" t="s">
        <v>1973</v>
      </c>
      <c r="C552" s="40" t="s">
        <v>356</v>
      </c>
      <c r="D552" s="40">
        <v>19</v>
      </c>
      <c r="E552" s="40">
        <v>191</v>
      </c>
      <c r="F552" s="40">
        <v>1911</v>
      </c>
      <c r="G552" s="40" t="s">
        <v>664</v>
      </c>
    </row>
    <row r="553" spans="2:7">
      <c r="B553" s="46" t="s">
        <v>1973</v>
      </c>
      <c r="C553" s="40" t="s">
        <v>356</v>
      </c>
      <c r="D553" s="40">
        <v>19</v>
      </c>
      <c r="E553" s="40">
        <v>191</v>
      </c>
      <c r="F553" s="40">
        <v>1919</v>
      </c>
      <c r="G553" s="40" t="s">
        <v>665</v>
      </c>
    </row>
    <row r="554" spans="2:7">
      <c r="B554" s="46" t="s">
        <v>1973</v>
      </c>
      <c r="C554" s="40" t="s">
        <v>356</v>
      </c>
      <c r="D554" s="40">
        <v>19</v>
      </c>
      <c r="E554" s="40">
        <v>192</v>
      </c>
      <c r="F554" s="40">
        <v>0</v>
      </c>
      <c r="G554" s="40" t="s">
        <v>666</v>
      </c>
    </row>
    <row r="555" spans="2:7">
      <c r="B555" s="46" t="s">
        <v>1973</v>
      </c>
      <c r="C555" s="40" t="s">
        <v>356</v>
      </c>
      <c r="D555" s="40">
        <v>19</v>
      </c>
      <c r="E555" s="40">
        <v>192</v>
      </c>
      <c r="F555" s="40">
        <v>1921</v>
      </c>
      <c r="G555" s="40" t="s">
        <v>667</v>
      </c>
    </row>
    <row r="556" spans="2:7">
      <c r="B556" s="46" t="s">
        <v>1973</v>
      </c>
      <c r="C556" s="40" t="s">
        <v>356</v>
      </c>
      <c r="D556" s="40">
        <v>19</v>
      </c>
      <c r="E556" s="40">
        <v>192</v>
      </c>
      <c r="F556" s="40">
        <v>1922</v>
      </c>
      <c r="G556" s="40" t="s">
        <v>668</v>
      </c>
    </row>
    <row r="557" spans="2:7">
      <c r="B557" s="46" t="s">
        <v>1973</v>
      </c>
      <c r="C557" s="40" t="s">
        <v>356</v>
      </c>
      <c r="D557" s="40">
        <v>19</v>
      </c>
      <c r="E557" s="40">
        <v>193</v>
      </c>
      <c r="F557" s="40">
        <v>0</v>
      </c>
      <c r="G557" s="40" t="s">
        <v>669</v>
      </c>
    </row>
    <row r="558" spans="2:7">
      <c r="B558" s="46" t="s">
        <v>1973</v>
      </c>
      <c r="C558" s="40" t="s">
        <v>356</v>
      </c>
      <c r="D558" s="40">
        <v>19</v>
      </c>
      <c r="E558" s="40">
        <v>193</v>
      </c>
      <c r="F558" s="40">
        <v>1931</v>
      </c>
      <c r="G558" s="40" t="s">
        <v>670</v>
      </c>
    </row>
    <row r="559" spans="2:7">
      <c r="B559" s="46" t="s">
        <v>1973</v>
      </c>
      <c r="C559" s="40" t="s">
        <v>356</v>
      </c>
      <c r="D559" s="40">
        <v>19</v>
      </c>
      <c r="E559" s="40">
        <v>193</v>
      </c>
      <c r="F559" s="40">
        <v>1932</v>
      </c>
      <c r="G559" s="40" t="s">
        <v>671</v>
      </c>
    </row>
    <row r="560" spans="2:7">
      <c r="B560" s="46" t="s">
        <v>1973</v>
      </c>
      <c r="C560" s="40" t="s">
        <v>356</v>
      </c>
      <c r="D560" s="40">
        <v>19</v>
      </c>
      <c r="E560" s="40">
        <v>193</v>
      </c>
      <c r="F560" s="40">
        <v>1933</v>
      </c>
      <c r="G560" s="40" t="s">
        <v>672</v>
      </c>
    </row>
    <row r="561" spans="2:7">
      <c r="B561" s="46" t="s">
        <v>1973</v>
      </c>
      <c r="C561" s="40" t="s">
        <v>356</v>
      </c>
      <c r="D561" s="40">
        <v>19</v>
      </c>
      <c r="E561" s="40">
        <v>199</v>
      </c>
      <c r="F561" s="40">
        <v>0</v>
      </c>
      <c r="G561" s="40" t="s">
        <v>673</v>
      </c>
    </row>
    <row r="562" spans="2:7">
      <c r="B562" s="46" t="s">
        <v>1973</v>
      </c>
      <c r="C562" s="40" t="s">
        <v>356</v>
      </c>
      <c r="D562" s="40">
        <v>19</v>
      </c>
      <c r="E562" s="40">
        <v>199</v>
      </c>
      <c r="F562" s="40">
        <v>1991</v>
      </c>
      <c r="G562" s="40" t="s">
        <v>674</v>
      </c>
    </row>
    <row r="563" spans="2:7">
      <c r="B563" s="46" t="s">
        <v>1973</v>
      </c>
      <c r="C563" s="40" t="s">
        <v>356</v>
      </c>
      <c r="D563" s="40">
        <v>19</v>
      </c>
      <c r="E563" s="40">
        <v>199</v>
      </c>
      <c r="F563" s="40">
        <v>1992</v>
      </c>
      <c r="G563" s="40" t="s">
        <v>675</v>
      </c>
    </row>
    <row r="564" spans="2:7">
      <c r="B564" s="46" t="s">
        <v>1973</v>
      </c>
      <c r="C564" s="40" t="s">
        <v>356</v>
      </c>
      <c r="D564" s="40">
        <v>19</v>
      </c>
      <c r="E564" s="40">
        <v>199</v>
      </c>
      <c r="F564" s="40">
        <v>1993</v>
      </c>
      <c r="G564" s="40" t="s">
        <v>676</v>
      </c>
    </row>
    <row r="565" spans="2:7">
      <c r="B565" s="46" t="s">
        <v>1973</v>
      </c>
      <c r="C565" s="40" t="s">
        <v>356</v>
      </c>
      <c r="D565" s="40">
        <v>19</v>
      </c>
      <c r="E565" s="40">
        <v>199</v>
      </c>
      <c r="F565" s="40">
        <v>1994</v>
      </c>
      <c r="G565" s="40" t="s">
        <v>677</v>
      </c>
    </row>
    <row r="566" spans="2:7">
      <c r="B566" s="46" t="s">
        <v>1973</v>
      </c>
      <c r="C566" s="40" t="s">
        <v>356</v>
      </c>
      <c r="D566" s="40">
        <v>19</v>
      </c>
      <c r="E566" s="40">
        <v>199</v>
      </c>
      <c r="F566" s="40">
        <v>1995</v>
      </c>
      <c r="G566" s="40" t="s">
        <v>678</v>
      </c>
    </row>
    <row r="567" spans="2:7">
      <c r="B567" s="46" t="s">
        <v>1973</v>
      </c>
      <c r="C567" s="40" t="s">
        <v>356</v>
      </c>
      <c r="D567" s="40">
        <v>19</v>
      </c>
      <c r="E567" s="40">
        <v>199</v>
      </c>
      <c r="F567" s="40">
        <v>1999</v>
      </c>
      <c r="G567" s="40" t="s">
        <v>679</v>
      </c>
    </row>
    <row r="568" spans="2:7">
      <c r="B568" s="46" t="s">
        <v>1973</v>
      </c>
      <c r="C568" s="40" t="s">
        <v>356</v>
      </c>
      <c r="D568" s="40">
        <v>20</v>
      </c>
      <c r="E568" s="40">
        <v>0</v>
      </c>
      <c r="F568" s="40">
        <v>0</v>
      </c>
      <c r="G568" s="40" t="s">
        <v>680</v>
      </c>
    </row>
    <row r="569" spans="2:7">
      <c r="B569" s="46" t="s">
        <v>1973</v>
      </c>
      <c r="C569" s="40" t="s">
        <v>356</v>
      </c>
      <c r="D569" s="40">
        <v>20</v>
      </c>
      <c r="E569" s="40">
        <v>200</v>
      </c>
      <c r="F569" s="40">
        <v>0</v>
      </c>
      <c r="G569" s="40" t="s">
        <v>681</v>
      </c>
    </row>
    <row r="570" spans="2:7">
      <c r="B570" s="46" t="s">
        <v>1973</v>
      </c>
      <c r="C570" s="40" t="s">
        <v>356</v>
      </c>
      <c r="D570" s="40">
        <v>20</v>
      </c>
      <c r="E570" s="40">
        <v>200</v>
      </c>
      <c r="F570" s="40">
        <v>2000</v>
      </c>
      <c r="G570" s="40" t="s">
        <v>183</v>
      </c>
    </row>
    <row r="571" spans="2:7">
      <c r="B571" s="46" t="s">
        <v>1973</v>
      </c>
      <c r="C571" s="40" t="s">
        <v>356</v>
      </c>
      <c r="D571" s="40">
        <v>20</v>
      </c>
      <c r="E571" s="40">
        <v>200</v>
      </c>
      <c r="F571" s="40">
        <v>2009</v>
      </c>
      <c r="G571" s="40" t="s">
        <v>184</v>
      </c>
    </row>
    <row r="572" spans="2:7">
      <c r="B572" s="46" t="s">
        <v>1973</v>
      </c>
      <c r="C572" s="40" t="s">
        <v>356</v>
      </c>
      <c r="D572" s="40">
        <v>20</v>
      </c>
      <c r="E572" s="40">
        <v>201</v>
      </c>
      <c r="F572" s="40">
        <v>0</v>
      </c>
      <c r="G572" s="40" t="s">
        <v>682</v>
      </c>
    </row>
    <row r="573" spans="2:7">
      <c r="B573" s="46" t="s">
        <v>1973</v>
      </c>
      <c r="C573" s="40" t="s">
        <v>356</v>
      </c>
      <c r="D573" s="40">
        <v>20</v>
      </c>
      <c r="E573" s="40">
        <v>201</v>
      </c>
      <c r="F573" s="40">
        <v>2011</v>
      </c>
      <c r="G573" s="40" t="s">
        <v>682</v>
      </c>
    </row>
    <row r="574" spans="2:7">
      <c r="B574" s="46" t="s">
        <v>1973</v>
      </c>
      <c r="C574" s="40" t="s">
        <v>356</v>
      </c>
      <c r="D574" s="40">
        <v>20</v>
      </c>
      <c r="E574" s="40">
        <v>202</v>
      </c>
      <c r="F574" s="40">
        <v>0</v>
      </c>
      <c r="G574" s="40" t="s">
        <v>683</v>
      </c>
    </row>
    <row r="575" spans="2:7">
      <c r="B575" s="46" t="s">
        <v>1973</v>
      </c>
      <c r="C575" s="40" t="s">
        <v>356</v>
      </c>
      <c r="D575" s="40">
        <v>20</v>
      </c>
      <c r="E575" s="40">
        <v>202</v>
      </c>
      <c r="F575" s="40">
        <v>2021</v>
      </c>
      <c r="G575" s="40" t="s">
        <v>683</v>
      </c>
    </row>
    <row r="576" spans="2:7">
      <c r="B576" s="46" t="s">
        <v>1973</v>
      </c>
      <c r="C576" s="40" t="s">
        <v>356</v>
      </c>
      <c r="D576" s="40">
        <v>20</v>
      </c>
      <c r="E576" s="40">
        <v>203</v>
      </c>
      <c r="F576" s="40">
        <v>0</v>
      </c>
      <c r="G576" s="40" t="s">
        <v>684</v>
      </c>
    </row>
    <row r="577" spans="2:7">
      <c r="B577" s="46" t="s">
        <v>1973</v>
      </c>
      <c r="C577" s="40" t="s">
        <v>356</v>
      </c>
      <c r="D577" s="40">
        <v>20</v>
      </c>
      <c r="E577" s="40">
        <v>203</v>
      </c>
      <c r="F577" s="40">
        <v>2031</v>
      </c>
      <c r="G577" s="40" t="s">
        <v>684</v>
      </c>
    </row>
    <row r="578" spans="2:7">
      <c r="B578" s="46" t="s">
        <v>1973</v>
      </c>
      <c r="C578" s="40" t="s">
        <v>356</v>
      </c>
      <c r="D578" s="40">
        <v>20</v>
      </c>
      <c r="E578" s="40">
        <v>204</v>
      </c>
      <c r="F578" s="40">
        <v>0</v>
      </c>
      <c r="G578" s="40" t="s">
        <v>685</v>
      </c>
    </row>
    <row r="579" spans="2:7">
      <c r="B579" s="46" t="s">
        <v>1973</v>
      </c>
      <c r="C579" s="40" t="s">
        <v>356</v>
      </c>
      <c r="D579" s="40">
        <v>20</v>
      </c>
      <c r="E579" s="40">
        <v>204</v>
      </c>
      <c r="F579" s="40">
        <v>2041</v>
      </c>
      <c r="G579" s="40" t="s">
        <v>685</v>
      </c>
    </row>
    <row r="580" spans="2:7">
      <c r="B580" s="46" t="s">
        <v>1973</v>
      </c>
      <c r="C580" s="40" t="s">
        <v>356</v>
      </c>
      <c r="D580" s="40">
        <v>20</v>
      </c>
      <c r="E580" s="40">
        <v>205</v>
      </c>
      <c r="F580" s="40">
        <v>0</v>
      </c>
      <c r="G580" s="40" t="s">
        <v>686</v>
      </c>
    </row>
    <row r="581" spans="2:7">
      <c r="B581" s="46" t="s">
        <v>1973</v>
      </c>
      <c r="C581" s="40" t="s">
        <v>356</v>
      </c>
      <c r="D581" s="40">
        <v>20</v>
      </c>
      <c r="E581" s="40">
        <v>205</v>
      </c>
      <c r="F581" s="40">
        <v>2051</v>
      </c>
      <c r="G581" s="40" t="s">
        <v>686</v>
      </c>
    </row>
    <row r="582" spans="2:7">
      <c r="B582" s="46" t="s">
        <v>1973</v>
      </c>
      <c r="C582" s="40" t="s">
        <v>356</v>
      </c>
      <c r="D582" s="40">
        <v>20</v>
      </c>
      <c r="E582" s="40">
        <v>206</v>
      </c>
      <c r="F582" s="40">
        <v>0</v>
      </c>
      <c r="G582" s="40" t="s">
        <v>687</v>
      </c>
    </row>
    <row r="583" spans="2:7">
      <c r="B583" s="46" t="s">
        <v>1973</v>
      </c>
      <c r="C583" s="40" t="s">
        <v>356</v>
      </c>
      <c r="D583" s="40">
        <v>20</v>
      </c>
      <c r="E583" s="40">
        <v>206</v>
      </c>
      <c r="F583" s="40">
        <v>2061</v>
      </c>
      <c r="G583" s="40" t="s">
        <v>687</v>
      </c>
    </row>
    <row r="584" spans="2:7">
      <c r="B584" s="46" t="s">
        <v>1973</v>
      </c>
      <c r="C584" s="40" t="s">
        <v>356</v>
      </c>
      <c r="D584" s="40">
        <v>20</v>
      </c>
      <c r="E584" s="40">
        <v>207</v>
      </c>
      <c r="F584" s="40">
        <v>0</v>
      </c>
      <c r="G584" s="40" t="s">
        <v>688</v>
      </c>
    </row>
    <row r="585" spans="2:7">
      <c r="B585" s="46" t="s">
        <v>1973</v>
      </c>
      <c r="C585" s="40" t="s">
        <v>356</v>
      </c>
      <c r="D585" s="40">
        <v>20</v>
      </c>
      <c r="E585" s="40">
        <v>207</v>
      </c>
      <c r="F585" s="40">
        <v>2071</v>
      </c>
      <c r="G585" s="40" t="s">
        <v>689</v>
      </c>
    </row>
    <row r="586" spans="2:7">
      <c r="B586" s="46" t="s">
        <v>1973</v>
      </c>
      <c r="C586" s="40" t="s">
        <v>356</v>
      </c>
      <c r="D586" s="40">
        <v>20</v>
      </c>
      <c r="E586" s="40">
        <v>207</v>
      </c>
      <c r="F586" s="40">
        <v>2072</v>
      </c>
      <c r="G586" s="40" t="s">
        <v>690</v>
      </c>
    </row>
    <row r="587" spans="2:7">
      <c r="B587" s="46" t="s">
        <v>1973</v>
      </c>
      <c r="C587" s="40" t="s">
        <v>356</v>
      </c>
      <c r="D587" s="40">
        <v>20</v>
      </c>
      <c r="E587" s="40">
        <v>208</v>
      </c>
      <c r="F587" s="40">
        <v>0</v>
      </c>
      <c r="G587" s="40" t="s">
        <v>691</v>
      </c>
    </row>
    <row r="588" spans="2:7">
      <c r="B588" s="46" t="s">
        <v>1973</v>
      </c>
      <c r="C588" s="40" t="s">
        <v>356</v>
      </c>
      <c r="D588" s="40">
        <v>20</v>
      </c>
      <c r="E588" s="40">
        <v>208</v>
      </c>
      <c r="F588" s="40">
        <v>2081</v>
      </c>
      <c r="G588" s="40" t="s">
        <v>691</v>
      </c>
    </row>
    <row r="589" spans="2:7">
      <c r="B589" s="46" t="s">
        <v>1973</v>
      </c>
      <c r="C589" s="40" t="s">
        <v>356</v>
      </c>
      <c r="D589" s="40">
        <v>20</v>
      </c>
      <c r="E589" s="40">
        <v>209</v>
      </c>
      <c r="F589" s="40">
        <v>0</v>
      </c>
      <c r="G589" s="40" t="s">
        <v>692</v>
      </c>
    </row>
    <row r="590" spans="2:7">
      <c r="B590" s="46" t="s">
        <v>1973</v>
      </c>
      <c r="C590" s="40" t="s">
        <v>356</v>
      </c>
      <c r="D590" s="40">
        <v>20</v>
      </c>
      <c r="E590" s="40">
        <v>209</v>
      </c>
      <c r="F590" s="40">
        <v>2099</v>
      </c>
      <c r="G590" s="40" t="s">
        <v>692</v>
      </c>
    </row>
    <row r="591" spans="2:7">
      <c r="B591" s="46" t="s">
        <v>1973</v>
      </c>
      <c r="C591" s="40" t="s">
        <v>356</v>
      </c>
      <c r="D591" s="40">
        <v>21</v>
      </c>
      <c r="E591" s="40">
        <v>0</v>
      </c>
      <c r="F591" s="40">
        <v>0</v>
      </c>
      <c r="G591" s="40" t="s">
        <v>693</v>
      </c>
    </row>
    <row r="592" spans="2:7">
      <c r="B592" s="46" t="s">
        <v>1973</v>
      </c>
      <c r="C592" s="40" t="s">
        <v>356</v>
      </c>
      <c r="D592" s="40">
        <v>21</v>
      </c>
      <c r="E592" s="40">
        <v>210</v>
      </c>
      <c r="F592" s="40">
        <v>0</v>
      </c>
      <c r="G592" s="40" t="s">
        <v>694</v>
      </c>
    </row>
    <row r="593" spans="2:7">
      <c r="B593" s="46" t="s">
        <v>1973</v>
      </c>
      <c r="C593" s="40" t="s">
        <v>356</v>
      </c>
      <c r="D593" s="40">
        <v>21</v>
      </c>
      <c r="E593" s="40">
        <v>210</v>
      </c>
      <c r="F593" s="40">
        <v>2100</v>
      </c>
      <c r="G593" s="40" t="s">
        <v>183</v>
      </c>
    </row>
    <row r="594" spans="2:7">
      <c r="B594" s="46" t="s">
        <v>1973</v>
      </c>
      <c r="C594" s="40" t="s">
        <v>356</v>
      </c>
      <c r="D594" s="40">
        <v>21</v>
      </c>
      <c r="E594" s="40">
        <v>210</v>
      </c>
      <c r="F594" s="40">
        <v>2109</v>
      </c>
      <c r="G594" s="40" t="s">
        <v>184</v>
      </c>
    </row>
    <row r="595" spans="2:7">
      <c r="B595" s="46" t="s">
        <v>1973</v>
      </c>
      <c r="C595" s="40" t="s">
        <v>356</v>
      </c>
      <c r="D595" s="40">
        <v>21</v>
      </c>
      <c r="E595" s="40">
        <v>211</v>
      </c>
      <c r="F595" s="40">
        <v>0</v>
      </c>
      <c r="G595" s="40" t="s">
        <v>695</v>
      </c>
    </row>
    <row r="596" spans="2:7">
      <c r="B596" s="46" t="s">
        <v>1973</v>
      </c>
      <c r="C596" s="40" t="s">
        <v>356</v>
      </c>
      <c r="D596" s="40">
        <v>21</v>
      </c>
      <c r="E596" s="40">
        <v>211</v>
      </c>
      <c r="F596" s="40">
        <v>2111</v>
      </c>
      <c r="G596" s="40" t="s">
        <v>696</v>
      </c>
    </row>
    <row r="597" spans="2:7">
      <c r="B597" s="46" t="s">
        <v>1973</v>
      </c>
      <c r="C597" s="40" t="s">
        <v>356</v>
      </c>
      <c r="D597" s="40">
        <v>21</v>
      </c>
      <c r="E597" s="40">
        <v>211</v>
      </c>
      <c r="F597" s="40">
        <v>2112</v>
      </c>
      <c r="G597" s="40" t="s">
        <v>697</v>
      </c>
    </row>
    <row r="598" spans="2:7">
      <c r="B598" s="46" t="s">
        <v>1973</v>
      </c>
      <c r="C598" s="40" t="s">
        <v>356</v>
      </c>
      <c r="D598" s="40">
        <v>21</v>
      </c>
      <c r="E598" s="40">
        <v>211</v>
      </c>
      <c r="F598" s="40">
        <v>2113</v>
      </c>
      <c r="G598" s="40" t="s">
        <v>698</v>
      </c>
    </row>
    <row r="599" spans="2:7">
      <c r="B599" s="46" t="s">
        <v>1973</v>
      </c>
      <c r="C599" s="40" t="s">
        <v>356</v>
      </c>
      <c r="D599" s="40">
        <v>21</v>
      </c>
      <c r="E599" s="40">
        <v>211</v>
      </c>
      <c r="F599" s="40">
        <v>2114</v>
      </c>
      <c r="G599" s="40" t="s">
        <v>699</v>
      </c>
    </row>
    <row r="600" spans="2:7">
      <c r="B600" s="46" t="s">
        <v>1973</v>
      </c>
      <c r="C600" s="40" t="s">
        <v>356</v>
      </c>
      <c r="D600" s="40">
        <v>21</v>
      </c>
      <c r="E600" s="40">
        <v>211</v>
      </c>
      <c r="F600" s="40">
        <v>2115</v>
      </c>
      <c r="G600" s="40" t="s">
        <v>700</v>
      </c>
    </row>
    <row r="601" spans="2:7">
      <c r="B601" s="46" t="s">
        <v>1973</v>
      </c>
      <c r="C601" s="40" t="s">
        <v>356</v>
      </c>
      <c r="D601" s="40">
        <v>21</v>
      </c>
      <c r="E601" s="40">
        <v>211</v>
      </c>
      <c r="F601" s="40">
        <v>2116</v>
      </c>
      <c r="G601" s="40" t="s">
        <v>701</v>
      </c>
    </row>
    <row r="602" spans="2:7">
      <c r="B602" s="46" t="s">
        <v>1973</v>
      </c>
      <c r="C602" s="40" t="s">
        <v>356</v>
      </c>
      <c r="D602" s="40">
        <v>21</v>
      </c>
      <c r="E602" s="40">
        <v>211</v>
      </c>
      <c r="F602" s="40">
        <v>2117</v>
      </c>
      <c r="G602" s="40" t="s">
        <v>702</v>
      </c>
    </row>
    <row r="603" spans="2:7">
      <c r="B603" s="46" t="s">
        <v>1973</v>
      </c>
      <c r="C603" s="40" t="s">
        <v>356</v>
      </c>
      <c r="D603" s="40">
        <v>21</v>
      </c>
      <c r="E603" s="40">
        <v>211</v>
      </c>
      <c r="F603" s="40">
        <v>2119</v>
      </c>
      <c r="G603" s="40" t="s">
        <v>703</v>
      </c>
    </row>
    <row r="604" spans="2:7">
      <c r="B604" s="46" t="s">
        <v>1973</v>
      </c>
      <c r="C604" s="40" t="s">
        <v>356</v>
      </c>
      <c r="D604" s="40">
        <v>21</v>
      </c>
      <c r="E604" s="40">
        <v>212</v>
      </c>
      <c r="F604" s="40">
        <v>0</v>
      </c>
      <c r="G604" s="40" t="s">
        <v>704</v>
      </c>
    </row>
    <row r="605" spans="2:7">
      <c r="B605" s="46" t="s">
        <v>1973</v>
      </c>
      <c r="C605" s="40" t="s">
        <v>356</v>
      </c>
      <c r="D605" s="40">
        <v>21</v>
      </c>
      <c r="E605" s="40">
        <v>212</v>
      </c>
      <c r="F605" s="40">
        <v>2121</v>
      </c>
      <c r="G605" s="40" t="s">
        <v>705</v>
      </c>
    </row>
    <row r="606" spans="2:7">
      <c r="B606" s="46" t="s">
        <v>1973</v>
      </c>
      <c r="C606" s="40" t="s">
        <v>356</v>
      </c>
      <c r="D606" s="40">
        <v>21</v>
      </c>
      <c r="E606" s="40">
        <v>212</v>
      </c>
      <c r="F606" s="40">
        <v>2122</v>
      </c>
      <c r="G606" s="40" t="s">
        <v>706</v>
      </c>
    </row>
    <row r="607" spans="2:7">
      <c r="B607" s="46" t="s">
        <v>1973</v>
      </c>
      <c r="C607" s="40" t="s">
        <v>356</v>
      </c>
      <c r="D607" s="40">
        <v>21</v>
      </c>
      <c r="E607" s="40">
        <v>212</v>
      </c>
      <c r="F607" s="40">
        <v>2123</v>
      </c>
      <c r="G607" s="40" t="s">
        <v>707</v>
      </c>
    </row>
    <row r="608" spans="2:7">
      <c r="B608" s="46" t="s">
        <v>1973</v>
      </c>
      <c r="C608" s="40" t="s">
        <v>356</v>
      </c>
      <c r="D608" s="40">
        <v>21</v>
      </c>
      <c r="E608" s="40">
        <v>212</v>
      </c>
      <c r="F608" s="40">
        <v>2129</v>
      </c>
      <c r="G608" s="40" t="s">
        <v>708</v>
      </c>
    </row>
    <row r="609" spans="2:7">
      <c r="B609" s="46" t="s">
        <v>1973</v>
      </c>
      <c r="C609" s="40" t="s">
        <v>356</v>
      </c>
      <c r="D609" s="40">
        <v>21</v>
      </c>
      <c r="E609" s="40">
        <v>213</v>
      </c>
      <c r="F609" s="40">
        <v>0</v>
      </c>
      <c r="G609" s="40" t="s">
        <v>709</v>
      </c>
    </row>
    <row r="610" spans="2:7">
      <c r="B610" s="46" t="s">
        <v>1973</v>
      </c>
      <c r="C610" s="40" t="s">
        <v>356</v>
      </c>
      <c r="D610" s="40">
        <v>21</v>
      </c>
      <c r="E610" s="40">
        <v>213</v>
      </c>
      <c r="F610" s="40">
        <v>2131</v>
      </c>
      <c r="G610" s="40" t="s">
        <v>710</v>
      </c>
    </row>
    <row r="611" spans="2:7">
      <c r="B611" s="46" t="s">
        <v>1973</v>
      </c>
      <c r="C611" s="40" t="s">
        <v>356</v>
      </c>
      <c r="D611" s="40">
        <v>21</v>
      </c>
      <c r="E611" s="40">
        <v>213</v>
      </c>
      <c r="F611" s="40">
        <v>2132</v>
      </c>
      <c r="G611" s="40" t="s">
        <v>711</v>
      </c>
    </row>
    <row r="612" spans="2:7">
      <c r="B612" s="46" t="s">
        <v>1973</v>
      </c>
      <c r="C612" s="40" t="s">
        <v>356</v>
      </c>
      <c r="D612" s="40">
        <v>21</v>
      </c>
      <c r="E612" s="40">
        <v>213</v>
      </c>
      <c r="F612" s="40">
        <v>2139</v>
      </c>
      <c r="G612" s="40" t="s">
        <v>712</v>
      </c>
    </row>
    <row r="613" spans="2:7">
      <c r="B613" s="46" t="s">
        <v>1973</v>
      </c>
      <c r="C613" s="40" t="s">
        <v>356</v>
      </c>
      <c r="D613" s="40">
        <v>21</v>
      </c>
      <c r="E613" s="40">
        <v>214</v>
      </c>
      <c r="F613" s="40">
        <v>0</v>
      </c>
      <c r="G613" s="40" t="s">
        <v>713</v>
      </c>
    </row>
    <row r="614" spans="2:7">
      <c r="B614" s="46" t="s">
        <v>1973</v>
      </c>
      <c r="C614" s="40" t="s">
        <v>356</v>
      </c>
      <c r="D614" s="40">
        <v>21</v>
      </c>
      <c r="E614" s="40">
        <v>214</v>
      </c>
      <c r="F614" s="40">
        <v>2141</v>
      </c>
      <c r="G614" s="40" t="s">
        <v>714</v>
      </c>
    </row>
    <row r="615" spans="2:7">
      <c r="B615" s="46" t="s">
        <v>1973</v>
      </c>
      <c r="C615" s="40" t="s">
        <v>356</v>
      </c>
      <c r="D615" s="40">
        <v>21</v>
      </c>
      <c r="E615" s="40">
        <v>214</v>
      </c>
      <c r="F615" s="40">
        <v>2142</v>
      </c>
      <c r="G615" s="40" t="s">
        <v>715</v>
      </c>
    </row>
    <row r="616" spans="2:7">
      <c r="B616" s="46" t="s">
        <v>1973</v>
      </c>
      <c r="C616" s="40" t="s">
        <v>356</v>
      </c>
      <c r="D616" s="40">
        <v>21</v>
      </c>
      <c r="E616" s="40">
        <v>214</v>
      </c>
      <c r="F616" s="40">
        <v>2143</v>
      </c>
      <c r="G616" s="40" t="s">
        <v>716</v>
      </c>
    </row>
    <row r="617" spans="2:7">
      <c r="B617" s="46" t="s">
        <v>1973</v>
      </c>
      <c r="C617" s="40" t="s">
        <v>356</v>
      </c>
      <c r="D617" s="40">
        <v>21</v>
      </c>
      <c r="E617" s="40">
        <v>214</v>
      </c>
      <c r="F617" s="40">
        <v>2144</v>
      </c>
      <c r="G617" s="40" t="s">
        <v>717</v>
      </c>
    </row>
    <row r="618" spans="2:7">
      <c r="B618" s="46" t="s">
        <v>1973</v>
      </c>
      <c r="C618" s="40" t="s">
        <v>356</v>
      </c>
      <c r="D618" s="40">
        <v>21</v>
      </c>
      <c r="E618" s="40">
        <v>214</v>
      </c>
      <c r="F618" s="40">
        <v>2145</v>
      </c>
      <c r="G618" s="40" t="s">
        <v>718</v>
      </c>
    </row>
    <row r="619" spans="2:7">
      <c r="B619" s="46" t="s">
        <v>1973</v>
      </c>
      <c r="C619" s="40" t="s">
        <v>356</v>
      </c>
      <c r="D619" s="40">
        <v>21</v>
      </c>
      <c r="E619" s="40">
        <v>214</v>
      </c>
      <c r="F619" s="40">
        <v>2146</v>
      </c>
      <c r="G619" s="40" t="s">
        <v>719</v>
      </c>
    </row>
    <row r="620" spans="2:7">
      <c r="B620" s="46" t="s">
        <v>1973</v>
      </c>
      <c r="C620" s="40" t="s">
        <v>356</v>
      </c>
      <c r="D620" s="40">
        <v>21</v>
      </c>
      <c r="E620" s="40">
        <v>214</v>
      </c>
      <c r="F620" s="40">
        <v>2147</v>
      </c>
      <c r="G620" s="40" t="s">
        <v>720</v>
      </c>
    </row>
    <row r="621" spans="2:7">
      <c r="B621" s="46" t="s">
        <v>1973</v>
      </c>
      <c r="C621" s="40" t="s">
        <v>356</v>
      </c>
      <c r="D621" s="40">
        <v>21</v>
      </c>
      <c r="E621" s="40">
        <v>214</v>
      </c>
      <c r="F621" s="40">
        <v>2148</v>
      </c>
      <c r="G621" s="40" t="s">
        <v>721</v>
      </c>
    </row>
    <row r="622" spans="2:7">
      <c r="B622" s="46" t="s">
        <v>1973</v>
      </c>
      <c r="C622" s="40" t="s">
        <v>356</v>
      </c>
      <c r="D622" s="40">
        <v>21</v>
      </c>
      <c r="E622" s="40">
        <v>214</v>
      </c>
      <c r="F622" s="40">
        <v>2149</v>
      </c>
      <c r="G622" s="40" t="s">
        <v>722</v>
      </c>
    </row>
    <row r="623" spans="2:7">
      <c r="B623" s="46" t="s">
        <v>1973</v>
      </c>
      <c r="C623" s="40" t="s">
        <v>356</v>
      </c>
      <c r="D623" s="40">
        <v>21</v>
      </c>
      <c r="E623" s="40">
        <v>215</v>
      </c>
      <c r="F623" s="40">
        <v>0</v>
      </c>
      <c r="G623" s="40" t="s">
        <v>723</v>
      </c>
    </row>
    <row r="624" spans="2:7">
      <c r="B624" s="46" t="s">
        <v>1973</v>
      </c>
      <c r="C624" s="40" t="s">
        <v>356</v>
      </c>
      <c r="D624" s="40">
        <v>21</v>
      </c>
      <c r="E624" s="40">
        <v>215</v>
      </c>
      <c r="F624" s="40">
        <v>2151</v>
      </c>
      <c r="G624" s="40" t="s">
        <v>724</v>
      </c>
    </row>
    <row r="625" spans="2:7">
      <c r="B625" s="46" t="s">
        <v>1973</v>
      </c>
      <c r="C625" s="40" t="s">
        <v>356</v>
      </c>
      <c r="D625" s="40">
        <v>21</v>
      </c>
      <c r="E625" s="40">
        <v>215</v>
      </c>
      <c r="F625" s="40">
        <v>2152</v>
      </c>
      <c r="G625" s="40" t="s">
        <v>725</v>
      </c>
    </row>
    <row r="626" spans="2:7">
      <c r="B626" s="46" t="s">
        <v>1973</v>
      </c>
      <c r="C626" s="40" t="s">
        <v>356</v>
      </c>
      <c r="D626" s="40">
        <v>21</v>
      </c>
      <c r="E626" s="40">
        <v>215</v>
      </c>
      <c r="F626" s="40">
        <v>2159</v>
      </c>
      <c r="G626" s="40" t="s">
        <v>726</v>
      </c>
    </row>
    <row r="627" spans="2:7">
      <c r="B627" s="46" t="s">
        <v>1973</v>
      </c>
      <c r="C627" s="40" t="s">
        <v>356</v>
      </c>
      <c r="D627" s="40">
        <v>21</v>
      </c>
      <c r="E627" s="40">
        <v>216</v>
      </c>
      <c r="F627" s="40">
        <v>0</v>
      </c>
      <c r="G627" s="40" t="s">
        <v>727</v>
      </c>
    </row>
    <row r="628" spans="2:7">
      <c r="B628" s="46" t="s">
        <v>1973</v>
      </c>
      <c r="C628" s="40" t="s">
        <v>356</v>
      </c>
      <c r="D628" s="40">
        <v>21</v>
      </c>
      <c r="E628" s="40">
        <v>216</v>
      </c>
      <c r="F628" s="40">
        <v>2161</v>
      </c>
      <c r="G628" s="40" t="s">
        <v>728</v>
      </c>
    </row>
    <row r="629" spans="2:7">
      <c r="B629" s="46" t="s">
        <v>1973</v>
      </c>
      <c r="C629" s="40" t="s">
        <v>356</v>
      </c>
      <c r="D629" s="40">
        <v>21</v>
      </c>
      <c r="E629" s="40">
        <v>216</v>
      </c>
      <c r="F629" s="40">
        <v>2169</v>
      </c>
      <c r="G629" s="40" t="s">
        <v>729</v>
      </c>
    </row>
    <row r="630" spans="2:7">
      <c r="B630" s="46" t="s">
        <v>1973</v>
      </c>
      <c r="C630" s="40" t="s">
        <v>356</v>
      </c>
      <c r="D630" s="40">
        <v>21</v>
      </c>
      <c r="E630" s="40">
        <v>217</v>
      </c>
      <c r="F630" s="40">
        <v>0</v>
      </c>
      <c r="G630" s="40" t="s">
        <v>730</v>
      </c>
    </row>
    <row r="631" spans="2:7">
      <c r="B631" s="46" t="s">
        <v>1973</v>
      </c>
      <c r="C631" s="40" t="s">
        <v>356</v>
      </c>
      <c r="D631" s="40">
        <v>21</v>
      </c>
      <c r="E631" s="40">
        <v>217</v>
      </c>
      <c r="F631" s="40">
        <v>2171</v>
      </c>
      <c r="G631" s="40" t="s">
        <v>731</v>
      </c>
    </row>
    <row r="632" spans="2:7">
      <c r="B632" s="46" t="s">
        <v>1973</v>
      </c>
      <c r="C632" s="40" t="s">
        <v>356</v>
      </c>
      <c r="D632" s="40">
        <v>21</v>
      </c>
      <c r="E632" s="40">
        <v>217</v>
      </c>
      <c r="F632" s="40">
        <v>2172</v>
      </c>
      <c r="G632" s="40" t="s">
        <v>732</v>
      </c>
    </row>
    <row r="633" spans="2:7">
      <c r="B633" s="46" t="s">
        <v>1973</v>
      </c>
      <c r="C633" s="40" t="s">
        <v>356</v>
      </c>
      <c r="D633" s="40">
        <v>21</v>
      </c>
      <c r="E633" s="40">
        <v>217</v>
      </c>
      <c r="F633" s="40">
        <v>2173</v>
      </c>
      <c r="G633" s="40" t="s">
        <v>733</v>
      </c>
    </row>
    <row r="634" spans="2:7">
      <c r="B634" s="46" t="s">
        <v>1973</v>
      </c>
      <c r="C634" s="40" t="s">
        <v>356</v>
      </c>
      <c r="D634" s="40">
        <v>21</v>
      </c>
      <c r="E634" s="40">
        <v>217</v>
      </c>
      <c r="F634" s="40">
        <v>2179</v>
      </c>
      <c r="G634" s="40" t="s">
        <v>734</v>
      </c>
    </row>
    <row r="635" spans="2:7">
      <c r="B635" s="46" t="s">
        <v>1973</v>
      </c>
      <c r="C635" s="40" t="s">
        <v>356</v>
      </c>
      <c r="D635" s="40">
        <v>21</v>
      </c>
      <c r="E635" s="40">
        <v>218</v>
      </c>
      <c r="F635" s="40">
        <v>0</v>
      </c>
      <c r="G635" s="40" t="s">
        <v>735</v>
      </c>
    </row>
    <row r="636" spans="2:7">
      <c r="B636" s="46" t="s">
        <v>1973</v>
      </c>
      <c r="C636" s="40" t="s">
        <v>356</v>
      </c>
      <c r="D636" s="40">
        <v>21</v>
      </c>
      <c r="E636" s="40">
        <v>218</v>
      </c>
      <c r="F636" s="40">
        <v>2181</v>
      </c>
      <c r="G636" s="40" t="s">
        <v>736</v>
      </c>
    </row>
    <row r="637" spans="2:7">
      <c r="B637" s="46" t="s">
        <v>1973</v>
      </c>
      <c r="C637" s="40" t="s">
        <v>356</v>
      </c>
      <c r="D637" s="40">
        <v>21</v>
      </c>
      <c r="E637" s="40">
        <v>218</v>
      </c>
      <c r="F637" s="40">
        <v>2182</v>
      </c>
      <c r="G637" s="40" t="s">
        <v>737</v>
      </c>
    </row>
    <row r="638" spans="2:7">
      <c r="B638" s="46" t="s">
        <v>1973</v>
      </c>
      <c r="C638" s="40" t="s">
        <v>356</v>
      </c>
      <c r="D638" s="40">
        <v>21</v>
      </c>
      <c r="E638" s="40">
        <v>218</v>
      </c>
      <c r="F638" s="40">
        <v>2183</v>
      </c>
      <c r="G638" s="40" t="s">
        <v>738</v>
      </c>
    </row>
    <row r="639" spans="2:7">
      <c r="B639" s="46" t="s">
        <v>1973</v>
      </c>
      <c r="C639" s="40" t="s">
        <v>356</v>
      </c>
      <c r="D639" s="40">
        <v>21</v>
      </c>
      <c r="E639" s="40">
        <v>218</v>
      </c>
      <c r="F639" s="40">
        <v>2184</v>
      </c>
      <c r="G639" s="40" t="s">
        <v>739</v>
      </c>
    </row>
    <row r="640" spans="2:7">
      <c r="B640" s="46" t="s">
        <v>1973</v>
      </c>
      <c r="C640" s="40" t="s">
        <v>356</v>
      </c>
      <c r="D640" s="40">
        <v>21</v>
      </c>
      <c r="E640" s="40">
        <v>218</v>
      </c>
      <c r="F640" s="40">
        <v>2185</v>
      </c>
      <c r="G640" s="40" t="s">
        <v>740</v>
      </c>
    </row>
    <row r="641" spans="2:7">
      <c r="B641" s="46" t="s">
        <v>1973</v>
      </c>
      <c r="C641" s="40" t="s">
        <v>356</v>
      </c>
      <c r="D641" s="40">
        <v>21</v>
      </c>
      <c r="E641" s="40">
        <v>218</v>
      </c>
      <c r="F641" s="40">
        <v>2186</v>
      </c>
      <c r="G641" s="40" t="s">
        <v>741</v>
      </c>
    </row>
    <row r="642" spans="2:7">
      <c r="B642" s="46" t="s">
        <v>1973</v>
      </c>
      <c r="C642" s="40" t="s">
        <v>356</v>
      </c>
      <c r="D642" s="40">
        <v>21</v>
      </c>
      <c r="E642" s="40">
        <v>219</v>
      </c>
      <c r="F642" s="40">
        <v>0</v>
      </c>
      <c r="G642" s="40" t="s">
        <v>742</v>
      </c>
    </row>
    <row r="643" spans="2:7">
      <c r="B643" s="46" t="s">
        <v>1973</v>
      </c>
      <c r="C643" s="40" t="s">
        <v>356</v>
      </c>
      <c r="D643" s="40">
        <v>21</v>
      </c>
      <c r="E643" s="40">
        <v>219</v>
      </c>
      <c r="F643" s="40">
        <v>2191</v>
      </c>
      <c r="G643" s="40" t="s">
        <v>743</v>
      </c>
    </row>
    <row r="644" spans="2:7">
      <c r="B644" s="46" t="s">
        <v>1973</v>
      </c>
      <c r="C644" s="40" t="s">
        <v>356</v>
      </c>
      <c r="D644" s="40">
        <v>21</v>
      </c>
      <c r="E644" s="40">
        <v>219</v>
      </c>
      <c r="F644" s="40">
        <v>2192</v>
      </c>
      <c r="G644" s="40" t="s">
        <v>744</v>
      </c>
    </row>
    <row r="645" spans="2:7">
      <c r="B645" s="46" t="s">
        <v>1973</v>
      </c>
      <c r="C645" s="40" t="s">
        <v>356</v>
      </c>
      <c r="D645" s="40">
        <v>21</v>
      </c>
      <c r="E645" s="40">
        <v>219</v>
      </c>
      <c r="F645" s="40">
        <v>2193</v>
      </c>
      <c r="G645" s="40" t="s">
        <v>745</v>
      </c>
    </row>
    <row r="646" spans="2:7">
      <c r="B646" s="46" t="s">
        <v>1973</v>
      </c>
      <c r="C646" s="40" t="s">
        <v>356</v>
      </c>
      <c r="D646" s="40">
        <v>21</v>
      </c>
      <c r="E646" s="40">
        <v>219</v>
      </c>
      <c r="F646" s="40">
        <v>2194</v>
      </c>
      <c r="G646" s="40" t="s">
        <v>746</v>
      </c>
    </row>
    <row r="647" spans="2:7">
      <c r="B647" s="46" t="s">
        <v>1973</v>
      </c>
      <c r="C647" s="40" t="s">
        <v>356</v>
      </c>
      <c r="D647" s="40">
        <v>21</v>
      </c>
      <c r="E647" s="40">
        <v>219</v>
      </c>
      <c r="F647" s="40">
        <v>2199</v>
      </c>
      <c r="G647" s="40" t="s">
        <v>747</v>
      </c>
    </row>
    <row r="648" spans="2:7">
      <c r="B648" s="46" t="s">
        <v>1973</v>
      </c>
      <c r="C648" s="40" t="s">
        <v>356</v>
      </c>
      <c r="D648" s="40">
        <v>22</v>
      </c>
      <c r="E648" s="40">
        <v>0</v>
      </c>
      <c r="F648" s="40">
        <v>0</v>
      </c>
      <c r="G648" s="40" t="s">
        <v>748</v>
      </c>
    </row>
    <row r="649" spans="2:7">
      <c r="B649" s="46" t="s">
        <v>1973</v>
      </c>
      <c r="C649" s="40" t="s">
        <v>356</v>
      </c>
      <c r="D649" s="40">
        <v>22</v>
      </c>
      <c r="E649" s="40">
        <v>220</v>
      </c>
      <c r="F649" s="40">
        <v>0</v>
      </c>
      <c r="G649" s="40" t="s">
        <v>749</v>
      </c>
    </row>
    <row r="650" spans="2:7">
      <c r="B650" s="46" t="s">
        <v>1973</v>
      </c>
      <c r="C650" s="40" t="s">
        <v>356</v>
      </c>
      <c r="D650" s="40">
        <v>22</v>
      </c>
      <c r="E650" s="40">
        <v>220</v>
      </c>
      <c r="F650" s="40">
        <v>2200</v>
      </c>
      <c r="G650" s="40" t="s">
        <v>183</v>
      </c>
    </row>
    <row r="651" spans="2:7">
      <c r="B651" s="46" t="s">
        <v>1973</v>
      </c>
      <c r="C651" s="40" t="s">
        <v>356</v>
      </c>
      <c r="D651" s="40">
        <v>22</v>
      </c>
      <c r="E651" s="40">
        <v>220</v>
      </c>
      <c r="F651" s="40">
        <v>2209</v>
      </c>
      <c r="G651" s="40" t="s">
        <v>184</v>
      </c>
    </row>
    <row r="652" spans="2:7">
      <c r="B652" s="46" t="s">
        <v>1973</v>
      </c>
      <c r="C652" s="40" t="s">
        <v>356</v>
      </c>
      <c r="D652" s="40">
        <v>22</v>
      </c>
      <c r="E652" s="40">
        <v>221</v>
      </c>
      <c r="F652" s="40">
        <v>0</v>
      </c>
      <c r="G652" s="40" t="s">
        <v>750</v>
      </c>
    </row>
    <row r="653" spans="2:7">
      <c r="B653" s="46" t="s">
        <v>1973</v>
      </c>
      <c r="C653" s="40" t="s">
        <v>356</v>
      </c>
      <c r="D653" s="40">
        <v>22</v>
      </c>
      <c r="E653" s="40">
        <v>221</v>
      </c>
      <c r="F653" s="40">
        <v>2211</v>
      </c>
      <c r="G653" s="40" t="s">
        <v>751</v>
      </c>
    </row>
    <row r="654" spans="2:7">
      <c r="B654" s="46" t="s">
        <v>1973</v>
      </c>
      <c r="C654" s="40" t="s">
        <v>356</v>
      </c>
      <c r="D654" s="40">
        <v>22</v>
      </c>
      <c r="E654" s="40">
        <v>221</v>
      </c>
      <c r="F654" s="40">
        <v>2212</v>
      </c>
      <c r="G654" s="40" t="s">
        <v>752</v>
      </c>
    </row>
    <row r="655" spans="2:7">
      <c r="B655" s="46" t="s">
        <v>1973</v>
      </c>
      <c r="C655" s="40" t="s">
        <v>356</v>
      </c>
      <c r="D655" s="40">
        <v>22</v>
      </c>
      <c r="E655" s="40">
        <v>221</v>
      </c>
      <c r="F655" s="40">
        <v>2213</v>
      </c>
      <c r="G655" s="40" t="s">
        <v>753</v>
      </c>
    </row>
    <row r="656" spans="2:7">
      <c r="B656" s="46" t="s">
        <v>1973</v>
      </c>
      <c r="C656" s="40" t="s">
        <v>356</v>
      </c>
      <c r="D656" s="40">
        <v>22</v>
      </c>
      <c r="E656" s="40">
        <v>222</v>
      </c>
      <c r="F656" s="40">
        <v>0</v>
      </c>
      <c r="G656" s="40" t="s">
        <v>754</v>
      </c>
    </row>
    <row r="657" spans="2:7">
      <c r="B657" s="46" t="s">
        <v>1973</v>
      </c>
      <c r="C657" s="40" t="s">
        <v>356</v>
      </c>
      <c r="D657" s="40">
        <v>22</v>
      </c>
      <c r="E657" s="40">
        <v>222</v>
      </c>
      <c r="F657" s="40">
        <v>2221</v>
      </c>
      <c r="G657" s="40" t="s">
        <v>754</v>
      </c>
    </row>
    <row r="658" spans="2:7">
      <c r="B658" s="46" t="s">
        <v>1973</v>
      </c>
      <c r="C658" s="40" t="s">
        <v>356</v>
      </c>
      <c r="D658" s="40">
        <v>22</v>
      </c>
      <c r="E658" s="40">
        <v>223</v>
      </c>
      <c r="F658" s="40">
        <v>0</v>
      </c>
      <c r="G658" s="40" t="s">
        <v>755</v>
      </c>
    </row>
    <row r="659" spans="2:7">
      <c r="B659" s="46" t="s">
        <v>1973</v>
      </c>
      <c r="C659" s="40" t="s">
        <v>356</v>
      </c>
      <c r="D659" s="40">
        <v>22</v>
      </c>
      <c r="E659" s="40">
        <v>223</v>
      </c>
      <c r="F659" s="40">
        <v>2231</v>
      </c>
      <c r="G659" s="40" t="s">
        <v>756</v>
      </c>
    </row>
    <row r="660" spans="2:7">
      <c r="B660" s="46" t="s">
        <v>1973</v>
      </c>
      <c r="C660" s="40" t="s">
        <v>356</v>
      </c>
      <c r="D660" s="40">
        <v>22</v>
      </c>
      <c r="E660" s="40">
        <v>223</v>
      </c>
      <c r="F660" s="40">
        <v>2232</v>
      </c>
      <c r="G660" s="40" t="s">
        <v>757</v>
      </c>
    </row>
    <row r="661" spans="2:7">
      <c r="B661" s="46" t="s">
        <v>1973</v>
      </c>
      <c r="C661" s="40" t="s">
        <v>356</v>
      </c>
      <c r="D661" s="40">
        <v>22</v>
      </c>
      <c r="E661" s="40">
        <v>223</v>
      </c>
      <c r="F661" s="40">
        <v>2233</v>
      </c>
      <c r="G661" s="40" t="s">
        <v>758</v>
      </c>
    </row>
    <row r="662" spans="2:7">
      <c r="B662" s="46" t="s">
        <v>1973</v>
      </c>
      <c r="C662" s="40" t="s">
        <v>356</v>
      </c>
      <c r="D662" s="40">
        <v>22</v>
      </c>
      <c r="E662" s="40">
        <v>223</v>
      </c>
      <c r="F662" s="40">
        <v>2234</v>
      </c>
      <c r="G662" s="40" t="s">
        <v>759</v>
      </c>
    </row>
    <row r="663" spans="2:7">
      <c r="B663" s="46" t="s">
        <v>1973</v>
      </c>
      <c r="C663" s="40" t="s">
        <v>356</v>
      </c>
      <c r="D663" s="40">
        <v>22</v>
      </c>
      <c r="E663" s="40">
        <v>223</v>
      </c>
      <c r="F663" s="40">
        <v>2235</v>
      </c>
      <c r="G663" s="40" t="s">
        <v>760</v>
      </c>
    </row>
    <row r="664" spans="2:7">
      <c r="B664" s="46" t="s">
        <v>1973</v>
      </c>
      <c r="C664" s="40" t="s">
        <v>356</v>
      </c>
      <c r="D664" s="40">
        <v>22</v>
      </c>
      <c r="E664" s="40">
        <v>223</v>
      </c>
      <c r="F664" s="40">
        <v>2236</v>
      </c>
      <c r="G664" s="40" t="s">
        <v>761</v>
      </c>
    </row>
    <row r="665" spans="2:7">
      <c r="B665" s="46" t="s">
        <v>1973</v>
      </c>
      <c r="C665" s="40" t="s">
        <v>356</v>
      </c>
      <c r="D665" s="40">
        <v>22</v>
      </c>
      <c r="E665" s="40">
        <v>223</v>
      </c>
      <c r="F665" s="40">
        <v>2237</v>
      </c>
      <c r="G665" s="40" t="s">
        <v>762</v>
      </c>
    </row>
    <row r="666" spans="2:7">
      <c r="B666" s="46" t="s">
        <v>1973</v>
      </c>
      <c r="C666" s="40" t="s">
        <v>356</v>
      </c>
      <c r="D666" s="40">
        <v>22</v>
      </c>
      <c r="E666" s="40">
        <v>223</v>
      </c>
      <c r="F666" s="40">
        <v>2238</v>
      </c>
      <c r="G666" s="40" t="s">
        <v>763</v>
      </c>
    </row>
    <row r="667" spans="2:7">
      <c r="B667" s="46" t="s">
        <v>1973</v>
      </c>
      <c r="C667" s="40" t="s">
        <v>356</v>
      </c>
      <c r="D667" s="40">
        <v>22</v>
      </c>
      <c r="E667" s="40">
        <v>223</v>
      </c>
      <c r="F667" s="40">
        <v>2239</v>
      </c>
      <c r="G667" s="40" t="s">
        <v>764</v>
      </c>
    </row>
    <row r="668" spans="2:7">
      <c r="B668" s="46" t="s">
        <v>1973</v>
      </c>
      <c r="C668" s="40" t="s">
        <v>356</v>
      </c>
      <c r="D668" s="40">
        <v>22</v>
      </c>
      <c r="E668" s="40">
        <v>224</v>
      </c>
      <c r="F668" s="40">
        <v>0</v>
      </c>
      <c r="G668" s="40" t="s">
        <v>765</v>
      </c>
    </row>
    <row r="669" spans="2:7">
      <c r="B669" s="46" t="s">
        <v>1973</v>
      </c>
      <c r="C669" s="40" t="s">
        <v>356</v>
      </c>
      <c r="D669" s="40">
        <v>22</v>
      </c>
      <c r="E669" s="40">
        <v>224</v>
      </c>
      <c r="F669" s="40">
        <v>2241</v>
      </c>
      <c r="G669" s="40" t="s">
        <v>766</v>
      </c>
    </row>
    <row r="670" spans="2:7">
      <c r="B670" s="46" t="s">
        <v>1973</v>
      </c>
      <c r="C670" s="40" t="s">
        <v>356</v>
      </c>
      <c r="D670" s="40">
        <v>22</v>
      </c>
      <c r="E670" s="40">
        <v>224</v>
      </c>
      <c r="F670" s="40">
        <v>2249</v>
      </c>
      <c r="G670" s="40" t="s">
        <v>767</v>
      </c>
    </row>
    <row r="671" spans="2:7">
      <c r="B671" s="46" t="s">
        <v>1973</v>
      </c>
      <c r="C671" s="40" t="s">
        <v>356</v>
      </c>
      <c r="D671" s="40">
        <v>22</v>
      </c>
      <c r="E671" s="40">
        <v>225</v>
      </c>
      <c r="F671" s="40">
        <v>0</v>
      </c>
      <c r="G671" s="40" t="s">
        <v>768</v>
      </c>
    </row>
    <row r="672" spans="2:7">
      <c r="B672" s="46" t="s">
        <v>1973</v>
      </c>
      <c r="C672" s="40" t="s">
        <v>356</v>
      </c>
      <c r="D672" s="40">
        <v>22</v>
      </c>
      <c r="E672" s="40">
        <v>225</v>
      </c>
      <c r="F672" s="40">
        <v>2251</v>
      </c>
      <c r="G672" s="40" t="s">
        <v>769</v>
      </c>
    </row>
    <row r="673" spans="2:7">
      <c r="B673" s="46" t="s">
        <v>1973</v>
      </c>
      <c r="C673" s="40" t="s">
        <v>356</v>
      </c>
      <c r="D673" s="40">
        <v>22</v>
      </c>
      <c r="E673" s="40">
        <v>225</v>
      </c>
      <c r="F673" s="40">
        <v>2252</v>
      </c>
      <c r="G673" s="40" t="s">
        <v>770</v>
      </c>
    </row>
    <row r="674" spans="2:7">
      <c r="B674" s="46" t="s">
        <v>1973</v>
      </c>
      <c r="C674" s="40" t="s">
        <v>356</v>
      </c>
      <c r="D674" s="40">
        <v>22</v>
      </c>
      <c r="E674" s="40">
        <v>225</v>
      </c>
      <c r="F674" s="40">
        <v>2253</v>
      </c>
      <c r="G674" s="40" t="s">
        <v>771</v>
      </c>
    </row>
    <row r="675" spans="2:7">
      <c r="B675" s="46" t="s">
        <v>1973</v>
      </c>
      <c r="C675" s="40" t="s">
        <v>356</v>
      </c>
      <c r="D675" s="40">
        <v>22</v>
      </c>
      <c r="E675" s="40">
        <v>225</v>
      </c>
      <c r="F675" s="40">
        <v>2254</v>
      </c>
      <c r="G675" s="40" t="s">
        <v>772</v>
      </c>
    </row>
    <row r="676" spans="2:7">
      <c r="B676" s="46" t="s">
        <v>1973</v>
      </c>
      <c r="C676" s="40" t="s">
        <v>356</v>
      </c>
      <c r="D676" s="40">
        <v>22</v>
      </c>
      <c r="E676" s="40">
        <v>225</v>
      </c>
      <c r="F676" s="40">
        <v>2255</v>
      </c>
      <c r="G676" s="40" t="s">
        <v>773</v>
      </c>
    </row>
    <row r="677" spans="2:7">
      <c r="B677" s="46" t="s">
        <v>1973</v>
      </c>
      <c r="C677" s="40" t="s">
        <v>356</v>
      </c>
      <c r="D677" s="40">
        <v>22</v>
      </c>
      <c r="E677" s="40">
        <v>229</v>
      </c>
      <c r="F677" s="40">
        <v>0</v>
      </c>
      <c r="G677" s="40" t="s">
        <v>774</v>
      </c>
    </row>
    <row r="678" spans="2:7">
      <c r="B678" s="46" t="s">
        <v>1973</v>
      </c>
      <c r="C678" s="40" t="s">
        <v>356</v>
      </c>
      <c r="D678" s="40">
        <v>22</v>
      </c>
      <c r="E678" s="40">
        <v>229</v>
      </c>
      <c r="F678" s="40">
        <v>2291</v>
      </c>
      <c r="G678" s="40" t="s">
        <v>775</v>
      </c>
    </row>
    <row r="679" spans="2:7">
      <c r="B679" s="46" t="s">
        <v>1973</v>
      </c>
      <c r="C679" s="40" t="s">
        <v>356</v>
      </c>
      <c r="D679" s="40">
        <v>22</v>
      </c>
      <c r="E679" s="40">
        <v>229</v>
      </c>
      <c r="F679" s="40">
        <v>2292</v>
      </c>
      <c r="G679" s="40" t="s">
        <v>776</v>
      </c>
    </row>
    <row r="680" spans="2:7">
      <c r="B680" s="46" t="s">
        <v>1973</v>
      </c>
      <c r="C680" s="40" t="s">
        <v>356</v>
      </c>
      <c r="D680" s="40">
        <v>22</v>
      </c>
      <c r="E680" s="40">
        <v>229</v>
      </c>
      <c r="F680" s="40">
        <v>2293</v>
      </c>
      <c r="G680" s="40" t="s">
        <v>777</v>
      </c>
    </row>
    <row r="681" spans="2:7">
      <c r="B681" s="46" t="s">
        <v>1973</v>
      </c>
      <c r="C681" s="40" t="s">
        <v>356</v>
      </c>
      <c r="D681" s="40">
        <v>22</v>
      </c>
      <c r="E681" s="40">
        <v>229</v>
      </c>
      <c r="F681" s="40">
        <v>2299</v>
      </c>
      <c r="G681" s="40" t="s">
        <v>778</v>
      </c>
    </row>
    <row r="682" spans="2:7">
      <c r="B682" s="46" t="s">
        <v>1973</v>
      </c>
      <c r="C682" s="40" t="s">
        <v>356</v>
      </c>
      <c r="D682" s="40">
        <v>23</v>
      </c>
      <c r="E682" s="40">
        <v>0</v>
      </c>
      <c r="F682" s="40">
        <v>0</v>
      </c>
      <c r="G682" s="40" t="s">
        <v>779</v>
      </c>
    </row>
    <row r="683" spans="2:7">
      <c r="B683" s="46" t="s">
        <v>1973</v>
      </c>
      <c r="C683" s="40" t="s">
        <v>356</v>
      </c>
      <c r="D683" s="40">
        <v>23</v>
      </c>
      <c r="E683" s="40">
        <v>230</v>
      </c>
      <c r="F683" s="40">
        <v>0</v>
      </c>
      <c r="G683" s="40" t="s">
        <v>780</v>
      </c>
    </row>
    <row r="684" spans="2:7">
      <c r="B684" s="46" t="s">
        <v>1973</v>
      </c>
      <c r="C684" s="40" t="s">
        <v>356</v>
      </c>
      <c r="D684" s="40">
        <v>23</v>
      </c>
      <c r="E684" s="40">
        <v>230</v>
      </c>
      <c r="F684" s="40">
        <v>2300</v>
      </c>
      <c r="G684" s="40" t="s">
        <v>183</v>
      </c>
    </row>
    <row r="685" spans="2:7">
      <c r="B685" s="46" t="s">
        <v>1973</v>
      </c>
      <c r="C685" s="40" t="s">
        <v>356</v>
      </c>
      <c r="D685" s="40">
        <v>23</v>
      </c>
      <c r="E685" s="40">
        <v>230</v>
      </c>
      <c r="F685" s="40">
        <v>2309</v>
      </c>
      <c r="G685" s="40" t="s">
        <v>184</v>
      </c>
    </row>
    <row r="686" spans="2:7">
      <c r="B686" s="46" t="s">
        <v>1973</v>
      </c>
      <c r="C686" s="40" t="s">
        <v>356</v>
      </c>
      <c r="D686" s="40">
        <v>23</v>
      </c>
      <c r="E686" s="40">
        <v>231</v>
      </c>
      <c r="F686" s="40">
        <v>0</v>
      </c>
      <c r="G686" s="40" t="s">
        <v>781</v>
      </c>
    </row>
    <row r="687" spans="2:7">
      <c r="B687" s="46" t="s">
        <v>1973</v>
      </c>
      <c r="C687" s="40" t="s">
        <v>356</v>
      </c>
      <c r="D687" s="40">
        <v>23</v>
      </c>
      <c r="E687" s="40">
        <v>231</v>
      </c>
      <c r="F687" s="40">
        <v>2311</v>
      </c>
      <c r="G687" s="40" t="s">
        <v>782</v>
      </c>
    </row>
    <row r="688" spans="2:7">
      <c r="B688" s="46" t="s">
        <v>1973</v>
      </c>
      <c r="C688" s="40" t="s">
        <v>356</v>
      </c>
      <c r="D688" s="40">
        <v>23</v>
      </c>
      <c r="E688" s="40">
        <v>231</v>
      </c>
      <c r="F688" s="40">
        <v>2312</v>
      </c>
      <c r="G688" s="40" t="s">
        <v>783</v>
      </c>
    </row>
    <row r="689" spans="2:7">
      <c r="B689" s="46" t="s">
        <v>1973</v>
      </c>
      <c r="C689" s="40" t="s">
        <v>356</v>
      </c>
      <c r="D689" s="40">
        <v>23</v>
      </c>
      <c r="E689" s="40">
        <v>231</v>
      </c>
      <c r="F689" s="40">
        <v>2319</v>
      </c>
      <c r="G689" s="40" t="s">
        <v>784</v>
      </c>
    </row>
    <row r="690" spans="2:7">
      <c r="B690" s="46" t="s">
        <v>1973</v>
      </c>
      <c r="C690" s="40" t="s">
        <v>356</v>
      </c>
      <c r="D690" s="40">
        <v>23</v>
      </c>
      <c r="E690" s="40">
        <v>232</v>
      </c>
      <c r="F690" s="40">
        <v>0</v>
      </c>
      <c r="G690" s="40" t="s">
        <v>785</v>
      </c>
    </row>
    <row r="691" spans="2:7">
      <c r="B691" s="46" t="s">
        <v>1973</v>
      </c>
      <c r="C691" s="40" t="s">
        <v>356</v>
      </c>
      <c r="D691" s="40">
        <v>23</v>
      </c>
      <c r="E691" s="40">
        <v>232</v>
      </c>
      <c r="F691" s="40">
        <v>2321</v>
      </c>
      <c r="G691" s="40" t="s">
        <v>786</v>
      </c>
    </row>
    <row r="692" spans="2:7">
      <c r="B692" s="46" t="s">
        <v>1973</v>
      </c>
      <c r="C692" s="40" t="s">
        <v>356</v>
      </c>
      <c r="D692" s="40">
        <v>23</v>
      </c>
      <c r="E692" s="40">
        <v>232</v>
      </c>
      <c r="F692" s="40">
        <v>2322</v>
      </c>
      <c r="G692" s="40" t="s">
        <v>787</v>
      </c>
    </row>
    <row r="693" spans="2:7">
      <c r="B693" s="46" t="s">
        <v>1973</v>
      </c>
      <c r="C693" s="40" t="s">
        <v>356</v>
      </c>
      <c r="D693" s="40">
        <v>23</v>
      </c>
      <c r="E693" s="40">
        <v>232</v>
      </c>
      <c r="F693" s="40">
        <v>2329</v>
      </c>
      <c r="G693" s="40" t="s">
        <v>788</v>
      </c>
    </row>
    <row r="694" spans="2:7">
      <c r="B694" s="46" t="s">
        <v>1973</v>
      </c>
      <c r="C694" s="40" t="s">
        <v>356</v>
      </c>
      <c r="D694" s="40">
        <v>23</v>
      </c>
      <c r="E694" s="40">
        <v>233</v>
      </c>
      <c r="F694" s="40">
        <v>0</v>
      </c>
      <c r="G694" s="40" t="s">
        <v>789</v>
      </c>
    </row>
    <row r="695" spans="2:7">
      <c r="B695" s="46" t="s">
        <v>1973</v>
      </c>
      <c r="C695" s="40" t="s">
        <v>356</v>
      </c>
      <c r="D695" s="40">
        <v>23</v>
      </c>
      <c r="E695" s="40">
        <v>233</v>
      </c>
      <c r="F695" s="40">
        <v>2331</v>
      </c>
      <c r="G695" s="40" t="s">
        <v>790</v>
      </c>
    </row>
    <row r="696" spans="2:7">
      <c r="B696" s="46" t="s">
        <v>1973</v>
      </c>
      <c r="C696" s="40" t="s">
        <v>356</v>
      </c>
      <c r="D696" s="40">
        <v>23</v>
      </c>
      <c r="E696" s="40">
        <v>233</v>
      </c>
      <c r="F696" s="40">
        <v>2332</v>
      </c>
      <c r="G696" s="40" t="s">
        <v>791</v>
      </c>
    </row>
    <row r="697" spans="2:7">
      <c r="B697" s="46" t="s">
        <v>1973</v>
      </c>
      <c r="C697" s="40" t="s">
        <v>356</v>
      </c>
      <c r="D697" s="40">
        <v>23</v>
      </c>
      <c r="E697" s="40">
        <v>233</v>
      </c>
      <c r="F697" s="40">
        <v>2339</v>
      </c>
      <c r="G697" s="40" t="s">
        <v>792</v>
      </c>
    </row>
    <row r="698" spans="2:7">
      <c r="B698" s="46" t="s">
        <v>1973</v>
      </c>
      <c r="C698" s="40" t="s">
        <v>356</v>
      </c>
      <c r="D698" s="40">
        <v>23</v>
      </c>
      <c r="E698" s="40">
        <v>234</v>
      </c>
      <c r="F698" s="40">
        <v>0</v>
      </c>
      <c r="G698" s="40" t="s">
        <v>793</v>
      </c>
    </row>
    <row r="699" spans="2:7">
      <c r="B699" s="46" t="s">
        <v>1973</v>
      </c>
      <c r="C699" s="40" t="s">
        <v>356</v>
      </c>
      <c r="D699" s="40">
        <v>23</v>
      </c>
      <c r="E699" s="40">
        <v>234</v>
      </c>
      <c r="F699" s="40">
        <v>2341</v>
      </c>
      <c r="G699" s="40" t="s">
        <v>794</v>
      </c>
    </row>
    <row r="700" spans="2:7">
      <c r="B700" s="46" t="s">
        <v>1973</v>
      </c>
      <c r="C700" s="40" t="s">
        <v>356</v>
      </c>
      <c r="D700" s="40">
        <v>23</v>
      </c>
      <c r="E700" s="40">
        <v>234</v>
      </c>
      <c r="F700" s="40">
        <v>2342</v>
      </c>
      <c r="G700" s="40" t="s">
        <v>795</v>
      </c>
    </row>
    <row r="701" spans="2:7">
      <c r="B701" s="46" t="s">
        <v>1973</v>
      </c>
      <c r="C701" s="40" t="s">
        <v>356</v>
      </c>
      <c r="D701" s="40">
        <v>23</v>
      </c>
      <c r="E701" s="40">
        <v>235</v>
      </c>
      <c r="F701" s="40">
        <v>0</v>
      </c>
      <c r="G701" s="40" t="s">
        <v>796</v>
      </c>
    </row>
    <row r="702" spans="2:7">
      <c r="B702" s="46" t="s">
        <v>1973</v>
      </c>
      <c r="C702" s="40" t="s">
        <v>356</v>
      </c>
      <c r="D702" s="40">
        <v>23</v>
      </c>
      <c r="E702" s="40">
        <v>235</v>
      </c>
      <c r="F702" s="40">
        <v>2351</v>
      </c>
      <c r="G702" s="40" t="s">
        <v>797</v>
      </c>
    </row>
    <row r="703" spans="2:7">
      <c r="B703" s="46" t="s">
        <v>1973</v>
      </c>
      <c r="C703" s="40" t="s">
        <v>356</v>
      </c>
      <c r="D703" s="40">
        <v>23</v>
      </c>
      <c r="E703" s="40">
        <v>235</v>
      </c>
      <c r="F703" s="40">
        <v>2352</v>
      </c>
      <c r="G703" s="40" t="s">
        <v>798</v>
      </c>
    </row>
    <row r="704" spans="2:7">
      <c r="B704" s="46" t="s">
        <v>1973</v>
      </c>
      <c r="C704" s="40" t="s">
        <v>356</v>
      </c>
      <c r="D704" s="40">
        <v>23</v>
      </c>
      <c r="E704" s="40">
        <v>235</v>
      </c>
      <c r="F704" s="40">
        <v>2353</v>
      </c>
      <c r="G704" s="40" t="s">
        <v>799</v>
      </c>
    </row>
    <row r="705" spans="2:7">
      <c r="B705" s="46" t="s">
        <v>1973</v>
      </c>
      <c r="C705" s="40" t="s">
        <v>356</v>
      </c>
      <c r="D705" s="40">
        <v>23</v>
      </c>
      <c r="E705" s="40">
        <v>235</v>
      </c>
      <c r="F705" s="40">
        <v>2354</v>
      </c>
      <c r="G705" s="40" t="s">
        <v>800</v>
      </c>
    </row>
    <row r="706" spans="2:7">
      <c r="B706" s="46" t="s">
        <v>1973</v>
      </c>
      <c r="C706" s="40" t="s">
        <v>356</v>
      </c>
      <c r="D706" s="40">
        <v>23</v>
      </c>
      <c r="E706" s="40">
        <v>235</v>
      </c>
      <c r="F706" s="40">
        <v>2355</v>
      </c>
      <c r="G706" s="40" t="s">
        <v>801</v>
      </c>
    </row>
    <row r="707" spans="2:7">
      <c r="B707" s="46" t="s">
        <v>1973</v>
      </c>
      <c r="C707" s="40" t="s">
        <v>356</v>
      </c>
      <c r="D707" s="40">
        <v>23</v>
      </c>
      <c r="E707" s="40">
        <v>239</v>
      </c>
      <c r="F707" s="40">
        <v>0</v>
      </c>
      <c r="G707" s="40" t="s">
        <v>802</v>
      </c>
    </row>
    <row r="708" spans="2:7">
      <c r="B708" s="46" t="s">
        <v>1973</v>
      </c>
      <c r="C708" s="40" t="s">
        <v>356</v>
      </c>
      <c r="D708" s="40">
        <v>23</v>
      </c>
      <c r="E708" s="40">
        <v>239</v>
      </c>
      <c r="F708" s="40">
        <v>2391</v>
      </c>
      <c r="G708" s="40" t="s">
        <v>803</v>
      </c>
    </row>
    <row r="709" spans="2:7">
      <c r="B709" s="46" t="s">
        <v>1973</v>
      </c>
      <c r="C709" s="40" t="s">
        <v>356</v>
      </c>
      <c r="D709" s="40">
        <v>23</v>
      </c>
      <c r="E709" s="40">
        <v>239</v>
      </c>
      <c r="F709" s="40">
        <v>2399</v>
      </c>
      <c r="G709" s="40" t="s">
        <v>804</v>
      </c>
    </row>
    <row r="710" spans="2:7">
      <c r="B710" s="46" t="s">
        <v>1973</v>
      </c>
      <c r="C710" s="40" t="s">
        <v>356</v>
      </c>
      <c r="D710" s="40">
        <v>24</v>
      </c>
      <c r="E710" s="40">
        <v>0</v>
      </c>
      <c r="F710" s="40">
        <v>0</v>
      </c>
      <c r="G710" s="40" t="s">
        <v>805</v>
      </c>
    </row>
    <row r="711" spans="2:7">
      <c r="B711" s="46" t="s">
        <v>1973</v>
      </c>
      <c r="C711" s="40" t="s">
        <v>356</v>
      </c>
      <c r="D711" s="40">
        <v>24</v>
      </c>
      <c r="E711" s="40">
        <v>240</v>
      </c>
      <c r="F711" s="40">
        <v>0</v>
      </c>
      <c r="G711" s="40" t="s">
        <v>806</v>
      </c>
    </row>
    <row r="712" spans="2:7">
      <c r="B712" s="46" t="s">
        <v>1973</v>
      </c>
      <c r="C712" s="40" t="s">
        <v>356</v>
      </c>
      <c r="D712" s="40">
        <v>24</v>
      </c>
      <c r="E712" s="40">
        <v>240</v>
      </c>
      <c r="F712" s="40">
        <v>2400</v>
      </c>
      <c r="G712" s="40" t="s">
        <v>183</v>
      </c>
    </row>
    <row r="713" spans="2:7">
      <c r="B713" s="46" t="s">
        <v>1973</v>
      </c>
      <c r="C713" s="40" t="s">
        <v>356</v>
      </c>
      <c r="D713" s="40">
        <v>24</v>
      </c>
      <c r="E713" s="40">
        <v>240</v>
      </c>
      <c r="F713" s="40">
        <v>2409</v>
      </c>
      <c r="G713" s="40" t="s">
        <v>184</v>
      </c>
    </row>
    <row r="714" spans="2:7">
      <c r="B714" s="46" t="s">
        <v>1973</v>
      </c>
      <c r="C714" s="40" t="s">
        <v>356</v>
      </c>
      <c r="D714" s="40">
        <v>24</v>
      </c>
      <c r="E714" s="40">
        <v>241</v>
      </c>
      <c r="F714" s="40">
        <v>0</v>
      </c>
      <c r="G714" s="40" t="s">
        <v>807</v>
      </c>
    </row>
    <row r="715" spans="2:7">
      <c r="B715" s="46" t="s">
        <v>1973</v>
      </c>
      <c r="C715" s="40" t="s">
        <v>356</v>
      </c>
      <c r="D715" s="40">
        <v>24</v>
      </c>
      <c r="E715" s="40">
        <v>241</v>
      </c>
      <c r="F715" s="40">
        <v>2411</v>
      </c>
      <c r="G715" s="40" t="s">
        <v>807</v>
      </c>
    </row>
    <row r="716" spans="2:7">
      <c r="B716" s="46" t="s">
        <v>1973</v>
      </c>
      <c r="C716" s="40" t="s">
        <v>356</v>
      </c>
      <c r="D716" s="40">
        <v>24</v>
      </c>
      <c r="E716" s="40">
        <v>242</v>
      </c>
      <c r="F716" s="40">
        <v>0</v>
      </c>
      <c r="G716" s="40" t="s">
        <v>808</v>
      </c>
    </row>
    <row r="717" spans="2:7">
      <c r="B717" s="46" t="s">
        <v>1973</v>
      </c>
      <c r="C717" s="40" t="s">
        <v>356</v>
      </c>
      <c r="D717" s="40">
        <v>24</v>
      </c>
      <c r="E717" s="40">
        <v>242</v>
      </c>
      <c r="F717" s="40">
        <v>2421</v>
      </c>
      <c r="G717" s="40" t="s">
        <v>809</v>
      </c>
    </row>
    <row r="718" spans="2:7">
      <c r="B718" s="46" t="s">
        <v>1973</v>
      </c>
      <c r="C718" s="40" t="s">
        <v>356</v>
      </c>
      <c r="D718" s="40">
        <v>24</v>
      </c>
      <c r="E718" s="40">
        <v>242</v>
      </c>
      <c r="F718" s="40">
        <v>2422</v>
      </c>
      <c r="G718" s="40" t="s">
        <v>810</v>
      </c>
    </row>
    <row r="719" spans="2:7">
      <c r="B719" s="46" t="s">
        <v>1973</v>
      </c>
      <c r="C719" s="40" t="s">
        <v>356</v>
      </c>
      <c r="D719" s="40">
        <v>24</v>
      </c>
      <c r="E719" s="40">
        <v>242</v>
      </c>
      <c r="F719" s="40">
        <v>2423</v>
      </c>
      <c r="G719" s="40" t="s">
        <v>811</v>
      </c>
    </row>
    <row r="720" spans="2:7">
      <c r="B720" s="46" t="s">
        <v>1973</v>
      </c>
      <c r="C720" s="40" t="s">
        <v>356</v>
      </c>
      <c r="D720" s="40">
        <v>24</v>
      </c>
      <c r="E720" s="40">
        <v>242</v>
      </c>
      <c r="F720" s="40">
        <v>2424</v>
      </c>
      <c r="G720" s="40" t="s">
        <v>812</v>
      </c>
    </row>
    <row r="721" spans="2:7">
      <c r="B721" s="46" t="s">
        <v>1973</v>
      </c>
      <c r="C721" s="40" t="s">
        <v>356</v>
      </c>
      <c r="D721" s="40">
        <v>24</v>
      </c>
      <c r="E721" s="40">
        <v>242</v>
      </c>
      <c r="F721" s="40">
        <v>2425</v>
      </c>
      <c r="G721" s="40" t="s">
        <v>813</v>
      </c>
    </row>
    <row r="722" spans="2:7">
      <c r="B722" s="46" t="s">
        <v>1973</v>
      </c>
      <c r="C722" s="40" t="s">
        <v>356</v>
      </c>
      <c r="D722" s="40">
        <v>24</v>
      </c>
      <c r="E722" s="40">
        <v>242</v>
      </c>
      <c r="F722" s="40">
        <v>2426</v>
      </c>
      <c r="G722" s="40" t="s">
        <v>814</v>
      </c>
    </row>
    <row r="723" spans="2:7">
      <c r="B723" s="46" t="s">
        <v>1973</v>
      </c>
      <c r="C723" s="40" t="s">
        <v>356</v>
      </c>
      <c r="D723" s="40">
        <v>24</v>
      </c>
      <c r="E723" s="40">
        <v>242</v>
      </c>
      <c r="F723" s="40">
        <v>2429</v>
      </c>
      <c r="G723" s="40" t="s">
        <v>815</v>
      </c>
    </row>
    <row r="724" spans="2:7">
      <c r="B724" s="46" t="s">
        <v>1973</v>
      </c>
      <c r="C724" s="40" t="s">
        <v>356</v>
      </c>
      <c r="D724" s="40">
        <v>24</v>
      </c>
      <c r="E724" s="40">
        <v>243</v>
      </c>
      <c r="F724" s="40">
        <v>0</v>
      </c>
      <c r="G724" s="40" t="s">
        <v>816</v>
      </c>
    </row>
    <row r="725" spans="2:7">
      <c r="B725" s="46" t="s">
        <v>1973</v>
      </c>
      <c r="C725" s="40" t="s">
        <v>356</v>
      </c>
      <c r="D725" s="40">
        <v>24</v>
      </c>
      <c r="E725" s="40">
        <v>243</v>
      </c>
      <c r="F725" s="40">
        <v>2431</v>
      </c>
      <c r="G725" s="40" t="s">
        <v>817</v>
      </c>
    </row>
    <row r="726" spans="2:7">
      <c r="B726" s="46" t="s">
        <v>1973</v>
      </c>
      <c r="C726" s="40" t="s">
        <v>356</v>
      </c>
      <c r="D726" s="40">
        <v>24</v>
      </c>
      <c r="E726" s="40">
        <v>243</v>
      </c>
      <c r="F726" s="40">
        <v>2432</v>
      </c>
      <c r="G726" s="40" t="s">
        <v>818</v>
      </c>
    </row>
    <row r="727" spans="2:7">
      <c r="B727" s="46" t="s">
        <v>1973</v>
      </c>
      <c r="C727" s="40" t="s">
        <v>356</v>
      </c>
      <c r="D727" s="40">
        <v>24</v>
      </c>
      <c r="E727" s="40">
        <v>243</v>
      </c>
      <c r="F727" s="40">
        <v>2433</v>
      </c>
      <c r="G727" s="40" t="s">
        <v>819</v>
      </c>
    </row>
    <row r="728" spans="2:7">
      <c r="B728" s="46" t="s">
        <v>1973</v>
      </c>
      <c r="C728" s="40" t="s">
        <v>356</v>
      </c>
      <c r="D728" s="40">
        <v>24</v>
      </c>
      <c r="E728" s="40">
        <v>243</v>
      </c>
      <c r="F728" s="40">
        <v>2439</v>
      </c>
      <c r="G728" s="40" t="s">
        <v>820</v>
      </c>
    </row>
    <row r="729" spans="2:7">
      <c r="B729" s="46" t="s">
        <v>1973</v>
      </c>
      <c r="C729" s="40" t="s">
        <v>356</v>
      </c>
      <c r="D729" s="40">
        <v>24</v>
      </c>
      <c r="E729" s="40">
        <v>244</v>
      </c>
      <c r="F729" s="40">
        <v>0</v>
      </c>
      <c r="G729" s="40" t="s">
        <v>821</v>
      </c>
    </row>
    <row r="730" spans="2:7">
      <c r="B730" s="46" t="s">
        <v>1973</v>
      </c>
      <c r="C730" s="40" t="s">
        <v>356</v>
      </c>
      <c r="D730" s="40">
        <v>24</v>
      </c>
      <c r="E730" s="40">
        <v>244</v>
      </c>
      <c r="F730" s="40">
        <v>2441</v>
      </c>
      <c r="G730" s="40" t="s">
        <v>822</v>
      </c>
    </row>
    <row r="731" spans="2:7">
      <c r="B731" s="46" t="s">
        <v>1973</v>
      </c>
      <c r="C731" s="40" t="s">
        <v>356</v>
      </c>
      <c r="D731" s="40">
        <v>24</v>
      </c>
      <c r="E731" s="40">
        <v>244</v>
      </c>
      <c r="F731" s="40">
        <v>2442</v>
      </c>
      <c r="G731" s="40" t="s">
        <v>823</v>
      </c>
    </row>
    <row r="732" spans="2:7">
      <c r="B732" s="46" t="s">
        <v>1973</v>
      </c>
      <c r="C732" s="40" t="s">
        <v>356</v>
      </c>
      <c r="D732" s="40">
        <v>24</v>
      </c>
      <c r="E732" s="40">
        <v>244</v>
      </c>
      <c r="F732" s="40">
        <v>2443</v>
      </c>
      <c r="G732" s="40" t="s">
        <v>824</v>
      </c>
    </row>
    <row r="733" spans="2:7">
      <c r="B733" s="46" t="s">
        <v>1973</v>
      </c>
      <c r="C733" s="40" t="s">
        <v>356</v>
      </c>
      <c r="D733" s="40">
        <v>24</v>
      </c>
      <c r="E733" s="40">
        <v>244</v>
      </c>
      <c r="F733" s="40">
        <v>2444</v>
      </c>
      <c r="G733" s="40" t="s">
        <v>825</v>
      </c>
    </row>
    <row r="734" spans="2:7">
      <c r="B734" s="46" t="s">
        <v>1973</v>
      </c>
      <c r="C734" s="40" t="s">
        <v>356</v>
      </c>
      <c r="D734" s="40">
        <v>24</v>
      </c>
      <c r="E734" s="40">
        <v>244</v>
      </c>
      <c r="F734" s="40">
        <v>2445</v>
      </c>
      <c r="G734" s="40" t="s">
        <v>826</v>
      </c>
    </row>
    <row r="735" spans="2:7">
      <c r="B735" s="46" t="s">
        <v>1973</v>
      </c>
      <c r="C735" s="40" t="s">
        <v>356</v>
      </c>
      <c r="D735" s="40">
        <v>24</v>
      </c>
      <c r="E735" s="40">
        <v>244</v>
      </c>
      <c r="F735" s="40">
        <v>2446</v>
      </c>
      <c r="G735" s="40" t="s">
        <v>827</v>
      </c>
    </row>
    <row r="736" spans="2:7">
      <c r="B736" s="46" t="s">
        <v>1973</v>
      </c>
      <c r="C736" s="40" t="s">
        <v>356</v>
      </c>
      <c r="D736" s="40">
        <v>24</v>
      </c>
      <c r="E736" s="40">
        <v>245</v>
      </c>
      <c r="F736" s="40">
        <v>0</v>
      </c>
      <c r="G736" s="40" t="s">
        <v>828</v>
      </c>
    </row>
    <row r="737" spans="2:7">
      <c r="B737" s="46" t="s">
        <v>1973</v>
      </c>
      <c r="C737" s="40" t="s">
        <v>356</v>
      </c>
      <c r="D737" s="40">
        <v>24</v>
      </c>
      <c r="E737" s="40">
        <v>245</v>
      </c>
      <c r="F737" s="40">
        <v>2451</v>
      </c>
      <c r="G737" s="40" t="s">
        <v>829</v>
      </c>
    </row>
    <row r="738" spans="2:7">
      <c r="B738" s="46" t="s">
        <v>1973</v>
      </c>
      <c r="C738" s="40" t="s">
        <v>356</v>
      </c>
      <c r="D738" s="40">
        <v>24</v>
      </c>
      <c r="E738" s="40">
        <v>245</v>
      </c>
      <c r="F738" s="40">
        <v>2452</v>
      </c>
      <c r="G738" s="40" t="s">
        <v>830</v>
      </c>
    </row>
    <row r="739" spans="2:7">
      <c r="B739" s="46" t="s">
        <v>1973</v>
      </c>
      <c r="C739" s="40" t="s">
        <v>356</v>
      </c>
      <c r="D739" s="40">
        <v>24</v>
      </c>
      <c r="E739" s="40">
        <v>245</v>
      </c>
      <c r="F739" s="40">
        <v>2453</v>
      </c>
      <c r="G739" s="40" t="s">
        <v>831</v>
      </c>
    </row>
    <row r="740" spans="2:7">
      <c r="B740" s="46" t="s">
        <v>1973</v>
      </c>
      <c r="C740" s="40" t="s">
        <v>356</v>
      </c>
      <c r="D740" s="40">
        <v>24</v>
      </c>
      <c r="E740" s="40">
        <v>246</v>
      </c>
      <c r="F740" s="40">
        <v>0</v>
      </c>
      <c r="G740" s="40" t="s">
        <v>832</v>
      </c>
    </row>
    <row r="741" spans="2:7">
      <c r="B741" s="46" t="s">
        <v>1973</v>
      </c>
      <c r="C741" s="40" t="s">
        <v>356</v>
      </c>
      <c r="D741" s="40">
        <v>24</v>
      </c>
      <c r="E741" s="40">
        <v>246</v>
      </c>
      <c r="F741" s="40">
        <v>2461</v>
      </c>
      <c r="G741" s="40" t="s">
        <v>833</v>
      </c>
    </row>
    <row r="742" spans="2:7">
      <c r="B742" s="46" t="s">
        <v>1973</v>
      </c>
      <c r="C742" s="40" t="s">
        <v>356</v>
      </c>
      <c r="D742" s="40">
        <v>24</v>
      </c>
      <c r="E742" s="40">
        <v>246</v>
      </c>
      <c r="F742" s="40">
        <v>2462</v>
      </c>
      <c r="G742" s="40" t="s">
        <v>834</v>
      </c>
    </row>
    <row r="743" spans="2:7">
      <c r="B743" s="46" t="s">
        <v>1973</v>
      </c>
      <c r="C743" s="40" t="s">
        <v>356</v>
      </c>
      <c r="D743" s="40">
        <v>24</v>
      </c>
      <c r="E743" s="40">
        <v>246</v>
      </c>
      <c r="F743" s="40">
        <v>2463</v>
      </c>
      <c r="G743" s="40" t="s">
        <v>835</v>
      </c>
    </row>
    <row r="744" spans="2:7">
      <c r="B744" s="46" t="s">
        <v>1973</v>
      </c>
      <c r="C744" s="40" t="s">
        <v>356</v>
      </c>
      <c r="D744" s="40">
        <v>24</v>
      </c>
      <c r="E744" s="40">
        <v>246</v>
      </c>
      <c r="F744" s="40">
        <v>2464</v>
      </c>
      <c r="G744" s="40" t="s">
        <v>836</v>
      </c>
    </row>
    <row r="745" spans="2:7">
      <c r="B745" s="46" t="s">
        <v>1973</v>
      </c>
      <c r="C745" s="40" t="s">
        <v>356</v>
      </c>
      <c r="D745" s="40">
        <v>24</v>
      </c>
      <c r="E745" s="40">
        <v>246</v>
      </c>
      <c r="F745" s="40">
        <v>2465</v>
      </c>
      <c r="G745" s="40" t="s">
        <v>837</v>
      </c>
    </row>
    <row r="746" spans="2:7">
      <c r="B746" s="46" t="s">
        <v>1973</v>
      </c>
      <c r="C746" s="40" t="s">
        <v>356</v>
      </c>
      <c r="D746" s="40">
        <v>24</v>
      </c>
      <c r="E746" s="40">
        <v>246</v>
      </c>
      <c r="F746" s="40">
        <v>2469</v>
      </c>
      <c r="G746" s="40" t="s">
        <v>838</v>
      </c>
    </row>
    <row r="747" spans="2:7">
      <c r="B747" s="46" t="s">
        <v>1973</v>
      </c>
      <c r="C747" s="40" t="s">
        <v>356</v>
      </c>
      <c r="D747" s="40">
        <v>24</v>
      </c>
      <c r="E747" s="40">
        <v>247</v>
      </c>
      <c r="F747" s="40">
        <v>0</v>
      </c>
      <c r="G747" s="40" t="s">
        <v>839</v>
      </c>
    </row>
    <row r="748" spans="2:7">
      <c r="B748" s="46" t="s">
        <v>1973</v>
      </c>
      <c r="C748" s="40" t="s">
        <v>356</v>
      </c>
      <c r="D748" s="40">
        <v>24</v>
      </c>
      <c r="E748" s="40">
        <v>247</v>
      </c>
      <c r="F748" s="40">
        <v>2471</v>
      </c>
      <c r="G748" s="40" t="s">
        <v>840</v>
      </c>
    </row>
    <row r="749" spans="2:7">
      <c r="B749" s="46" t="s">
        <v>1973</v>
      </c>
      <c r="C749" s="40" t="s">
        <v>356</v>
      </c>
      <c r="D749" s="40">
        <v>24</v>
      </c>
      <c r="E749" s="40">
        <v>247</v>
      </c>
      <c r="F749" s="40">
        <v>2479</v>
      </c>
      <c r="G749" s="40" t="s">
        <v>841</v>
      </c>
    </row>
    <row r="750" spans="2:7">
      <c r="B750" s="46" t="s">
        <v>1973</v>
      </c>
      <c r="C750" s="40" t="s">
        <v>356</v>
      </c>
      <c r="D750" s="40">
        <v>24</v>
      </c>
      <c r="E750" s="40">
        <v>248</v>
      </c>
      <c r="F750" s="40">
        <v>0</v>
      </c>
      <c r="G750" s="40" t="s">
        <v>842</v>
      </c>
    </row>
    <row r="751" spans="2:7">
      <c r="B751" s="46" t="s">
        <v>1973</v>
      </c>
      <c r="C751" s="40" t="s">
        <v>356</v>
      </c>
      <c r="D751" s="40">
        <v>24</v>
      </c>
      <c r="E751" s="40">
        <v>248</v>
      </c>
      <c r="F751" s="40">
        <v>2481</v>
      </c>
      <c r="G751" s="40" t="s">
        <v>842</v>
      </c>
    </row>
    <row r="752" spans="2:7">
      <c r="B752" s="46" t="s">
        <v>1973</v>
      </c>
      <c r="C752" s="40" t="s">
        <v>356</v>
      </c>
      <c r="D752" s="40">
        <v>24</v>
      </c>
      <c r="E752" s="40">
        <v>249</v>
      </c>
      <c r="F752" s="40">
        <v>0</v>
      </c>
      <c r="G752" s="40" t="s">
        <v>843</v>
      </c>
    </row>
    <row r="753" spans="2:7">
      <c r="B753" s="46" t="s">
        <v>1973</v>
      </c>
      <c r="C753" s="40" t="s">
        <v>356</v>
      </c>
      <c r="D753" s="40">
        <v>24</v>
      </c>
      <c r="E753" s="40">
        <v>249</v>
      </c>
      <c r="F753" s="40">
        <v>2491</v>
      </c>
      <c r="G753" s="40" t="s">
        <v>844</v>
      </c>
    </row>
    <row r="754" spans="2:7">
      <c r="B754" s="46" t="s">
        <v>1973</v>
      </c>
      <c r="C754" s="40" t="s">
        <v>356</v>
      </c>
      <c r="D754" s="40">
        <v>24</v>
      </c>
      <c r="E754" s="40">
        <v>249</v>
      </c>
      <c r="F754" s="40">
        <v>2492</v>
      </c>
      <c r="G754" s="40" t="s">
        <v>845</v>
      </c>
    </row>
    <row r="755" spans="2:7">
      <c r="B755" s="46" t="s">
        <v>1973</v>
      </c>
      <c r="C755" s="40" t="s">
        <v>356</v>
      </c>
      <c r="D755" s="40">
        <v>24</v>
      </c>
      <c r="E755" s="40">
        <v>249</v>
      </c>
      <c r="F755" s="40">
        <v>2499</v>
      </c>
      <c r="G755" s="40" t="s">
        <v>846</v>
      </c>
    </row>
    <row r="756" spans="2:7">
      <c r="B756" s="46" t="s">
        <v>1973</v>
      </c>
      <c r="C756" s="40" t="s">
        <v>356</v>
      </c>
      <c r="D756" s="40">
        <v>25</v>
      </c>
      <c r="E756" s="40">
        <v>0</v>
      </c>
      <c r="F756" s="40">
        <v>0</v>
      </c>
      <c r="G756" s="40" t="s">
        <v>847</v>
      </c>
    </row>
    <row r="757" spans="2:7">
      <c r="B757" s="46" t="s">
        <v>1973</v>
      </c>
      <c r="C757" s="40" t="s">
        <v>356</v>
      </c>
      <c r="D757" s="40">
        <v>25</v>
      </c>
      <c r="E757" s="40">
        <v>250</v>
      </c>
      <c r="F757" s="40">
        <v>0</v>
      </c>
      <c r="G757" s="40" t="s">
        <v>848</v>
      </c>
    </row>
    <row r="758" spans="2:7">
      <c r="B758" s="46" t="s">
        <v>1973</v>
      </c>
      <c r="C758" s="40" t="s">
        <v>356</v>
      </c>
      <c r="D758" s="40">
        <v>25</v>
      </c>
      <c r="E758" s="40">
        <v>250</v>
      </c>
      <c r="F758" s="40">
        <v>2500</v>
      </c>
      <c r="G758" s="40" t="s">
        <v>183</v>
      </c>
    </row>
    <row r="759" spans="2:7">
      <c r="B759" s="46" t="s">
        <v>1973</v>
      </c>
      <c r="C759" s="40" t="s">
        <v>356</v>
      </c>
      <c r="D759" s="40">
        <v>25</v>
      </c>
      <c r="E759" s="40">
        <v>250</v>
      </c>
      <c r="F759" s="40">
        <v>2509</v>
      </c>
      <c r="G759" s="40" t="s">
        <v>184</v>
      </c>
    </row>
    <row r="760" spans="2:7">
      <c r="B760" s="46" t="s">
        <v>1973</v>
      </c>
      <c r="C760" s="40" t="s">
        <v>356</v>
      </c>
      <c r="D760" s="40">
        <v>25</v>
      </c>
      <c r="E760" s="40">
        <v>251</v>
      </c>
      <c r="F760" s="40">
        <v>0</v>
      </c>
      <c r="G760" s="40" t="s">
        <v>849</v>
      </c>
    </row>
    <row r="761" spans="2:7">
      <c r="B761" s="46" t="s">
        <v>1973</v>
      </c>
      <c r="C761" s="40" t="s">
        <v>356</v>
      </c>
      <c r="D761" s="40">
        <v>25</v>
      </c>
      <c r="E761" s="40">
        <v>251</v>
      </c>
      <c r="F761" s="40">
        <v>2511</v>
      </c>
      <c r="G761" s="40" t="s">
        <v>850</v>
      </c>
    </row>
    <row r="762" spans="2:7">
      <c r="B762" s="46" t="s">
        <v>1973</v>
      </c>
      <c r="C762" s="40" t="s">
        <v>356</v>
      </c>
      <c r="D762" s="40">
        <v>25</v>
      </c>
      <c r="E762" s="40">
        <v>251</v>
      </c>
      <c r="F762" s="40">
        <v>2512</v>
      </c>
      <c r="G762" s="40" t="s">
        <v>851</v>
      </c>
    </row>
    <row r="763" spans="2:7">
      <c r="B763" s="46" t="s">
        <v>1973</v>
      </c>
      <c r="C763" s="40" t="s">
        <v>356</v>
      </c>
      <c r="D763" s="40">
        <v>25</v>
      </c>
      <c r="E763" s="40">
        <v>251</v>
      </c>
      <c r="F763" s="40">
        <v>2513</v>
      </c>
      <c r="G763" s="40" t="s">
        <v>852</v>
      </c>
    </row>
    <row r="764" spans="2:7">
      <c r="B764" s="46" t="s">
        <v>1973</v>
      </c>
      <c r="C764" s="40" t="s">
        <v>356</v>
      </c>
      <c r="D764" s="40">
        <v>25</v>
      </c>
      <c r="E764" s="40">
        <v>251</v>
      </c>
      <c r="F764" s="40">
        <v>2519</v>
      </c>
      <c r="G764" s="40" t="s">
        <v>853</v>
      </c>
    </row>
    <row r="765" spans="2:7">
      <c r="B765" s="46" t="s">
        <v>1973</v>
      </c>
      <c r="C765" s="40" t="s">
        <v>356</v>
      </c>
      <c r="D765" s="40">
        <v>25</v>
      </c>
      <c r="E765" s="40">
        <v>252</v>
      </c>
      <c r="F765" s="40">
        <v>0</v>
      </c>
      <c r="G765" s="40" t="s">
        <v>854</v>
      </c>
    </row>
    <row r="766" spans="2:7">
      <c r="B766" s="46" t="s">
        <v>1973</v>
      </c>
      <c r="C766" s="40" t="s">
        <v>356</v>
      </c>
      <c r="D766" s="40">
        <v>25</v>
      </c>
      <c r="E766" s="40">
        <v>252</v>
      </c>
      <c r="F766" s="40">
        <v>2521</v>
      </c>
      <c r="G766" s="40" t="s">
        <v>855</v>
      </c>
    </row>
    <row r="767" spans="2:7">
      <c r="B767" s="46" t="s">
        <v>1973</v>
      </c>
      <c r="C767" s="40" t="s">
        <v>356</v>
      </c>
      <c r="D767" s="40">
        <v>25</v>
      </c>
      <c r="E767" s="40">
        <v>252</v>
      </c>
      <c r="F767" s="40">
        <v>2522</v>
      </c>
      <c r="G767" s="40" t="s">
        <v>856</v>
      </c>
    </row>
    <row r="768" spans="2:7">
      <c r="B768" s="46" t="s">
        <v>1973</v>
      </c>
      <c r="C768" s="40" t="s">
        <v>356</v>
      </c>
      <c r="D768" s="40">
        <v>25</v>
      </c>
      <c r="E768" s="40">
        <v>252</v>
      </c>
      <c r="F768" s="40">
        <v>2523</v>
      </c>
      <c r="G768" s="40" t="s">
        <v>857</v>
      </c>
    </row>
    <row r="769" spans="2:7">
      <c r="B769" s="46" t="s">
        <v>1973</v>
      </c>
      <c r="C769" s="40" t="s">
        <v>356</v>
      </c>
      <c r="D769" s="40">
        <v>25</v>
      </c>
      <c r="E769" s="40">
        <v>253</v>
      </c>
      <c r="F769" s="40">
        <v>0</v>
      </c>
      <c r="G769" s="40" t="s">
        <v>858</v>
      </c>
    </row>
    <row r="770" spans="2:7">
      <c r="B770" s="46" t="s">
        <v>1973</v>
      </c>
      <c r="C770" s="40" t="s">
        <v>356</v>
      </c>
      <c r="D770" s="40">
        <v>25</v>
      </c>
      <c r="E770" s="40">
        <v>253</v>
      </c>
      <c r="F770" s="40">
        <v>2531</v>
      </c>
      <c r="G770" s="40" t="s">
        <v>859</v>
      </c>
    </row>
    <row r="771" spans="2:7">
      <c r="B771" s="46" t="s">
        <v>1973</v>
      </c>
      <c r="C771" s="40" t="s">
        <v>356</v>
      </c>
      <c r="D771" s="40">
        <v>25</v>
      </c>
      <c r="E771" s="40">
        <v>253</v>
      </c>
      <c r="F771" s="40">
        <v>2532</v>
      </c>
      <c r="G771" s="40" t="s">
        <v>860</v>
      </c>
    </row>
    <row r="772" spans="2:7">
      <c r="B772" s="46" t="s">
        <v>1973</v>
      </c>
      <c r="C772" s="40" t="s">
        <v>356</v>
      </c>
      <c r="D772" s="40">
        <v>25</v>
      </c>
      <c r="E772" s="40">
        <v>253</v>
      </c>
      <c r="F772" s="40">
        <v>2533</v>
      </c>
      <c r="G772" s="40" t="s">
        <v>861</v>
      </c>
    </row>
    <row r="773" spans="2:7">
      <c r="B773" s="46" t="s">
        <v>1973</v>
      </c>
      <c r="C773" s="40" t="s">
        <v>356</v>
      </c>
      <c r="D773" s="40">
        <v>25</v>
      </c>
      <c r="E773" s="40">
        <v>253</v>
      </c>
      <c r="F773" s="40">
        <v>2534</v>
      </c>
      <c r="G773" s="40" t="s">
        <v>862</v>
      </c>
    </row>
    <row r="774" spans="2:7">
      <c r="B774" s="46" t="s">
        <v>1973</v>
      </c>
      <c r="C774" s="40" t="s">
        <v>356</v>
      </c>
      <c r="D774" s="40">
        <v>25</v>
      </c>
      <c r="E774" s="40">
        <v>253</v>
      </c>
      <c r="F774" s="40">
        <v>2535</v>
      </c>
      <c r="G774" s="40" t="s">
        <v>863</v>
      </c>
    </row>
    <row r="775" spans="2:7">
      <c r="B775" s="46" t="s">
        <v>1973</v>
      </c>
      <c r="C775" s="40" t="s">
        <v>356</v>
      </c>
      <c r="D775" s="40">
        <v>25</v>
      </c>
      <c r="E775" s="40">
        <v>259</v>
      </c>
      <c r="F775" s="40">
        <v>0</v>
      </c>
      <c r="G775" s="40" t="s">
        <v>864</v>
      </c>
    </row>
    <row r="776" spans="2:7">
      <c r="B776" s="46" t="s">
        <v>1973</v>
      </c>
      <c r="C776" s="40" t="s">
        <v>356</v>
      </c>
      <c r="D776" s="40">
        <v>25</v>
      </c>
      <c r="E776" s="40">
        <v>259</v>
      </c>
      <c r="F776" s="40">
        <v>2591</v>
      </c>
      <c r="G776" s="40" t="s">
        <v>865</v>
      </c>
    </row>
    <row r="777" spans="2:7">
      <c r="B777" s="46" t="s">
        <v>1973</v>
      </c>
      <c r="C777" s="40" t="s">
        <v>356</v>
      </c>
      <c r="D777" s="40">
        <v>25</v>
      </c>
      <c r="E777" s="40">
        <v>259</v>
      </c>
      <c r="F777" s="40">
        <v>2592</v>
      </c>
      <c r="G777" s="40" t="s">
        <v>866</v>
      </c>
    </row>
    <row r="778" spans="2:7">
      <c r="B778" s="46" t="s">
        <v>1973</v>
      </c>
      <c r="C778" s="40" t="s">
        <v>356</v>
      </c>
      <c r="D778" s="40">
        <v>25</v>
      </c>
      <c r="E778" s="40">
        <v>259</v>
      </c>
      <c r="F778" s="40">
        <v>2593</v>
      </c>
      <c r="G778" s="40" t="s">
        <v>867</v>
      </c>
    </row>
    <row r="779" spans="2:7">
      <c r="B779" s="46" t="s">
        <v>1973</v>
      </c>
      <c r="C779" s="40" t="s">
        <v>356</v>
      </c>
      <c r="D779" s="40">
        <v>25</v>
      </c>
      <c r="E779" s="40">
        <v>259</v>
      </c>
      <c r="F779" s="40">
        <v>2594</v>
      </c>
      <c r="G779" s="40" t="s">
        <v>868</v>
      </c>
    </row>
    <row r="780" spans="2:7">
      <c r="B780" s="46" t="s">
        <v>1973</v>
      </c>
      <c r="C780" s="40" t="s">
        <v>356</v>
      </c>
      <c r="D780" s="40">
        <v>25</v>
      </c>
      <c r="E780" s="40">
        <v>259</v>
      </c>
      <c r="F780" s="40">
        <v>2595</v>
      </c>
      <c r="G780" s="40" t="s">
        <v>869</v>
      </c>
    </row>
    <row r="781" spans="2:7">
      <c r="B781" s="46" t="s">
        <v>1973</v>
      </c>
      <c r="C781" s="40" t="s">
        <v>356</v>
      </c>
      <c r="D781" s="40">
        <v>25</v>
      </c>
      <c r="E781" s="40">
        <v>259</v>
      </c>
      <c r="F781" s="40">
        <v>2596</v>
      </c>
      <c r="G781" s="40" t="s">
        <v>870</v>
      </c>
    </row>
    <row r="782" spans="2:7">
      <c r="B782" s="46" t="s">
        <v>1973</v>
      </c>
      <c r="C782" s="40" t="s">
        <v>356</v>
      </c>
      <c r="D782" s="40">
        <v>25</v>
      </c>
      <c r="E782" s="40">
        <v>259</v>
      </c>
      <c r="F782" s="40">
        <v>2599</v>
      </c>
      <c r="G782" s="40" t="s">
        <v>871</v>
      </c>
    </row>
    <row r="783" spans="2:7">
      <c r="B783" s="46" t="s">
        <v>1973</v>
      </c>
      <c r="C783" s="40" t="s">
        <v>356</v>
      </c>
      <c r="D783" s="40">
        <v>26</v>
      </c>
      <c r="E783" s="40">
        <v>0</v>
      </c>
      <c r="F783" s="40">
        <v>0</v>
      </c>
      <c r="G783" s="40" t="s">
        <v>872</v>
      </c>
    </row>
    <row r="784" spans="2:7">
      <c r="B784" s="46" t="s">
        <v>1973</v>
      </c>
      <c r="C784" s="40" t="s">
        <v>356</v>
      </c>
      <c r="D784" s="40">
        <v>26</v>
      </c>
      <c r="E784" s="40">
        <v>260</v>
      </c>
      <c r="F784" s="40">
        <v>0</v>
      </c>
      <c r="G784" s="40" t="s">
        <v>873</v>
      </c>
    </row>
    <row r="785" spans="2:7">
      <c r="B785" s="46" t="s">
        <v>1973</v>
      </c>
      <c r="C785" s="40" t="s">
        <v>356</v>
      </c>
      <c r="D785" s="40">
        <v>26</v>
      </c>
      <c r="E785" s="40">
        <v>260</v>
      </c>
      <c r="F785" s="40">
        <v>2600</v>
      </c>
      <c r="G785" s="40" t="s">
        <v>183</v>
      </c>
    </row>
    <row r="786" spans="2:7">
      <c r="B786" s="46" t="s">
        <v>1973</v>
      </c>
      <c r="C786" s="40" t="s">
        <v>356</v>
      </c>
      <c r="D786" s="40">
        <v>26</v>
      </c>
      <c r="E786" s="40">
        <v>260</v>
      </c>
      <c r="F786" s="40">
        <v>2609</v>
      </c>
      <c r="G786" s="40" t="s">
        <v>184</v>
      </c>
    </row>
    <row r="787" spans="2:7">
      <c r="B787" s="46" t="s">
        <v>1973</v>
      </c>
      <c r="C787" s="40" t="s">
        <v>356</v>
      </c>
      <c r="D787" s="40">
        <v>26</v>
      </c>
      <c r="E787" s="40">
        <v>261</v>
      </c>
      <c r="F787" s="40">
        <v>0</v>
      </c>
      <c r="G787" s="40" t="s">
        <v>874</v>
      </c>
    </row>
    <row r="788" spans="2:7">
      <c r="B788" s="46" t="s">
        <v>1973</v>
      </c>
      <c r="C788" s="40" t="s">
        <v>356</v>
      </c>
      <c r="D788" s="40">
        <v>26</v>
      </c>
      <c r="E788" s="40">
        <v>261</v>
      </c>
      <c r="F788" s="40">
        <v>2611</v>
      </c>
      <c r="G788" s="40" t="s">
        <v>874</v>
      </c>
    </row>
    <row r="789" spans="2:7">
      <c r="B789" s="46" t="s">
        <v>1973</v>
      </c>
      <c r="C789" s="40" t="s">
        <v>356</v>
      </c>
      <c r="D789" s="40">
        <v>26</v>
      </c>
      <c r="E789" s="40">
        <v>262</v>
      </c>
      <c r="F789" s="40">
        <v>0</v>
      </c>
      <c r="G789" s="40" t="s">
        <v>875</v>
      </c>
    </row>
    <row r="790" spans="2:7">
      <c r="B790" s="46" t="s">
        <v>1973</v>
      </c>
      <c r="C790" s="40" t="s">
        <v>356</v>
      </c>
      <c r="D790" s="40">
        <v>26</v>
      </c>
      <c r="E790" s="40">
        <v>262</v>
      </c>
      <c r="F790" s="40">
        <v>2621</v>
      </c>
      <c r="G790" s="40" t="s">
        <v>875</v>
      </c>
    </row>
    <row r="791" spans="2:7">
      <c r="B791" s="46" t="s">
        <v>1973</v>
      </c>
      <c r="C791" s="40" t="s">
        <v>356</v>
      </c>
      <c r="D791" s="40">
        <v>26</v>
      </c>
      <c r="E791" s="40">
        <v>263</v>
      </c>
      <c r="F791" s="40">
        <v>0</v>
      </c>
      <c r="G791" s="40" t="s">
        <v>876</v>
      </c>
    </row>
    <row r="792" spans="2:7">
      <c r="B792" s="46" t="s">
        <v>1973</v>
      </c>
      <c r="C792" s="40" t="s">
        <v>356</v>
      </c>
      <c r="D792" s="40">
        <v>26</v>
      </c>
      <c r="E792" s="40">
        <v>263</v>
      </c>
      <c r="F792" s="40">
        <v>2631</v>
      </c>
      <c r="G792" s="40" t="s">
        <v>877</v>
      </c>
    </row>
    <row r="793" spans="2:7">
      <c r="B793" s="46" t="s">
        <v>1973</v>
      </c>
      <c r="C793" s="40" t="s">
        <v>356</v>
      </c>
      <c r="D793" s="40">
        <v>26</v>
      </c>
      <c r="E793" s="40">
        <v>263</v>
      </c>
      <c r="F793" s="40">
        <v>2632</v>
      </c>
      <c r="G793" s="40" t="s">
        <v>878</v>
      </c>
    </row>
    <row r="794" spans="2:7">
      <c r="B794" s="46" t="s">
        <v>1973</v>
      </c>
      <c r="C794" s="40" t="s">
        <v>356</v>
      </c>
      <c r="D794" s="40">
        <v>26</v>
      </c>
      <c r="E794" s="40">
        <v>263</v>
      </c>
      <c r="F794" s="40">
        <v>2633</v>
      </c>
      <c r="G794" s="40" t="s">
        <v>879</v>
      </c>
    </row>
    <row r="795" spans="2:7">
      <c r="B795" s="46" t="s">
        <v>1973</v>
      </c>
      <c r="C795" s="40" t="s">
        <v>356</v>
      </c>
      <c r="D795" s="40">
        <v>26</v>
      </c>
      <c r="E795" s="40">
        <v>263</v>
      </c>
      <c r="F795" s="40">
        <v>2634</v>
      </c>
      <c r="G795" s="40" t="s">
        <v>880</v>
      </c>
    </row>
    <row r="796" spans="2:7">
      <c r="B796" s="46" t="s">
        <v>1973</v>
      </c>
      <c r="C796" s="40" t="s">
        <v>356</v>
      </c>
      <c r="D796" s="40">
        <v>26</v>
      </c>
      <c r="E796" s="40">
        <v>263</v>
      </c>
      <c r="F796" s="40">
        <v>2635</v>
      </c>
      <c r="G796" s="40" t="s">
        <v>881</v>
      </c>
    </row>
    <row r="797" spans="2:7">
      <c r="B797" s="46" t="s">
        <v>1973</v>
      </c>
      <c r="C797" s="40" t="s">
        <v>356</v>
      </c>
      <c r="D797" s="40">
        <v>26</v>
      </c>
      <c r="E797" s="40">
        <v>264</v>
      </c>
      <c r="F797" s="40">
        <v>0</v>
      </c>
      <c r="G797" s="40" t="s">
        <v>882</v>
      </c>
    </row>
    <row r="798" spans="2:7">
      <c r="B798" s="46" t="s">
        <v>1973</v>
      </c>
      <c r="C798" s="40" t="s">
        <v>356</v>
      </c>
      <c r="D798" s="40">
        <v>26</v>
      </c>
      <c r="E798" s="40">
        <v>264</v>
      </c>
      <c r="F798" s="40">
        <v>2641</v>
      </c>
      <c r="G798" s="40" t="s">
        <v>883</v>
      </c>
    </row>
    <row r="799" spans="2:7">
      <c r="B799" s="46" t="s">
        <v>1973</v>
      </c>
      <c r="C799" s="40" t="s">
        <v>356</v>
      </c>
      <c r="D799" s="40">
        <v>26</v>
      </c>
      <c r="E799" s="40">
        <v>264</v>
      </c>
      <c r="F799" s="40">
        <v>2642</v>
      </c>
      <c r="G799" s="40" t="s">
        <v>884</v>
      </c>
    </row>
    <row r="800" spans="2:7">
      <c r="B800" s="46" t="s">
        <v>1973</v>
      </c>
      <c r="C800" s="40" t="s">
        <v>356</v>
      </c>
      <c r="D800" s="40">
        <v>26</v>
      </c>
      <c r="E800" s="40">
        <v>264</v>
      </c>
      <c r="F800" s="40">
        <v>2643</v>
      </c>
      <c r="G800" s="40" t="s">
        <v>885</v>
      </c>
    </row>
    <row r="801" spans="2:7">
      <c r="B801" s="46" t="s">
        <v>1973</v>
      </c>
      <c r="C801" s="40" t="s">
        <v>356</v>
      </c>
      <c r="D801" s="40">
        <v>26</v>
      </c>
      <c r="E801" s="40">
        <v>264</v>
      </c>
      <c r="F801" s="40">
        <v>2644</v>
      </c>
      <c r="G801" s="40" t="s">
        <v>886</v>
      </c>
    </row>
    <row r="802" spans="2:7">
      <c r="B802" s="46" t="s">
        <v>1973</v>
      </c>
      <c r="C802" s="40" t="s">
        <v>356</v>
      </c>
      <c r="D802" s="40">
        <v>26</v>
      </c>
      <c r="E802" s="40">
        <v>264</v>
      </c>
      <c r="F802" s="40">
        <v>2645</v>
      </c>
      <c r="G802" s="40" t="s">
        <v>887</v>
      </c>
    </row>
    <row r="803" spans="2:7">
      <c r="B803" s="46" t="s">
        <v>1973</v>
      </c>
      <c r="C803" s="40" t="s">
        <v>356</v>
      </c>
      <c r="D803" s="40">
        <v>26</v>
      </c>
      <c r="E803" s="40">
        <v>265</v>
      </c>
      <c r="F803" s="40">
        <v>0</v>
      </c>
      <c r="G803" s="40" t="s">
        <v>888</v>
      </c>
    </row>
    <row r="804" spans="2:7">
      <c r="B804" s="46" t="s">
        <v>1973</v>
      </c>
      <c r="C804" s="40" t="s">
        <v>356</v>
      </c>
      <c r="D804" s="40">
        <v>26</v>
      </c>
      <c r="E804" s="40">
        <v>265</v>
      </c>
      <c r="F804" s="40">
        <v>2651</v>
      </c>
      <c r="G804" s="40" t="s">
        <v>889</v>
      </c>
    </row>
    <row r="805" spans="2:7">
      <c r="B805" s="46" t="s">
        <v>1973</v>
      </c>
      <c r="C805" s="40" t="s">
        <v>356</v>
      </c>
      <c r="D805" s="40">
        <v>26</v>
      </c>
      <c r="E805" s="40">
        <v>265</v>
      </c>
      <c r="F805" s="40">
        <v>2652</v>
      </c>
      <c r="G805" s="40" t="s">
        <v>890</v>
      </c>
    </row>
    <row r="806" spans="2:7">
      <c r="B806" s="46" t="s">
        <v>1973</v>
      </c>
      <c r="C806" s="40" t="s">
        <v>356</v>
      </c>
      <c r="D806" s="40">
        <v>26</v>
      </c>
      <c r="E806" s="40">
        <v>265</v>
      </c>
      <c r="F806" s="40">
        <v>2653</v>
      </c>
      <c r="G806" s="40" t="s">
        <v>891</v>
      </c>
    </row>
    <row r="807" spans="2:7">
      <c r="B807" s="46" t="s">
        <v>1973</v>
      </c>
      <c r="C807" s="40" t="s">
        <v>356</v>
      </c>
      <c r="D807" s="40">
        <v>26</v>
      </c>
      <c r="E807" s="40">
        <v>266</v>
      </c>
      <c r="F807" s="40">
        <v>0</v>
      </c>
      <c r="G807" s="40" t="s">
        <v>892</v>
      </c>
    </row>
    <row r="808" spans="2:7">
      <c r="B808" s="46" t="s">
        <v>1973</v>
      </c>
      <c r="C808" s="40" t="s">
        <v>356</v>
      </c>
      <c r="D808" s="40">
        <v>26</v>
      </c>
      <c r="E808" s="40">
        <v>266</v>
      </c>
      <c r="F808" s="40">
        <v>2661</v>
      </c>
      <c r="G808" s="40" t="s">
        <v>893</v>
      </c>
    </row>
    <row r="809" spans="2:7">
      <c r="B809" s="46" t="s">
        <v>1973</v>
      </c>
      <c r="C809" s="40" t="s">
        <v>356</v>
      </c>
      <c r="D809" s="40">
        <v>26</v>
      </c>
      <c r="E809" s="40">
        <v>266</v>
      </c>
      <c r="F809" s="40">
        <v>2662</v>
      </c>
      <c r="G809" s="40" t="s">
        <v>894</v>
      </c>
    </row>
    <row r="810" spans="2:7">
      <c r="B810" s="46" t="s">
        <v>1973</v>
      </c>
      <c r="C810" s="40" t="s">
        <v>356</v>
      </c>
      <c r="D810" s="40">
        <v>26</v>
      </c>
      <c r="E810" s="40">
        <v>266</v>
      </c>
      <c r="F810" s="40">
        <v>2663</v>
      </c>
      <c r="G810" s="40" t="s">
        <v>895</v>
      </c>
    </row>
    <row r="811" spans="2:7">
      <c r="B811" s="46" t="s">
        <v>1973</v>
      </c>
      <c r="C811" s="40" t="s">
        <v>356</v>
      </c>
      <c r="D811" s="40">
        <v>26</v>
      </c>
      <c r="E811" s="40">
        <v>266</v>
      </c>
      <c r="F811" s="40">
        <v>2664</v>
      </c>
      <c r="G811" s="40" t="s">
        <v>896</v>
      </c>
    </row>
    <row r="812" spans="2:7">
      <c r="B812" s="46" t="s">
        <v>1973</v>
      </c>
      <c r="C812" s="40" t="s">
        <v>356</v>
      </c>
      <c r="D812" s="40">
        <v>26</v>
      </c>
      <c r="E812" s="40">
        <v>267</v>
      </c>
      <c r="F812" s="40">
        <v>0</v>
      </c>
      <c r="G812" s="40" t="s">
        <v>897</v>
      </c>
    </row>
    <row r="813" spans="2:7">
      <c r="B813" s="46" t="s">
        <v>1973</v>
      </c>
      <c r="C813" s="40" t="s">
        <v>356</v>
      </c>
      <c r="D813" s="40">
        <v>26</v>
      </c>
      <c r="E813" s="40">
        <v>267</v>
      </c>
      <c r="F813" s="40">
        <v>2671</v>
      </c>
      <c r="G813" s="40" t="s">
        <v>898</v>
      </c>
    </row>
    <row r="814" spans="2:7">
      <c r="B814" s="46" t="s">
        <v>1973</v>
      </c>
      <c r="C814" s="40" t="s">
        <v>356</v>
      </c>
      <c r="D814" s="40">
        <v>26</v>
      </c>
      <c r="E814" s="40">
        <v>267</v>
      </c>
      <c r="F814" s="40">
        <v>2672</v>
      </c>
      <c r="G814" s="40" t="s">
        <v>899</v>
      </c>
    </row>
    <row r="815" spans="2:7">
      <c r="B815" s="46" t="s">
        <v>1973</v>
      </c>
      <c r="C815" s="40" t="s">
        <v>356</v>
      </c>
      <c r="D815" s="40">
        <v>26</v>
      </c>
      <c r="E815" s="40">
        <v>269</v>
      </c>
      <c r="F815" s="40">
        <v>0</v>
      </c>
      <c r="G815" s="40" t="s">
        <v>900</v>
      </c>
    </row>
    <row r="816" spans="2:7">
      <c r="B816" s="46" t="s">
        <v>1973</v>
      </c>
      <c r="C816" s="40" t="s">
        <v>356</v>
      </c>
      <c r="D816" s="40">
        <v>26</v>
      </c>
      <c r="E816" s="40">
        <v>269</v>
      </c>
      <c r="F816" s="40">
        <v>2691</v>
      </c>
      <c r="G816" s="40" t="s">
        <v>901</v>
      </c>
    </row>
    <row r="817" spans="2:7">
      <c r="B817" s="46" t="s">
        <v>1973</v>
      </c>
      <c r="C817" s="40" t="s">
        <v>356</v>
      </c>
      <c r="D817" s="40">
        <v>26</v>
      </c>
      <c r="E817" s="40">
        <v>269</v>
      </c>
      <c r="F817" s="40">
        <v>2692</v>
      </c>
      <c r="G817" s="40" t="s">
        <v>902</v>
      </c>
    </row>
    <row r="818" spans="2:7">
      <c r="B818" s="46" t="s">
        <v>1973</v>
      </c>
      <c r="C818" s="40" t="s">
        <v>356</v>
      </c>
      <c r="D818" s="40">
        <v>26</v>
      </c>
      <c r="E818" s="40">
        <v>269</v>
      </c>
      <c r="F818" s="40">
        <v>2693</v>
      </c>
      <c r="G818" s="40" t="s">
        <v>903</v>
      </c>
    </row>
    <row r="819" spans="2:7">
      <c r="B819" s="46" t="s">
        <v>1973</v>
      </c>
      <c r="C819" s="40" t="s">
        <v>356</v>
      </c>
      <c r="D819" s="40">
        <v>26</v>
      </c>
      <c r="E819" s="40">
        <v>269</v>
      </c>
      <c r="F819" s="40">
        <v>2694</v>
      </c>
      <c r="G819" s="40" t="s">
        <v>904</v>
      </c>
    </row>
    <row r="820" spans="2:7">
      <c r="B820" s="46" t="s">
        <v>1973</v>
      </c>
      <c r="C820" s="40" t="s">
        <v>356</v>
      </c>
      <c r="D820" s="40">
        <v>26</v>
      </c>
      <c r="E820" s="40">
        <v>269</v>
      </c>
      <c r="F820" s="40">
        <v>2699</v>
      </c>
      <c r="G820" s="40" t="s">
        <v>905</v>
      </c>
    </row>
    <row r="821" spans="2:7">
      <c r="B821" s="46" t="s">
        <v>1973</v>
      </c>
      <c r="C821" s="40" t="s">
        <v>356</v>
      </c>
      <c r="D821" s="40">
        <v>27</v>
      </c>
      <c r="E821" s="40">
        <v>0</v>
      </c>
      <c r="F821" s="40">
        <v>0</v>
      </c>
      <c r="G821" s="40" t="s">
        <v>906</v>
      </c>
    </row>
    <row r="822" spans="2:7">
      <c r="B822" s="46" t="s">
        <v>1973</v>
      </c>
      <c r="C822" s="40" t="s">
        <v>356</v>
      </c>
      <c r="D822" s="40">
        <v>27</v>
      </c>
      <c r="E822" s="40">
        <v>270</v>
      </c>
      <c r="F822" s="40">
        <v>0</v>
      </c>
      <c r="G822" s="40" t="s">
        <v>907</v>
      </c>
    </row>
    <row r="823" spans="2:7">
      <c r="B823" s="46" t="s">
        <v>1973</v>
      </c>
      <c r="C823" s="40" t="s">
        <v>356</v>
      </c>
      <c r="D823" s="40">
        <v>27</v>
      </c>
      <c r="E823" s="40">
        <v>270</v>
      </c>
      <c r="F823" s="40">
        <v>2700</v>
      </c>
      <c r="G823" s="40" t="s">
        <v>183</v>
      </c>
    </row>
    <row r="824" spans="2:7">
      <c r="B824" s="46" t="s">
        <v>1973</v>
      </c>
      <c r="C824" s="40" t="s">
        <v>356</v>
      </c>
      <c r="D824" s="40">
        <v>27</v>
      </c>
      <c r="E824" s="40">
        <v>270</v>
      </c>
      <c r="F824" s="40">
        <v>2709</v>
      </c>
      <c r="G824" s="40" t="s">
        <v>184</v>
      </c>
    </row>
    <row r="825" spans="2:7">
      <c r="B825" s="46" t="s">
        <v>1973</v>
      </c>
      <c r="C825" s="40" t="s">
        <v>356</v>
      </c>
      <c r="D825" s="40">
        <v>27</v>
      </c>
      <c r="E825" s="40">
        <v>271</v>
      </c>
      <c r="F825" s="40">
        <v>0</v>
      </c>
      <c r="G825" s="40" t="s">
        <v>908</v>
      </c>
    </row>
    <row r="826" spans="2:7">
      <c r="B826" s="46" t="s">
        <v>1973</v>
      </c>
      <c r="C826" s="40" t="s">
        <v>356</v>
      </c>
      <c r="D826" s="40">
        <v>27</v>
      </c>
      <c r="E826" s="40">
        <v>271</v>
      </c>
      <c r="F826" s="40">
        <v>2711</v>
      </c>
      <c r="G826" s="40" t="s">
        <v>909</v>
      </c>
    </row>
    <row r="827" spans="2:7">
      <c r="B827" s="46" t="s">
        <v>1973</v>
      </c>
      <c r="C827" s="40" t="s">
        <v>356</v>
      </c>
      <c r="D827" s="40">
        <v>27</v>
      </c>
      <c r="E827" s="40">
        <v>271</v>
      </c>
      <c r="F827" s="40">
        <v>2719</v>
      </c>
      <c r="G827" s="40" t="s">
        <v>910</v>
      </c>
    </row>
    <row r="828" spans="2:7">
      <c r="B828" s="46" t="s">
        <v>1973</v>
      </c>
      <c r="C828" s="40" t="s">
        <v>356</v>
      </c>
      <c r="D828" s="40">
        <v>27</v>
      </c>
      <c r="E828" s="40">
        <v>272</v>
      </c>
      <c r="F828" s="40">
        <v>0</v>
      </c>
      <c r="G828" s="40" t="s">
        <v>911</v>
      </c>
    </row>
    <row r="829" spans="2:7">
      <c r="B829" s="46" t="s">
        <v>1973</v>
      </c>
      <c r="C829" s="40" t="s">
        <v>356</v>
      </c>
      <c r="D829" s="40">
        <v>27</v>
      </c>
      <c r="E829" s="40">
        <v>272</v>
      </c>
      <c r="F829" s="40">
        <v>2721</v>
      </c>
      <c r="G829" s="40" t="s">
        <v>912</v>
      </c>
    </row>
    <row r="830" spans="2:7">
      <c r="B830" s="46" t="s">
        <v>1973</v>
      </c>
      <c r="C830" s="40" t="s">
        <v>356</v>
      </c>
      <c r="D830" s="40">
        <v>27</v>
      </c>
      <c r="E830" s="40">
        <v>272</v>
      </c>
      <c r="F830" s="40">
        <v>2722</v>
      </c>
      <c r="G830" s="40" t="s">
        <v>913</v>
      </c>
    </row>
    <row r="831" spans="2:7">
      <c r="B831" s="46" t="s">
        <v>1973</v>
      </c>
      <c r="C831" s="40" t="s">
        <v>356</v>
      </c>
      <c r="D831" s="40">
        <v>27</v>
      </c>
      <c r="E831" s="40">
        <v>272</v>
      </c>
      <c r="F831" s="40">
        <v>2723</v>
      </c>
      <c r="G831" s="40" t="s">
        <v>914</v>
      </c>
    </row>
    <row r="832" spans="2:7">
      <c r="B832" s="46" t="s">
        <v>1973</v>
      </c>
      <c r="C832" s="40" t="s">
        <v>356</v>
      </c>
      <c r="D832" s="40">
        <v>27</v>
      </c>
      <c r="E832" s="40">
        <v>272</v>
      </c>
      <c r="F832" s="40">
        <v>2729</v>
      </c>
      <c r="G832" s="40" t="s">
        <v>915</v>
      </c>
    </row>
    <row r="833" spans="2:7">
      <c r="B833" s="46" t="s">
        <v>1973</v>
      </c>
      <c r="C833" s="40" t="s">
        <v>356</v>
      </c>
      <c r="D833" s="40">
        <v>27</v>
      </c>
      <c r="E833" s="40">
        <v>273</v>
      </c>
      <c r="F833" s="40">
        <v>0</v>
      </c>
      <c r="G833" s="40" t="s">
        <v>916</v>
      </c>
    </row>
    <row r="834" spans="2:7">
      <c r="B834" s="46" t="s">
        <v>1973</v>
      </c>
      <c r="C834" s="40" t="s">
        <v>356</v>
      </c>
      <c r="D834" s="40">
        <v>27</v>
      </c>
      <c r="E834" s="40">
        <v>273</v>
      </c>
      <c r="F834" s="40">
        <v>2731</v>
      </c>
      <c r="G834" s="40" t="s">
        <v>917</v>
      </c>
    </row>
    <row r="835" spans="2:7">
      <c r="B835" s="46" t="s">
        <v>1973</v>
      </c>
      <c r="C835" s="40" t="s">
        <v>356</v>
      </c>
      <c r="D835" s="40">
        <v>27</v>
      </c>
      <c r="E835" s="40">
        <v>273</v>
      </c>
      <c r="F835" s="40">
        <v>2732</v>
      </c>
      <c r="G835" s="40" t="s">
        <v>918</v>
      </c>
    </row>
    <row r="836" spans="2:7">
      <c r="B836" s="46" t="s">
        <v>1973</v>
      </c>
      <c r="C836" s="40" t="s">
        <v>356</v>
      </c>
      <c r="D836" s="40">
        <v>27</v>
      </c>
      <c r="E836" s="40">
        <v>273</v>
      </c>
      <c r="F836" s="40">
        <v>2733</v>
      </c>
      <c r="G836" s="40" t="s">
        <v>919</v>
      </c>
    </row>
    <row r="837" spans="2:7">
      <c r="B837" s="46" t="s">
        <v>1973</v>
      </c>
      <c r="C837" s="40" t="s">
        <v>356</v>
      </c>
      <c r="D837" s="40">
        <v>27</v>
      </c>
      <c r="E837" s="40">
        <v>273</v>
      </c>
      <c r="F837" s="40">
        <v>2734</v>
      </c>
      <c r="G837" s="40" t="s">
        <v>920</v>
      </c>
    </row>
    <row r="838" spans="2:7">
      <c r="B838" s="46" t="s">
        <v>1973</v>
      </c>
      <c r="C838" s="40" t="s">
        <v>356</v>
      </c>
      <c r="D838" s="40">
        <v>27</v>
      </c>
      <c r="E838" s="40">
        <v>273</v>
      </c>
      <c r="F838" s="40">
        <v>2735</v>
      </c>
      <c r="G838" s="40" t="s">
        <v>921</v>
      </c>
    </row>
    <row r="839" spans="2:7">
      <c r="B839" s="46" t="s">
        <v>1973</v>
      </c>
      <c r="C839" s="40" t="s">
        <v>356</v>
      </c>
      <c r="D839" s="40">
        <v>27</v>
      </c>
      <c r="E839" s="40">
        <v>273</v>
      </c>
      <c r="F839" s="40">
        <v>2736</v>
      </c>
      <c r="G839" s="40" t="s">
        <v>922</v>
      </c>
    </row>
    <row r="840" spans="2:7">
      <c r="B840" s="46" t="s">
        <v>1973</v>
      </c>
      <c r="C840" s="40" t="s">
        <v>356</v>
      </c>
      <c r="D840" s="40">
        <v>27</v>
      </c>
      <c r="E840" s="40">
        <v>273</v>
      </c>
      <c r="F840" s="40">
        <v>2737</v>
      </c>
      <c r="G840" s="40" t="s">
        <v>923</v>
      </c>
    </row>
    <row r="841" spans="2:7">
      <c r="B841" s="46" t="s">
        <v>1973</v>
      </c>
      <c r="C841" s="40" t="s">
        <v>356</v>
      </c>
      <c r="D841" s="40">
        <v>27</v>
      </c>
      <c r="E841" s="40">
        <v>273</v>
      </c>
      <c r="F841" s="40">
        <v>2738</v>
      </c>
      <c r="G841" s="40" t="s">
        <v>924</v>
      </c>
    </row>
    <row r="842" spans="2:7">
      <c r="B842" s="46" t="s">
        <v>1973</v>
      </c>
      <c r="C842" s="40" t="s">
        <v>356</v>
      </c>
      <c r="D842" s="40">
        <v>27</v>
      </c>
      <c r="E842" s="40">
        <v>273</v>
      </c>
      <c r="F842" s="40">
        <v>2739</v>
      </c>
      <c r="G842" s="40" t="s">
        <v>925</v>
      </c>
    </row>
    <row r="843" spans="2:7">
      <c r="B843" s="46" t="s">
        <v>1973</v>
      </c>
      <c r="C843" s="40" t="s">
        <v>356</v>
      </c>
      <c r="D843" s="40">
        <v>27</v>
      </c>
      <c r="E843" s="40">
        <v>274</v>
      </c>
      <c r="F843" s="40">
        <v>0</v>
      </c>
      <c r="G843" s="40" t="s">
        <v>926</v>
      </c>
    </row>
    <row r="844" spans="2:7">
      <c r="B844" s="46" t="s">
        <v>1973</v>
      </c>
      <c r="C844" s="40" t="s">
        <v>356</v>
      </c>
      <c r="D844" s="40">
        <v>27</v>
      </c>
      <c r="E844" s="40">
        <v>274</v>
      </c>
      <c r="F844" s="40">
        <v>2741</v>
      </c>
      <c r="G844" s="40" t="s">
        <v>927</v>
      </c>
    </row>
    <row r="845" spans="2:7">
      <c r="B845" s="46" t="s">
        <v>1973</v>
      </c>
      <c r="C845" s="40" t="s">
        <v>356</v>
      </c>
      <c r="D845" s="40">
        <v>27</v>
      </c>
      <c r="E845" s="40">
        <v>274</v>
      </c>
      <c r="F845" s="40">
        <v>2742</v>
      </c>
      <c r="G845" s="40" t="s">
        <v>928</v>
      </c>
    </row>
    <row r="846" spans="2:7">
      <c r="B846" s="46" t="s">
        <v>1973</v>
      </c>
      <c r="C846" s="40" t="s">
        <v>356</v>
      </c>
      <c r="D846" s="40">
        <v>27</v>
      </c>
      <c r="E846" s="40">
        <v>274</v>
      </c>
      <c r="F846" s="40">
        <v>2743</v>
      </c>
      <c r="G846" s="40" t="s">
        <v>929</v>
      </c>
    </row>
    <row r="847" spans="2:7">
      <c r="B847" s="46" t="s">
        <v>1973</v>
      </c>
      <c r="C847" s="40" t="s">
        <v>356</v>
      </c>
      <c r="D847" s="40">
        <v>27</v>
      </c>
      <c r="E847" s="40">
        <v>274</v>
      </c>
      <c r="F847" s="40">
        <v>2744</v>
      </c>
      <c r="G847" s="40" t="s">
        <v>930</v>
      </c>
    </row>
    <row r="848" spans="2:7">
      <c r="B848" s="46" t="s">
        <v>1973</v>
      </c>
      <c r="C848" s="40" t="s">
        <v>356</v>
      </c>
      <c r="D848" s="40">
        <v>27</v>
      </c>
      <c r="E848" s="40">
        <v>275</v>
      </c>
      <c r="F848" s="40">
        <v>0</v>
      </c>
      <c r="G848" s="40" t="s">
        <v>931</v>
      </c>
    </row>
    <row r="849" spans="2:7">
      <c r="B849" s="46" t="s">
        <v>1973</v>
      </c>
      <c r="C849" s="40" t="s">
        <v>356</v>
      </c>
      <c r="D849" s="40">
        <v>27</v>
      </c>
      <c r="E849" s="40">
        <v>275</v>
      </c>
      <c r="F849" s="40">
        <v>2751</v>
      </c>
      <c r="G849" s="40" t="s">
        <v>932</v>
      </c>
    </row>
    <row r="850" spans="2:7">
      <c r="B850" s="46" t="s">
        <v>1973</v>
      </c>
      <c r="C850" s="40" t="s">
        <v>356</v>
      </c>
      <c r="D850" s="40">
        <v>27</v>
      </c>
      <c r="E850" s="40">
        <v>275</v>
      </c>
      <c r="F850" s="40">
        <v>2752</v>
      </c>
      <c r="G850" s="40" t="s">
        <v>933</v>
      </c>
    </row>
    <row r="851" spans="2:7">
      <c r="B851" s="46" t="s">
        <v>1973</v>
      </c>
      <c r="C851" s="40" t="s">
        <v>356</v>
      </c>
      <c r="D851" s="40">
        <v>27</v>
      </c>
      <c r="E851" s="40">
        <v>275</v>
      </c>
      <c r="F851" s="40">
        <v>2753</v>
      </c>
      <c r="G851" s="40" t="s">
        <v>934</v>
      </c>
    </row>
    <row r="852" spans="2:7">
      <c r="B852" s="46" t="s">
        <v>1973</v>
      </c>
      <c r="C852" s="40" t="s">
        <v>356</v>
      </c>
      <c r="D852" s="40">
        <v>27</v>
      </c>
      <c r="E852" s="40">
        <v>276</v>
      </c>
      <c r="F852" s="40">
        <v>0</v>
      </c>
      <c r="G852" s="40" t="s">
        <v>935</v>
      </c>
    </row>
    <row r="853" spans="2:7">
      <c r="B853" s="46" t="s">
        <v>1973</v>
      </c>
      <c r="C853" s="40" t="s">
        <v>356</v>
      </c>
      <c r="D853" s="40">
        <v>27</v>
      </c>
      <c r="E853" s="40">
        <v>276</v>
      </c>
      <c r="F853" s="40">
        <v>2761</v>
      </c>
      <c r="G853" s="40" t="s">
        <v>935</v>
      </c>
    </row>
    <row r="854" spans="2:7">
      <c r="B854" s="46" t="s">
        <v>1973</v>
      </c>
      <c r="C854" s="40" t="s">
        <v>356</v>
      </c>
      <c r="D854" s="40">
        <v>28</v>
      </c>
      <c r="E854" s="40">
        <v>0</v>
      </c>
      <c r="F854" s="40">
        <v>0</v>
      </c>
      <c r="G854" s="40" t="s">
        <v>936</v>
      </c>
    </row>
    <row r="855" spans="2:7">
      <c r="B855" s="46" t="s">
        <v>1973</v>
      </c>
      <c r="C855" s="40" t="s">
        <v>356</v>
      </c>
      <c r="D855" s="40">
        <v>28</v>
      </c>
      <c r="E855" s="40">
        <v>280</v>
      </c>
      <c r="F855" s="40">
        <v>0</v>
      </c>
      <c r="G855" s="40" t="s">
        <v>937</v>
      </c>
    </row>
    <row r="856" spans="2:7">
      <c r="B856" s="46" t="s">
        <v>1973</v>
      </c>
      <c r="C856" s="40" t="s">
        <v>356</v>
      </c>
      <c r="D856" s="40">
        <v>28</v>
      </c>
      <c r="E856" s="40">
        <v>280</v>
      </c>
      <c r="F856" s="40">
        <v>2800</v>
      </c>
      <c r="G856" s="40" t="s">
        <v>183</v>
      </c>
    </row>
    <row r="857" spans="2:7">
      <c r="B857" s="46" t="s">
        <v>1973</v>
      </c>
      <c r="C857" s="40" t="s">
        <v>356</v>
      </c>
      <c r="D857" s="40">
        <v>28</v>
      </c>
      <c r="E857" s="40">
        <v>280</v>
      </c>
      <c r="F857" s="40">
        <v>2809</v>
      </c>
      <c r="G857" s="40" t="s">
        <v>184</v>
      </c>
    </row>
    <row r="858" spans="2:7">
      <c r="B858" s="46" t="s">
        <v>1973</v>
      </c>
      <c r="C858" s="40" t="s">
        <v>356</v>
      </c>
      <c r="D858" s="40">
        <v>28</v>
      </c>
      <c r="E858" s="40">
        <v>281</v>
      </c>
      <c r="F858" s="40">
        <v>0</v>
      </c>
      <c r="G858" s="40" t="s">
        <v>938</v>
      </c>
    </row>
    <row r="859" spans="2:7">
      <c r="B859" s="46" t="s">
        <v>1973</v>
      </c>
      <c r="C859" s="40" t="s">
        <v>356</v>
      </c>
      <c r="D859" s="40">
        <v>28</v>
      </c>
      <c r="E859" s="40">
        <v>281</v>
      </c>
      <c r="F859" s="40">
        <v>2811</v>
      </c>
      <c r="G859" s="40" t="s">
        <v>939</v>
      </c>
    </row>
    <row r="860" spans="2:7">
      <c r="B860" s="46" t="s">
        <v>1973</v>
      </c>
      <c r="C860" s="40" t="s">
        <v>356</v>
      </c>
      <c r="D860" s="40">
        <v>28</v>
      </c>
      <c r="E860" s="40">
        <v>281</v>
      </c>
      <c r="F860" s="40">
        <v>2812</v>
      </c>
      <c r="G860" s="40" t="s">
        <v>940</v>
      </c>
    </row>
    <row r="861" spans="2:7">
      <c r="B861" s="46" t="s">
        <v>1973</v>
      </c>
      <c r="C861" s="40" t="s">
        <v>356</v>
      </c>
      <c r="D861" s="40">
        <v>28</v>
      </c>
      <c r="E861" s="40">
        <v>281</v>
      </c>
      <c r="F861" s="40">
        <v>2813</v>
      </c>
      <c r="G861" s="40" t="s">
        <v>941</v>
      </c>
    </row>
    <row r="862" spans="2:7">
      <c r="B862" s="46" t="s">
        <v>1973</v>
      </c>
      <c r="C862" s="40" t="s">
        <v>356</v>
      </c>
      <c r="D862" s="40">
        <v>28</v>
      </c>
      <c r="E862" s="40">
        <v>281</v>
      </c>
      <c r="F862" s="40">
        <v>2814</v>
      </c>
      <c r="G862" s="40" t="s">
        <v>942</v>
      </c>
    </row>
    <row r="863" spans="2:7">
      <c r="B863" s="46" t="s">
        <v>1973</v>
      </c>
      <c r="C863" s="40" t="s">
        <v>356</v>
      </c>
      <c r="D863" s="40">
        <v>28</v>
      </c>
      <c r="E863" s="40">
        <v>281</v>
      </c>
      <c r="F863" s="40">
        <v>2815</v>
      </c>
      <c r="G863" s="40" t="s">
        <v>943</v>
      </c>
    </row>
    <row r="864" spans="2:7">
      <c r="B864" s="46" t="s">
        <v>1973</v>
      </c>
      <c r="C864" s="40" t="s">
        <v>356</v>
      </c>
      <c r="D864" s="40">
        <v>28</v>
      </c>
      <c r="E864" s="40">
        <v>282</v>
      </c>
      <c r="F864" s="40">
        <v>0</v>
      </c>
      <c r="G864" s="40" t="s">
        <v>944</v>
      </c>
    </row>
    <row r="865" spans="2:7">
      <c r="B865" s="46" t="s">
        <v>1973</v>
      </c>
      <c r="C865" s="40" t="s">
        <v>356</v>
      </c>
      <c r="D865" s="40">
        <v>28</v>
      </c>
      <c r="E865" s="40">
        <v>282</v>
      </c>
      <c r="F865" s="40">
        <v>2821</v>
      </c>
      <c r="G865" s="40" t="s">
        <v>945</v>
      </c>
    </row>
    <row r="866" spans="2:7">
      <c r="B866" s="46" t="s">
        <v>1973</v>
      </c>
      <c r="C866" s="40" t="s">
        <v>356</v>
      </c>
      <c r="D866" s="40">
        <v>28</v>
      </c>
      <c r="E866" s="40">
        <v>282</v>
      </c>
      <c r="F866" s="40">
        <v>2822</v>
      </c>
      <c r="G866" s="40" t="s">
        <v>946</v>
      </c>
    </row>
    <row r="867" spans="2:7">
      <c r="B867" s="46" t="s">
        <v>1973</v>
      </c>
      <c r="C867" s="40" t="s">
        <v>356</v>
      </c>
      <c r="D867" s="40">
        <v>28</v>
      </c>
      <c r="E867" s="40">
        <v>282</v>
      </c>
      <c r="F867" s="40">
        <v>2823</v>
      </c>
      <c r="G867" s="40" t="s">
        <v>947</v>
      </c>
    </row>
    <row r="868" spans="2:7">
      <c r="B868" s="46" t="s">
        <v>1973</v>
      </c>
      <c r="C868" s="40" t="s">
        <v>356</v>
      </c>
      <c r="D868" s="40">
        <v>28</v>
      </c>
      <c r="E868" s="40">
        <v>283</v>
      </c>
      <c r="F868" s="40">
        <v>0</v>
      </c>
      <c r="G868" s="40" t="s">
        <v>948</v>
      </c>
    </row>
    <row r="869" spans="2:7">
      <c r="B869" s="46" t="s">
        <v>1973</v>
      </c>
      <c r="C869" s="40" t="s">
        <v>356</v>
      </c>
      <c r="D869" s="40">
        <v>28</v>
      </c>
      <c r="E869" s="40">
        <v>283</v>
      </c>
      <c r="F869" s="40">
        <v>2831</v>
      </c>
      <c r="G869" s="40" t="s">
        <v>949</v>
      </c>
    </row>
    <row r="870" spans="2:7">
      <c r="B870" s="46" t="s">
        <v>1973</v>
      </c>
      <c r="C870" s="40" t="s">
        <v>356</v>
      </c>
      <c r="D870" s="40">
        <v>28</v>
      </c>
      <c r="E870" s="40">
        <v>283</v>
      </c>
      <c r="F870" s="40">
        <v>2832</v>
      </c>
      <c r="G870" s="40" t="s">
        <v>950</v>
      </c>
    </row>
    <row r="871" spans="2:7">
      <c r="B871" s="46" t="s">
        <v>1973</v>
      </c>
      <c r="C871" s="40" t="s">
        <v>356</v>
      </c>
      <c r="D871" s="40">
        <v>28</v>
      </c>
      <c r="E871" s="40">
        <v>284</v>
      </c>
      <c r="F871" s="40">
        <v>0</v>
      </c>
      <c r="G871" s="40" t="s">
        <v>951</v>
      </c>
    </row>
    <row r="872" spans="2:7">
      <c r="B872" s="46" t="s">
        <v>1973</v>
      </c>
      <c r="C872" s="40" t="s">
        <v>356</v>
      </c>
      <c r="D872" s="40">
        <v>28</v>
      </c>
      <c r="E872" s="40">
        <v>284</v>
      </c>
      <c r="F872" s="40">
        <v>2841</v>
      </c>
      <c r="G872" s="40" t="s">
        <v>952</v>
      </c>
    </row>
    <row r="873" spans="2:7">
      <c r="B873" s="46" t="s">
        <v>1973</v>
      </c>
      <c r="C873" s="40" t="s">
        <v>356</v>
      </c>
      <c r="D873" s="40">
        <v>28</v>
      </c>
      <c r="E873" s="40">
        <v>284</v>
      </c>
      <c r="F873" s="40">
        <v>2842</v>
      </c>
      <c r="G873" s="40" t="s">
        <v>953</v>
      </c>
    </row>
    <row r="874" spans="2:7">
      <c r="B874" s="46" t="s">
        <v>1973</v>
      </c>
      <c r="C874" s="40" t="s">
        <v>356</v>
      </c>
      <c r="D874" s="40">
        <v>28</v>
      </c>
      <c r="E874" s="40">
        <v>285</v>
      </c>
      <c r="F874" s="40">
        <v>0</v>
      </c>
      <c r="G874" s="40" t="s">
        <v>954</v>
      </c>
    </row>
    <row r="875" spans="2:7">
      <c r="B875" s="46" t="s">
        <v>1973</v>
      </c>
      <c r="C875" s="40" t="s">
        <v>356</v>
      </c>
      <c r="D875" s="40">
        <v>28</v>
      </c>
      <c r="E875" s="40">
        <v>285</v>
      </c>
      <c r="F875" s="40">
        <v>2851</v>
      </c>
      <c r="G875" s="40" t="s">
        <v>955</v>
      </c>
    </row>
    <row r="876" spans="2:7">
      <c r="B876" s="46" t="s">
        <v>1973</v>
      </c>
      <c r="C876" s="40" t="s">
        <v>356</v>
      </c>
      <c r="D876" s="40">
        <v>28</v>
      </c>
      <c r="E876" s="40">
        <v>285</v>
      </c>
      <c r="F876" s="40">
        <v>2859</v>
      </c>
      <c r="G876" s="40" t="s">
        <v>956</v>
      </c>
    </row>
    <row r="877" spans="2:7">
      <c r="B877" s="46" t="s">
        <v>1973</v>
      </c>
      <c r="C877" s="40" t="s">
        <v>356</v>
      </c>
      <c r="D877" s="40">
        <v>28</v>
      </c>
      <c r="E877" s="40">
        <v>289</v>
      </c>
      <c r="F877" s="40">
        <v>0</v>
      </c>
      <c r="G877" s="40" t="s">
        <v>957</v>
      </c>
    </row>
    <row r="878" spans="2:7">
      <c r="B878" s="46" t="s">
        <v>1973</v>
      </c>
      <c r="C878" s="40" t="s">
        <v>356</v>
      </c>
      <c r="D878" s="40">
        <v>28</v>
      </c>
      <c r="E878" s="40">
        <v>289</v>
      </c>
      <c r="F878" s="40">
        <v>2899</v>
      </c>
      <c r="G878" s="40" t="s">
        <v>957</v>
      </c>
    </row>
    <row r="879" spans="2:7">
      <c r="B879" s="46" t="s">
        <v>1973</v>
      </c>
      <c r="C879" s="40" t="s">
        <v>356</v>
      </c>
      <c r="D879" s="40">
        <v>29</v>
      </c>
      <c r="E879" s="40">
        <v>0</v>
      </c>
      <c r="F879" s="40">
        <v>0</v>
      </c>
      <c r="G879" s="40" t="s">
        <v>958</v>
      </c>
    </row>
    <row r="880" spans="2:7">
      <c r="B880" s="46" t="s">
        <v>1973</v>
      </c>
      <c r="C880" s="40" t="s">
        <v>356</v>
      </c>
      <c r="D880" s="40">
        <v>29</v>
      </c>
      <c r="E880" s="40">
        <v>290</v>
      </c>
      <c r="F880" s="40">
        <v>0</v>
      </c>
      <c r="G880" s="40" t="s">
        <v>959</v>
      </c>
    </row>
    <row r="881" spans="2:7">
      <c r="B881" s="46" t="s">
        <v>1973</v>
      </c>
      <c r="C881" s="40" t="s">
        <v>356</v>
      </c>
      <c r="D881" s="40">
        <v>29</v>
      </c>
      <c r="E881" s="40">
        <v>290</v>
      </c>
      <c r="F881" s="40">
        <v>2900</v>
      </c>
      <c r="G881" s="40" t="s">
        <v>183</v>
      </c>
    </row>
    <row r="882" spans="2:7">
      <c r="B882" s="46" t="s">
        <v>1973</v>
      </c>
      <c r="C882" s="40" t="s">
        <v>356</v>
      </c>
      <c r="D882" s="40">
        <v>29</v>
      </c>
      <c r="E882" s="40">
        <v>290</v>
      </c>
      <c r="F882" s="40">
        <v>2909</v>
      </c>
      <c r="G882" s="40" t="s">
        <v>184</v>
      </c>
    </row>
    <row r="883" spans="2:7">
      <c r="B883" s="46" t="s">
        <v>1973</v>
      </c>
      <c r="C883" s="40" t="s">
        <v>356</v>
      </c>
      <c r="D883" s="40">
        <v>29</v>
      </c>
      <c r="E883" s="40">
        <v>291</v>
      </c>
      <c r="F883" s="40">
        <v>0</v>
      </c>
      <c r="G883" s="40" t="s">
        <v>960</v>
      </c>
    </row>
    <row r="884" spans="2:7">
      <c r="B884" s="46" t="s">
        <v>1973</v>
      </c>
      <c r="C884" s="40" t="s">
        <v>356</v>
      </c>
      <c r="D884" s="40">
        <v>29</v>
      </c>
      <c r="E884" s="40">
        <v>291</v>
      </c>
      <c r="F884" s="40">
        <v>2911</v>
      </c>
      <c r="G884" s="40" t="s">
        <v>961</v>
      </c>
    </row>
    <row r="885" spans="2:7">
      <c r="B885" s="46" t="s">
        <v>1973</v>
      </c>
      <c r="C885" s="40" t="s">
        <v>356</v>
      </c>
      <c r="D885" s="40">
        <v>29</v>
      </c>
      <c r="E885" s="40">
        <v>291</v>
      </c>
      <c r="F885" s="40">
        <v>2912</v>
      </c>
      <c r="G885" s="40" t="s">
        <v>962</v>
      </c>
    </row>
    <row r="886" spans="2:7">
      <c r="B886" s="46" t="s">
        <v>1973</v>
      </c>
      <c r="C886" s="40" t="s">
        <v>356</v>
      </c>
      <c r="D886" s="40">
        <v>29</v>
      </c>
      <c r="E886" s="40">
        <v>291</v>
      </c>
      <c r="F886" s="40">
        <v>2913</v>
      </c>
      <c r="G886" s="40" t="s">
        <v>963</v>
      </c>
    </row>
    <row r="887" spans="2:7">
      <c r="B887" s="46" t="s">
        <v>1973</v>
      </c>
      <c r="C887" s="40" t="s">
        <v>356</v>
      </c>
      <c r="D887" s="40">
        <v>29</v>
      </c>
      <c r="E887" s="40">
        <v>291</v>
      </c>
      <c r="F887" s="40">
        <v>2914</v>
      </c>
      <c r="G887" s="40" t="s">
        <v>964</v>
      </c>
    </row>
    <row r="888" spans="2:7">
      <c r="B888" s="46" t="s">
        <v>1973</v>
      </c>
      <c r="C888" s="40" t="s">
        <v>356</v>
      </c>
      <c r="D888" s="40">
        <v>29</v>
      </c>
      <c r="E888" s="40">
        <v>291</v>
      </c>
      <c r="F888" s="40">
        <v>2915</v>
      </c>
      <c r="G888" s="40" t="s">
        <v>965</v>
      </c>
    </row>
    <row r="889" spans="2:7">
      <c r="B889" s="46" t="s">
        <v>1973</v>
      </c>
      <c r="C889" s="40" t="s">
        <v>356</v>
      </c>
      <c r="D889" s="40">
        <v>29</v>
      </c>
      <c r="E889" s="40">
        <v>292</v>
      </c>
      <c r="F889" s="40">
        <v>0</v>
      </c>
      <c r="G889" s="40" t="s">
        <v>966</v>
      </c>
    </row>
    <row r="890" spans="2:7">
      <c r="B890" s="46" t="s">
        <v>1973</v>
      </c>
      <c r="C890" s="40" t="s">
        <v>356</v>
      </c>
      <c r="D890" s="40">
        <v>29</v>
      </c>
      <c r="E890" s="40">
        <v>292</v>
      </c>
      <c r="F890" s="40">
        <v>2921</v>
      </c>
      <c r="G890" s="40" t="s">
        <v>967</v>
      </c>
    </row>
    <row r="891" spans="2:7">
      <c r="B891" s="46" t="s">
        <v>1973</v>
      </c>
      <c r="C891" s="40" t="s">
        <v>356</v>
      </c>
      <c r="D891" s="40">
        <v>29</v>
      </c>
      <c r="E891" s="40">
        <v>292</v>
      </c>
      <c r="F891" s="40">
        <v>2922</v>
      </c>
      <c r="G891" s="40" t="s">
        <v>968</v>
      </c>
    </row>
    <row r="892" spans="2:7">
      <c r="B892" s="46" t="s">
        <v>1973</v>
      </c>
      <c r="C892" s="40" t="s">
        <v>356</v>
      </c>
      <c r="D892" s="40">
        <v>29</v>
      </c>
      <c r="E892" s="40">
        <v>292</v>
      </c>
      <c r="F892" s="40">
        <v>2929</v>
      </c>
      <c r="G892" s="40" t="s">
        <v>969</v>
      </c>
    </row>
    <row r="893" spans="2:7">
      <c r="B893" s="46" t="s">
        <v>1973</v>
      </c>
      <c r="C893" s="40" t="s">
        <v>356</v>
      </c>
      <c r="D893" s="40">
        <v>29</v>
      </c>
      <c r="E893" s="40">
        <v>293</v>
      </c>
      <c r="F893" s="40">
        <v>0</v>
      </c>
      <c r="G893" s="40" t="s">
        <v>970</v>
      </c>
    </row>
    <row r="894" spans="2:7">
      <c r="B894" s="46" t="s">
        <v>1973</v>
      </c>
      <c r="C894" s="40" t="s">
        <v>356</v>
      </c>
      <c r="D894" s="40">
        <v>29</v>
      </c>
      <c r="E894" s="40">
        <v>293</v>
      </c>
      <c r="F894" s="40">
        <v>2931</v>
      </c>
      <c r="G894" s="40" t="s">
        <v>971</v>
      </c>
    </row>
    <row r="895" spans="2:7">
      <c r="B895" s="46" t="s">
        <v>1973</v>
      </c>
      <c r="C895" s="40" t="s">
        <v>356</v>
      </c>
      <c r="D895" s="40">
        <v>29</v>
      </c>
      <c r="E895" s="40">
        <v>293</v>
      </c>
      <c r="F895" s="40">
        <v>2932</v>
      </c>
      <c r="G895" s="40" t="s">
        <v>972</v>
      </c>
    </row>
    <row r="896" spans="2:7">
      <c r="B896" s="46" t="s">
        <v>1973</v>
      </c>
      <c r="C896" s="40" t="s">
        <v>356</v>
      </c>
      <c r="D896" s="40">
        <v>29</v>
      </c>
      <c r="E896" s="40">
        <v>293</v>
      </c>
      <c r="F896" s="40">
        <v>2933</v>
      </c>
      <c r="G896" s="40" t="s">
        <v>973</v>
      </c>
    </row>
    <row r="897" spans="2:7">
      <c r="B897" s="46" t="s">
        <v>1973</v>
      </c>
      <c r="C897" s="40" t="s">
        <v>356</v>
      </c>
      <c r="D897" s="40">
        <v>29</v>
      </c>
      <c r="E897" s="40">
        <v>293</v>
      </c>
      <c r="F897" s="40">
        <v>2939</v>
      </c>
      <c r="G897" s="40" t="s">
        <v>974</v>
      </c>
    </row>
    <row r="898" spans="2:7">
      <c r="B898" s="46" t="s">
        <v>1973</v>
      </c>
      <c r="C898" s="40" t="s">
        <v>356</v>
      </c>
      <c r="D898" s="40">
        <v>29</v>
      </c>
      <c r="E898" s="40">
        <v>294</v>
      </c>
      <c r="F898" s="40">
        <v>0</v>
      </c>
      <c r="G898" s="40" t="s">
        <v>975</v>
      </c>
    </row>
    <row r="899" spans="2:7">
      <c r="B899" s="46" t="s">
        <v>1973</v>
      </c>
      <c r="C899" s="40" t="s">
        <v>356</v>
      </c>
      <c r="D899" s="40">
        <v>29</v>
      </c>
      <c r="E899" s="40">
        <v>294</v>
      </c>
      <c r="F899" s="40">
        <v>2941</v>
      </c>
      <c r="G899" s="40" t="s">
        <v>976</v>
      </c>
    </row>
    <row r="900" spans="2:7">
      <c r="B900" s="46" t="s">
        <v>1973</v>
      </c>
      <c r="C900" s="40" t="s">
        <v>356</v>
      </c>
      <c r="D900" s="40">
        <v>29</v>
      </c>
      <c r="E900" s="40">
        <v>294</v>
      </c>
      <c r="F900" s="40">
        <v>2942</v>
      </c>
      <c r="G900" s="40" t="s">
        <v>977</v>
      </c>
    </row>
    <row r="901" spans="2:7">
      <c r="B901" s="46" t="s">
        <v>1973</v>
      </c>
      <c r="C901" s="40" t="s">
        <v>356</v>
      </c>
      <c r="D901" s="40">
        <v>29</v>
      </c>
      <c r="E901" s="40">
        <v>295</v>
      </c>
      <c r="F901" s="40">
        <v>0</v>
      </c>
      <c r="G901" s="40" t="s">
        <v>978</v>
      </c>
    </row>
    <row r="902" spans="2:7">
      <c r="B902" s="46" t="s">
        <v>1973</v>
      </c>
      <c r="C902" s="40" t="s">
        <v>356</v>
      </c>
      <c r="D902" s="40">
        <v>29</v>
      </c>
      <c r="E902" s="40">
        <v>295</v>
      </c>
      <c r="F902" s="40">
        <v>2951</v>
      </c>
      <c r="G902" s="40" t="s">
        <v>979</v>
      </c>
    </row>
    <row r="903" spans="2:7">
      <c r="B903" s="46" t="s">
        <v>1973</v>
      </c>
      <c r="C903" s="40" t="s">
        <v>356</v>
      </c>
      <c r="D903" s="40">
        <v>29</v>
      </c>
      <c r="E903" s="40">
        <v>295</v>
      </c>
      <c r="F903" s="40">
        <v>2952</v>
      </c>
      <c r="G903" s="40" t="s">
        <v>980</v>
      </c>
    </row>
    <row r="904" spans="2:7">
      <c r="B904" s="46" t="s">
        <v>1973</v>
      </c>
      <c r="C904" s="40" t="s">
        <v>356</v>
      </c>
      <c r="D904" s="40">
        <v>29</v>
      </c>
      <c r="E904" s="40">
        <v>296</v>
      </c>
      <c r="F904" s="40">
        <v>0</v>
      </c>
      <c r="G904" s="40" t="s">
        <v>981</v>
      </c>
    </row>
    <row r="905" spans="2:7">
      <c r="B905" s="46" t="s">
        <v>1973</v>
      </c>
      <c r="C905" s="40" t="s">
        <v>356</v>
      </c>
      <c r="D905" s="40">
        <v>29</v>
      </c>
      <c r="E905" s="40">
        <v>296</v>
      </c>
      <c r="F905" s="40">
        <v>2961</v>
      </c>
      <c r="G905" s="40" t="s">
        <v>982</v>
      </c>
    </row>
    <row r="906" spans="2:7">
      <c r="B906" s="46" t="s">
        <v>1973</v>
      </c>
      <c r="C906" s="40" t="s">
        <v>356</v>
      </c>
      <c r="D906" s="40">
        <v>29</v>
      </c>
      <c r="E906" s="40">
        <v>296</v>
      </c>
      <c r="F906" s="40">
        <v>2962</v>
      </c>
      <c r="G906" s="40" t="s">
        <v>983</v>
      </c>
    </row>
    <row r="907" spans="2:7">
      <c r="B907" s="46" t="s">
        <v>1973</v>
      </c>
      <c r="C907" s="40" t="s">
        <v>356</v>
      </c>
      <c r="D907" s="40">
        <v>29</v>
      </c>
      <c r="E907" s="40">
        <v>296</v>
      </c>
      <c r="F907" s="40">
        <v>2969</v>
      </c>
      <c r="G907" s="40" t="s">
        <v>984</v>
      </c>
    </row>
    <row r="908" spans="2:7">
      <c r="B908" s="46" t="s">
        <v>1973</v>
      </c>
      <c r="C908" s="40" t="s">
        <v>356</v>
      </c>
      <c r="D908" s="40">
        <v>29</v>
      </c>
      <c r="E908" s="40">
        <v>297</v>
      </c>
      <c r="F908" s="40">
        <v>0</v>
      </c>
      <c r="G908" s="40" t="s">
        <v>985</v>
      </c>
    </row>
    <row r="909" spans="2:7">
      <c r="B909" s="46" t="s">
        <v>1973</v>
      </c>
      <c r="C909" s="40" t="s">
        <v>356</v>
      </c>
      <c r="D909" s="40">
        <v>29</v>
      </c>
      <c r="E909" s="40">
        <v>297</v>
      </c>
      <c r="F909" s="40">
        <v>2971</v>
      </c>
      <c r="G909" s="40" t="s">
        <v>986</v>
      </c>
    </row>
    <row r="910" spans="2:7">
      <c r="B910" s="46" t="s">
        <v>1973</v>
      </c>
      <c r="C910" s="40" t="s">
        <v>356</v>
      </c>
      <c r="D910" s="40">
        <v>29</v>
      </c>
      <c r="E910" s="40">
        <v>297</v>
      </c>
      <c r="F910" s="40">
        <v>2972</v>
      </c>
      <c r="G910" s="40" t="s">
        <v>987</v>
      </c>
    </row>
    <row r="911" spans="2:7">
      <c r="B911" s="46" t="s">
        <v>1973</v>
      </c>
      <c r="C911" s="40" t="s">
        <v>356</v>
      </c>
      <c r="D911" s="40">
        <v>29</v>
      </c>
      <c r="E911" s="40">
        <v>297</v>
      </c>
      <c r="F911" s="40">
        <v>2973</v>
      </c>
      <c r="G911" s="40" t="s">
        <v>988</v>
      </c>
    </row>
    <row r="912" spans="2:7">
      <c r="B912" s="46" t="s">
        <v>1973</v>
      </c>
      <c r="C912" s="40" t="s">
        <v>356</v>
      </c>
      <c r="D912" s="40">
        <v>29</v>
      </c>
      <c r="E912" s="40">
        <v>299</v>
      </c>
      <c r="F912" s="40">
        <v>0</v>
      </c>
      <c r="G912" s="40" t="s">
        <v>989</v>
      </c>
    </row>
    <row r="913" spans="2:7">
      <c r="B913" s="46" t="s">
        <v>1973</v>
      </c>
      <c r="C913" s="40" t="s">
        <v>356</v>
      </c>
      <c r="D913" s="40">
        <v>29</v>
      </c>
      <c r="E913" s="40">
        <v>299</v>
      </c>
      <c r="F913" s="40">
        <v>2999</v>
      </c>
      <c r="G913" s="40" t="s">
        <v>989</v>
      </c>
    </row>
    <row r="914" spans="2:7">
      <c r="B914" s="46" t="s">
        <v>1973</v>
      </c>
      <c r="C914" s="40" t="s">
        <v>356</v>
      </c>
      <c r="D914" s="40">
        <v>30</v>
      </c>
      <c r="E914" s="40">
        <v>0</v>
      </c>
      <c r="F914" s="40">
        <v>0</v>
      </c>
      <c r="G914" s="40" t="s">
        <v>990</v>
      </c>
    </row>
    <row r="915" spans="2:7">
      <c r="B915" s="46" t="s">
        <v>1973</v>
      </c>
      <c r="C915" s="40" t="s">
        <v>356</v>
      </c>
      <c r="D915" s="40">
        <v>30</v>
      </c>
      <c r="E915" s="40">
        <v>300</v>
      </c>
      <c r="F915" s="40">
        <v>0</v>
      </c>
      <c r="G915" s="40" t="s">
        <v>991</v>
      </c>
    </row>
    <row r="916" spans="2:7">
      <c r="B916" s="46" t="s">
        <v>1973</v>
      </c>
      <c r="C916" s="40" t="s">
        <v>356</v>
      </c>
      <c r="D916" s="40">
        <v>30</v>
      </c>
      <c r="E916" s="40">
        <v>300</v>
      </c>
      <c r="F916" s="40">
        <v>3000</v>
      </c>
      <c r="G916" s="40" t="s">
        <v>183</v>
      </c>
    </row>
    <row r="917" spans="2:7">
      <c r="B917" s="46" t="s">
        <v>1973</v>
      </c>
      <c r="C917" s="40" t="s">
        <v>356</v>
      </c>
      <c r="D917" s="40">
        <v>30</v>
      </c>
      <c r="E917" s="40">
        <v>300</v>
      </c>
      <c r="F917" s="40">
        <v>3009</v>
      </c>
      <c r="G917" s="40" t="s">
        <v>184</v>
      </c>
    </row>
    <row r="918" spans="2:7">
      <c r="B918" s="46" t="s">
        <v>1973</v>
      </c>
      <c r="C918" s="40" t="s">
        <v>356</v>
      </c>
      <c r="D918" s="40">
        <v>30</v>
      </c>
      <c r="E918" s="40">
        <v>301</v>
      </c>
      <c r="F918" s="40">
        <v>0</v>
      </c>
      <c r="G918" s="40" t="s">
        <v>992</v>
      </c>
    </row>
    <row r="919" spans="2:7">
      <c r="B919" s="46" t="s">
        <v>1973</v>
      </c>
      <c r="C919" s="40" t="s">
        <v>356</v>
      </c>
      <c r="D919" s="40">
        <v>30</v>
      </c>
      <c r="E919" s="40">
        <v>301</v>
      </c>
      <c r="F919" s="40">
        <v>3011</v>
      </c>
      <c r="G919" s="40" t="s">
        <v>993</v>
      </c>
    </row>
    <row r="920" spans="2:7">
      <c r="B920" s="46" t="s">
        <v>1973</v>
      </c>
      <c r="C920" s="40" t="s">
        <v>356</v>
      </c>
      <c r="D920" s="40">
        <v>30</v>
      </c>
      <c r="E920" s="40">
        <v>301</v>
      </c>
      <c r="F920" s="40">
        <v>3012</v>
      </c>
      <c r="G920" s="40" t="s">
        <v>994</v>
      </c>
    </row>
    <row r="921" spans="2:7">
      <c r="B921" s="46" t="s">
        <v>1973</v>
      </c>
      <c r="C921" s="40" t="s">
        <v>356</v>
      </c>
      <c r="D921" s="40">
        <v>30</v>
      </c>
      <c r="E921" s="40">
        <v>301</v>
      </c>
      <c r="F921" s="40">
        <v>3013</v>
      </c>
      <c r="G921" s="40" t="s">
        <v>995</v>
      </c>
    </row>
    <row r="922" spans="2:7">
      <c r="B922" s="46" t="s">
        <v>1973</v>
      </c>
      <c r="C922" s="40" t="s">
        <v>356</v>
      </c>
      <c r="D922" s="40">
        <v>30</v>
      </c>
      <c r="E922" s="40">
        <v>301</v>
      </c>
      <c r="F922" s="40">
        <v>3014</v>
      </c>
      <c r="G922" s="40" t="s">
        <v>996</v>
      </c>
    </row>
    <row r="923" spans="2:7">
      <c r="B923" s="46" t="s">
        <v>1973</v>
      </c>
      <c r="C923" s="40" t="s">
        <v>356</v>
      </c>
      <c r="D923" s="40">
        <v>30</v>
      </c>
      <c r="E923" s="40">
        <v>301</v>
      </c>
      <c r="F923" s="40">
        <v>3015</v>
      </c>
      <c r="G923" s="40" t="s">
        <v>997</v>
      </c>
    </row>
    <row r="924" spans="2:7">
      <c r="B924" s="46" t="s">
        <v>1973</v>
      </c>
      <c r="C924" s="40" t="s">
        <v>356</v>
      </c>
      <c r="D924" s="40">
        <v>30</v>
      </c>
      <c r="E924" s="40">
        <v>301</v>
      </c>
      <c r="F924" s="40">
        <v>3019</v>
      </c>
      <c r="G924" s="40" t="s">
        <v>998</v>
      </c>
    </row>
    <row r="925" spans="2:7">
      <c r="B925" s="46" t="s">
        <v>1973</v>
      </c>
      <c r="C925" s="40" t="s">
        <v>356</v>
      </c>
      <c r="D925" s="40">
        <v>30</v>
      </c>
      <c r="E925" s="40">
        <v>302</v>
      </c>
      <c r="F925" s="40">
        <v>0</v>
      </c>
      <c r="G925" s="40" t="s">
        <v>999</v>
      </c>
    </row>
    <row r="926" spans="2:7">
      <c r="B926" s="46" t="s">
        <v>1973</v>
      </c>
      <c r="C926" s="40" t="s">
        <v>356</v>
      </c>
      <c r="D926" s="40">
        <v>30</v>
      </c>
      <c r="E926" s="40">
        <v>302</v>
      </c>
      <c r="F926" s="40">
        <v>3021</v>
      </c>
      <c r="G926" s="40" t="s">
        <v>1000</v>
      </c>
    </row>
    <row r="927" spans="2:7">
      <c r="B927" s="46" t="s">
        <v>1973</v>
      </c>
      <c r="C927" s="40" t="s">
        <v>356</v>
      </c>
      <c r="D927" s="40">
        <v>30</v>
      </c>
      <c r="E927" s="40">
        <v>302</v>
      </c>
      <c r="F927" s="40">
        <v>3022</v>
      </c>
      <c r="G927" s="40" t="s">
        <v>1001</v>
      </c>
    </row>
    <row r="928" spans="2:7">
      <c r="B928" s="46" t="s">
        <v>1973</v>
      </c>
      <c r="C928" s="40" t="s">
        <v>356</v>
      </c>
      <c r="D928" s="40">
        <v>30</v>
      </c>
      <c r="E928" s="40">
        <v>302</v>
      </c>
      <c r="F928" s="40">
        <v>3023</v>
      </c>
      <c r="G928" s="40" t="s">
        <v>1002</v>
      </c>
    </row>
    <row r="929" spans="2:7">
      <c r="B929" s="46" t="s">
        <v>1973</v>
      </c>
      <c r="C929" s="40" t="s">
        <v>356</v>
      </c>
      <c r="D929" s="40">
        <v>30</v>
      </c>
      <c r="E929" s="40">
        <v>303</v>
      </c>
      <c r="F929" s="40">
        <v>0</v>
      </c>
      <c r="G929" s="40" t="s">
        <v>1003</v>
      </c>
    </row>
    <row r="930" spans="2:7">
      <c r="B930" s="46" t="s">
        <v>1973</v>
      </c>
      <c r="C930" s="40" t="s">
        <v>356</v>
      </c>
      <c r="D930" s="40">
        <v>30</v>
      </c>
      <c r="E930" s="40">
        <v>303</v>
      </c>
      <c r="F930" s="40">
        <v>3031</v>
      </c>
      <c r="G930" s="40" t="s">
        <v>1004</v>
      </c>
    </row>
    <row r="931" spans="2:7">
      <c r="B931" s="46" t="s">
        <v>1973</v>
      </c>
      <c r="C931" s="40" t="s">
        <v>356</v>
      </c>
      <c r="D931" s="40">
        <v>30</v>
      </c>
      <c r="E931" s="40">
        <v>303</v>
      </c>
      <c r="F931" s="40">
        <v>3032</v>
      </c>
      <c r="G931" s="40" t="s">
        <v>1005</v>
      </c>
    </row>
    <row r="932" spans="2:7">
      <c r="B932" s="46" t="s">
        <v>1973</v>
      </c>
      <c r="C932" s="40" t="s">
        <v>356</v>
      </c>
      <c r="D932" s="40">
        <v>30</v>
      </c>
      <c r="E932" s="40">
        <v>303</v>
      </c>
      <c r="F932" s="40">
        <v>3033</v>
      </c>
      <c r="G932" s="40" t="s">
        <v>1006</v>
      </c>
    </row>
    <row r="933" spans="2:7">
      <c r="B933" s="46" t="s">
        <v>1973</v>
      </c>
      <c r="C933" s="40" t="s">
        <v>356</v>
      </c>
      <c r="D933" s="40">
        <v>30</v>
      </c>
      <c r="E933" s="40">
        <v>303</v>
      </c>
      <c r="F933" s="40">
        <v>3034</v>
      </c>
      <c r="G933" s="40" t="s">
        <v>1007</v>
      </c>
    </row>
    <row r="934" spans="2:7">
      <c r="B934" s="46" t="s">
        <v>1973</v>
      </c>
      <c r="C934" s="40" t="s">
        <v>356</v>
      </c>
      <c r="D934" s="40">
        <v>30</v>
      </c>
      <c r="E934" s="40">
        <v>303</v>
      </c>
      <c r="F934" s="40">
        <v>3035</v>
      </c>
      <c r="G934" s="40" t="s">
        <v>1008</v>
      </c>
    </row>
    <row r="935" spans="2:7">
      <c r="B935" s="46" t="s">
        <v>1973</v>
      </c>
      <c r="C935" s="40" t="s">
        <v>356</v>
      </c>
      <c r="D935" s="40">
        <v>30</v>
      </c>
      <c r="E935" s="40">
        <v>303</v>
      </c>
      <c r="F935" s="40">
        <v>3039</v>
      </c>
      <c r="G935" s="40" t="s">
        <v>1009</v>
      </c>
    </row>
    <row r="936" spans="2:7">
      <c r="B936" s="46" t="s">
        <v>1973</v>
      </c>
      <c r="C936" s="40" t="s">
        <v>356</v>
      </c>
      <c r="D936" s="40">
        <v>31</v>
      </c>
      <c r="E936" s="40">
        <v>0</v>
      </c>
      <c r="F936" s="40">
        <v>0</v>
      </c>
      <c r="G936" s="40" t="s">
        <v>1010</v>
      </c>
    </row>
    <row r="937" spans="2:7">
      <c r="B937" s="46" t="s">
        <v>1973</v>
      </c>
      <c r="C937" s="40" t="s">
        <v>356</v>
      </c>
      <c r="D937" s="40">
        <v>31</v>
      </c>
      <c r="E937" s="40">
        <v>310</v>
      </c>
      <c r="F937" s="40">
        <v>0</v>
      </c>
      <c r="G937" s="40" t="s">
        <v>1011</v>
      </c>
    </row>
    <row r="938" spans="2:7">
      <c r="B938" s="46" t="s">
        <v>1973</v>
      </c>
      <c r="C938" s="40" t="s">
        <v>356</v>
      </c>
      <c r="D938" s="40">
        <v>31</v>
      </c>
      <c r="E938" s="40">
        <v>310</v>
      </c>
      <c r="F938" s="40">
        <v>3100</v>
      </c>
      <c r="G938" s="40" t="s">
        <v>183</v>
      </c>
    </row>
    <row r="939" spans="2:7">
      <c r="B939" s="46" t="s">
        <v>1973</v>
      </c>
      <c r="C939" s="40" t="s">
        <v>356</v>
      </c>
      <c r="D939" s="40">
        <v>31</v>
      </c>
      <c r="E939" s="40">
        <v>310</v>
      </c>
      <c r="F939" s="40">
        <v>3109</v>
      </c>
      <c r="G939" s="40" t="s">
        <v>184</v>
      </c>
    </row>
    <row r="940" spans="2:7">
      <c r="B940" s="46" t="s">
        <v>1973</v>
      </c>
      <c r="C940" s="40" t="s">
        <v>356</v>
      </c>
      <c r="D940" s="40">
        <v>31</v>
      </c>
      <c r="E940" s="40">
        <v>311</v>
      </c>
      <c r="F940" s="40">
        <v>0</v>
      </c>
      <c r="G940" s="40" t="s">
        <v>1012</v>
      </c>
    </row>
    <row r="941" spans="2:7">
      <c r="B941" s="46" t="s">
        <v>1973</v>
      </c>
      <c r="C941" s="40" t="s">
        <v>356</v>
      </c>
      <c r="D941" s="40">
        <v>31</v>
      </c>
      <c r="E941" s="40">
        <v>311</v>
      </c>
      <c r="F941" s="40">
        <v>3111</v>
      </c>
      <c r="G941" s="40" t="s">
        <v>1013</v>
      </c>
    </row>
    <row r="942" spans="2:7">
      <c r="B942" s="46" t="s">
        <v>1973</v>
      </c>
      <c r="C942" s="40" t="s">
        <v>356</v>
      </c>
      <c r="D942" s="40">
        <v>31</v>
      </c>
      <c r="E942" s="40">
        <v>311</v>
      </c>
      <c r="F942" s="40">
        <v>3112</v>
      </c>
      <c r="G942" s="40" t="s">
        <v>1014</v>
      </c>
    </row>
    <row r="943" spans="2:7">
      <c r="B943" s="46" t="s">
        <v>1973</v>
      </c>
      <c r="C943" s="40" t="s">
        <v>356</v>
      </c>
      <c r="D943" s="40">
        <v>31</v>
      </c>
      <c r="E943" s="40">
        <v>311</v>
      </c>
      <c r="F943" s="40">
        <v>3113</v>
      </c>
      <c r="G943" s="40" t="s">
        <v>1015</v>
      </c>
    </row>
    <row r="944" spans="2:7">
      <c r="B944" s="46" t="s">
        <v>1973</v>
      </c>
      <c r="C944" s="40" t="s">
        <v>356</v>
      </c>
      <c r="D944" s="40">
        <v>31</v>
      </c>
      <c r="E944" s="40">
        <v>312</v>
      </c>
      <c r="F944" s="40">
        <v>0</v>
      </c>
      <c r="G944" s="40" t="s">
        <v>1016</v>
      </c>
    </row>
    <row r="945" spans="2:7">
      <c r="B945" s="46" t="s">
        <v>1973</v>
      </c>
      <c r="C945" s="40" t="s">
        <v>356</v>
      </c>
      <c r="D945" s="40">
        <v>31</v>
      </c>
      <c r="E945" s="40">
        <v>312</v>
      </c>
      <c r="F945" s="40">
        <v>3121</v>
      </c>
      <c r="G945" s="40" t="s">
        <v>1017</v>
      </c>
    </row>
    <row r="946" spans="2:7">
      <c r="B946" s="46" t="s">
        <v>1973</v>
      </c>
      <c r="C946" s="40" t="s">
        <v>356</v>
      </c>
      <c r="D946" s="40">
        <v>31</v>
      </c>
      <c r="E946" s="40">
        <v>312</v>
      </c>
      <c r="F946" s="40">
        <v>3122</v>
      </c>
      <c r="G946" s="40" t="s">
        <v>1018</v>
      </c>
    </row>
    <row r="947" spans="2:7">
      <c r="B947" s="46" t="s">
        <v>1973</v>
      </c>
      <c r="C947" s="40" t="s">
        <v>356</v>
      </c>
      <c r="D947" s="40">
        <v>31</v>
      </c>
      <c r="E947" s="40">
        <v>313</v>
      </c>
      <c r="F947" s="40">
        <v>0</v>
      </c>
      <c r="G947" s="40" t="s">
        <v>1019</v>
      </c>
    </row>
    <row r="948" spans="2:7">
      <c r="B948" s="46" t="s">
        <v>1973</v>
      </c>
      <c r="C948" s="40" t="s">
        <v>356</v>
      </c>
      <c r="D948" s="40">
        <v>31</v>
      </c>
      <c r="E948" s="40">
        <v>313</v>
      </c>
      <c r="F948" s="40">
        <v>3131</v>
      </c>
      <c r="G948" s="40" t="s">
        <v>1020</v>
      </c>
    </row>
    <row r="949" spans="2:7">
      <c r="B949" s="46" t="s">
        <v>1973</v>
      </c>
      <c r="C949" s="40" t="s">
        <v>356</v>
      </c>
      <c r="D949" s="40">
        <v>31</v>
      </c>
      <c r="E949" s="40">
        <v>313</v>
      </c>
      <c r="F949" s="40">
        <v>3132</v>
      </c>
      <c r="G949" s="40" t="s">
        <v>1021</v>
      </c>
    </row>
    <row r="950" spans="2:7">
      <c r="B950" s="46" t="s">
        <v>1973</v>
      </c>
      <c r="C950" s="40" t="s">
        <v>356</v>
      </c>
      <c r="D950" s="40">
        <v>31</v>
      </c>
      <c r="E950" s="40">
        <v>313</v>
      </c>
      <c r="F950" s="40">
        <v>3133</v>
      </c>
      <c r="G950" s="40" t="s">
        <v>1022</v>
      </c>
    </row>
    <row r="951" spans="2:7">
      <c r="B951" s="46" t="s">
        <v>1973</v>
      </c>
      <c r="C951" s="40" t="s">
        <v>356</v>
      </c>
      <c r="D951" s="40">
        <v>31</v>
      </c>
      <c r="E951" s="40">
        <v>313</v>
      </c>
      <c r="F951" s="40">
        <v>3134</v>
      </c>
      <c r="G951" s="40" t="s">
        <v>1023</v>
      </c>
    </row>
    <row r="952" spans="2:7">
      <c r="B952" s="46" t="s">
        <v>1973</v>
      </c>
      <c r="C952" s="40" t="s">
        <v>356</v>
      </c>
      <c r="D952" s="40">
        <v>31</v>
      </c>
      <c r="E952" s="40">
        <v>314</v>
      </c>
      <c r="F952" s="40">
        <v>0</v>
      </c>
      <c r="G952" s="40" t="s">
        <v>1024</v>
      </c>
    </row>
    <row r="953" spans="2:7">
      <c r="B953" s="46" t="s">
        <v>1973</v>
      </c>
      <c r="C953" s="40" t="s">
        <v>356</v>
      </c>
      <c r="D953" s="40">
        <v>31</v>
      </c>
      <c r="E953" s="40">
        <v>314</v>
      </c>
      <c r="F953" s="40">
        <v>3141</v>
      </c>
      <c r="G953" s="40" t="s">
        <v>1025</v>
      </c>
    </row>
    <row r="954" spans="2:7">
      <c r="B954" s="46" t="s">
        <v>1973</v>
      </c>
      <c r="C954" s="40" t="s">
        <v>356</v>
      </c>
      <c r="D954" s="40">
        <v>31</v>
      </c>
      <c r="E954" s="40">
        <v>314</v>
      </c>
      <c r="F954" s="40">
        <v>3142</v>
      </c>
      <c r="G954" s="40" t="s">
        <v>1026</v>
      </c>
    </row>
    <row r="955" spans="2:7">
      <c r="B955" s="46" t="s">
        <v>1973</v>
      </c>
      <c r="C955" s="40" t="s">
        <v>356</v>
      </c>
      <c r="D955" s="40">
        <v>31</v>
      </c>
      <c r="E955" s="40">
        <v>314</v>
      </c>
      <c r="F955" s="40">
        <v>3149</v>
      </c>
      <c r="G955" s="40" t="s">
        <v>1027</v>
      </c>
    </row>
    <row r="956" spans="2:7">
      <c r="B956" s="46" t="s">
        <v>1973</v>
      </c>
      <c r="C956" s="40" t="s">
        <v>356</v>
      </c>
      <c r="D956" s="40">
        <v>31</v>
      </c>
      <c r="E956" s="40">
        <v>315</v>
      </c>
      <c r="F956" s="40">
        <v>0</v>
      </c>
      <c r="G956" s="40" t="s">
        <v>1028</v>
      </c>
    </row>
    <row r="957" spans="2:7">
      <c r="B957" s="46" t="s">
        <v>1973</v>
      </c>
      <c r="C957" s="40" t="s">
        <v>356</v>
      </c>
      <c r="D957" s="40">
        <v>31</v>
      </c>
      <c r="E957" s="40">
        <v>315</v>
      </c>
      <c r="F957" s="40">
        <v>3151</v>
      </c>
      <c r="G957" s="40" t="s">
        <v>1029</v>
      </c>
    </row>
    <row r="958" spans="2:7">
      <c r="B958" s="46" t="s">
        <v>1973</v>
      </c>
      <c r="C958" s="40" t="s">
        <v>356</v>
      </c>
      <c r="D958" s="40">
        <v>31</v>
      </c>
      <c r="E958" s="40">
        <v>315</v>
      </c>
      <c r="F958" s="40">
        <v>3159</v>
      </c>
      <c r="G958" s="40" t="s">
        <v>1030</v>
      </c>
    </row>
    <row r="959" spans="2:7">
      <c r="B959" s="46" t="s">
        <v>1973</v>
      </c>
      <c r="C959" s="40" t="s">
        <v>356</v>
      </c>
      <c r="D959" s="40">
        <v>31</v>
      </c>
      <c r="E959" s="40">
        <v>319</v>
      </c>
      <c r="F959" s="40">
        <v>0</v>
      </c>
      <c r="G959" s="40" t="s">
        <v>1031</v>
      </c>
    </row>
    <row r="960" spans="2:7">
      <c r="B960" s="46" t="s">
        <v>1973</v>
      </c>
      <c r="C960" s="40" t="s">
        <v>356</v>
      </c>
      <c r="D960" s="40">
        <v>31</v>
      </c>
      <c r="E960" s="40">
        <v>319</v>
      </c>
      <c r="F960" s="40">
        <v>3191</v>
      </c>
      <c r="G960" s="40" t="s">
        <v>1032</v>
      </c>
    </row>
    <row r="961" spans="2:7">
      <c r="B961" s="46" t="s">
        <v>1973</v>
      </c>
      <c r="C961" s="40" t="s">
        <v>356</v>
      </c>
      <c r="D961" s="40">
        <v>31</v>
      </c>
      <c r="E961" s="40">
        <v>319</v>
      </c>
      <c r="F961" s="40">
        <v>3199</v>
      </c>
      <c r="G961" s="40" t="s">
        <v>1033</v>
      </c>
    </row>
    <row r="962" spans="2:7">
      <c r="B962" s="46" t="s">
        <v>1973</v>
      </c>
      <c r="C962" s="40" t="s">
        <v>356</v>
      </c>
      <c r="D962" s="40">
        <v>32</v>
      </c>
      <c r="E962" s="40">
        <v>0</v>
      </c>
      <c r="F962" s="40">
        <v>0</v>
      </c>
      <c r="G962" s="40" t="s">
        <v>1034</v>
      </c>
    </row>
    <row r="963" spans="2:7">
      <c r="B963" s="46" t="s">
        <v>1973</v>
      </c>
      <c r="C963" s="40" t="s">
        <v>356</v>
      </c>
      <c r="D963" s="40">
        <v>32</v>
      </c>
      <c r="E963" s="40">
        <v>320</v>
      </c>
      <c r="F963" s="40">
        <v>0</v>
      </c>
      <c r="G963" s="40" t="s">
        <v>1035</v>
      </c>
    </row>
    <row r="964" spans="2:7">
      <c r="B964" s="46" t="s">
        <v>1973</v>
      </c>
      <c r="C964" s="40" t="s">
        <v>356</v>
      </c>
      <c r="D964" s="40">
        <v>32</v>
      </c>
      <c r="E964" s="40">
        <v>320</v>
      </c>
      <c r="F964" s="40">
        <v>3200</v>
      </c>
      <c r="G964" s="40" t="s">
        <v>183</v>
      </c>
    </row>
    <row r="965" spans="2:7">
      <c r="B965" s="46" t="s">
        <v>1973</v>
      </c>
      <c r="C965" s="40" t="s">
        <v>356</v>
      </c>
      <c r="D965" s="40">
        <v>32</v>
      </c>
      <c r="E965" s="40">
        <v>320</v>
      </c>
      <c r="F965" s="40">
        <v>3209</v>
      </c>
      <c r="G965" s="40" t="s">
        <v>184</v>
      </c>
    </row>
    <row r="966" spans="2:7">
      <c r="B966" s="46" t="s">
        <v>1973</v>
      </c>
      <c r="C966" s="40" t="s">
        <v>356</v>
      </c>
      <c r="D966" s="40">
        <v>32</v>
      </c>
      <c r="E966" s="40">
        <v>321</v>
      </c>
      <c r="F966" s="40">
        <v>0</v>
      </c>
      <c r="G966" s="40" t="s">
        <v>1036</v>
      </c>
    </row>
    <row r="967" spans="2:7">
      <c r="B967" s="46" t="s">
        <v>1973</v>
      </c>
      <c r="C967" s="40" t="s">
        <v>356</v>
      </c>
      <c r="D967" s="40">
        <v>32</v>
      </c>
      <c r="E967" s="40">
        <v>321</v>
      </c>
      <c r="F967" s="40">
        <v>3211</v>
      </c>
      <c r="G967" s="40" t="s">
        <v>1037</v>
      </c>
    </row>
    <row r="968" spans="2:7">
      <c r="B968" s="46" t="s">
        <v>1973</v>
      </c>
      <c r="C968" s="40" t="s">
        <v>356</v>
      </c>
      <c r="D968" s="40">
        <v>32</v>
      </c>
      <c r="E968" s="40">
        <v>321</v>
      </c>
      <c r="F968" s="40">
        <v>3212</v>
      </c>
      <c r="G968" s="40" t="s">
        <v>1038</v>
      </c>
    </row>
    <row r="969" spans="2:7">
      <c r="B969" s="46" t="s">
        <v>1973</v>
      </c>
      <c r="C969" s="40" t="s">
        <v>356</v>
      </c>
      <c r="D969" s="40">
        <v>32</v>
      </c>
      <c r="E969" s="40">
        <v>321</v>
      </c>
      <c r="F969" s="40">
        <v>3219</v>
      </c>
      <c r="G969" s="40" t="s">
        <v>1039</v>
      </c>
    </row>
    <row r="970" spans="2:7">
      <c r="B970" s="46" t="s">
        <v>1973</v>
      </c>
      <c r="C970" s="40" t="s">
        <v>356</v>
      </c>
      <c r="D970" s="40">
        <v>32</v>
      </c>
      <c r="E970" s="40">
        <v>322</v>
      </c>
      <c r="F970" s="40">
        <v>0</v>
      </c>
      <c r="G970" s="40" t="s">
        <v>1040</v>
      </c>
    </row>
    <row r="971" spans="2:7">
      <c r="B971" s="46" t="s">
        <v>1973</v>
      </c>
      <c r="C971" s="40" t="s">
        <v>356</v>
      </c>
      <c r="D971" s="40">
        <v>32</v>
      </c>
      <c r="E971" s="40">
        <v>322</v>
      </c>
      <c r="F971" s="40">
        <v>3221</v>
      </c>
      <c r="G971" s="40" t="s">
        <v>1041</v>
      </c>
    </row>
    <row r="972" spans="2:7">
      <c r="B972" s="46" t="s">
        <v>1973</v>
      </c>
      <c r="C972" s="40" t="s">
        <v>356</v>
      </c>
      <c r="D972" s="40">
        <v>32</v>
      </c>
      <c r="E972" s="40">
        <v>322</v>
      </c>
      <c r="F972" s="40">
        <v>3222</v>
      </c>
      <c r="G972" s="40" t="s">
        <v>1042</v>
      </c>
    </row>
    <row r="973" spans="2:7">
      <c r="B973" s="46" t="s">
        <v>1973</v>
      </c>
      <c r="C973" s="40" t="s">
        <v>356</v>
      </c>
      <c r="D973" s="40">
        <v>32</v>
      </c>
      <c r="E973" s="40">
        <v>322</v>
      </c>
      <c r="F973" s="40">
        <v>3223</v>
      </c>
      <c r="G973" s="40" t="s">
        <v>1043</v>
      </c>
    </row>
    <row r="974" spans="2:7">
      <c r="B974" s="46" t="s">
        <v>1973</v>
      </c>
      <c r="C974" s="40" t="s">
        <v>356</v>
      </c>
      <c r="D974" s="40">
        <v>32</v>
      </c>
      <c r="E974" s="40">
        <v>322</v>
      </c>
      <c r="F974" s="40">
        <v>3224</v>
      </c>
      <c r="G974" s="40" t="s">
        <v>1044</v>
      </c>
    </row>
    <row r="975" spans="2:7">
      <c r="B975" s="46" t="s">
        <v>1973</v>
      </c>
      <c r="C975" s="40" t="s">
        <v>356</v>
      </c>
      <c r="D975" s="40">
        <v>32</v>
      </c>
      <c r="E975" s="40">
        <v>322</v>
      </c>
      <c r="F975" s="40">
        <v>3229</v>
      </c>
      <c r="G975" s="40" t="s">
        <v>1045</v>
      </c>
    </row>
    <row r="976" spans="2:7">
      <c r="B976" s="46" t="s">
        <v>1973</v>
      </c>
      <c r="C976" s="40" t="s">
        <v>356</v>
      </c>
      <c r="D976" s="40">
        <v>32</v>
      </c>
      <c r="E976" s="40">
        <v>323</v>
      </c>
      <c r="F976" s="40">
        <v>0</v>
      </c>
      <c r="G976" s="40" t="s">
        <v>1046</v>
      </c>
    </row>
    <row r="977" spans="2:7">
      <c r="B977" s="46" t="s">
        <v>1973</v>
      </c>
      <c r="C977" s="40" t="s">
        <v>356</v>
      </c>
      <c r="D977" s="40">
        <v>32</v>
      </c>
      <c r="E977" s="40">
        <v>323</v>
      </c>
      <c r="F977" s="40">
        <v>3231</v>
      </c>
      <c r="G977" s="40" t="s">
        <v>1046</v>
      </c>
    </row>
    <row r="978" spans="2:7">
      <c r="B978" s="46" t="s">
        <v>1973</v>
      </c>
      <c r="C978" s="40" t="s">
        <v>356</v>
      </c>
      <c r="D978" s="40">
        <v>32</v>
      </c>
      <c r="E978" s="40">
        <v>324</v>
      </c>
      <c r="F978" s="40">
        <v>0</v>
      </c>
      <c r="G978" s="40" t="s">
        <v>1047</v>
      </c>
    </row>
    <row r="979" spans="2:7">
      <c r="B979" s="46" t="s">
        <v>1973</v>
      </c>
      <c r="C979" s="40" t="s">
        <v>356</v>
      </c>
      <c r="D979" s="40">
        <v>32</v>
      </c>
      <c r="E979" s="40">
        <v>324</v>
      </c>
      <c r="F979" s="40">
        <v>3241</v>
      </c>
      <c r="G979" s="40" t="s">
        <v>1048</v>
      </c>
    </row>
    <row r="980" spans="2:7">
      <c r="B980" s="46" t="s">
        <v>1973</v>
      </c>
      <c r="C980" s="40" t="s">
        <v>356</v>
      </c>
      <c r="D980" s="40">
        <v>32</v>
      </c>
      <c r="E980" s="40">
        <v>324</v>
      </c>
      <c r="F980" s="40">
        <v>3249</v>
      </c>
      <c r="G980" s="40" t="s">
        <v>1049</v>
      </c>
    </row>
    <row r="981" spans="2:7">
      <c r="B981" s="46" t="s">
        <v>1973</v>
      </c>
      <c r="C981" s="40" t="s">
        <v>356</v>
      </c>
      <c r="D981" s="40">
        <v>32</v>
      </c>
      <c r="E981" s="40">
        <v>325</v>
      </c>
      <c r="F981" s="40">
        <v>0</v>
      </c>
      <c r="G981" s="40" t="s">
        <v>1050</v>
      </c>
    </row>
    <row r="982" spans="2:7">
      <c r="B982" s="46" t="s">
        <v>1973</v>
      </c>
      <c r="C982" s="40" t="s">
        <v>356</v>
      </c>
      <c r="D982" s="40">
        <v>32</v>
      </c>
      <c r="E982" s="40">
        <v>325</v>
      </c>
      <c r="F982" s="40">
        <v>3251</v>
      </c>
      <c r="G982" s="40" t="s">
        <v>1051</v>
      </c>
    </row>
    <row r="983" spans="2:7">
      <c r="B983" s="46" t="s">
        <v>1973</v>
      </c>
      <c r="C983" s="40" t="s">
        <v>356</v>
      </c>
      <c r="D983" s="40">
        <v>32</v>
      </c>
      <c r="E983" s="40">
        <v>325</v>
      </c>
      <c r="F983" s="40">
        <v>3252</v>
      </c>
      <c r="G983" s="40" t="s">
        <v>1052</v>
      </c>
    </row>
    <row r="984" spans="2:7">
      <c r="B984" s="46" t="s">
        <v>1973</v>
      </c>
      <c r="C984" s="40" t="s">
        <v>356</v>
      </c>
      <c r="D984" s="40">
        <v>32</v>
      </c>
      <c r="E984" s="40">
        <v>325</v>
      </c>
      <c r="F984" s="40">
        <v>3253</v>
      </c>
      <c r="G984" s="40" t="s">
        <v>1053</v>
      </c>
    </row>
    <row r="985" spans="2:7">
      <c r="B985" s="46" t="s">
        <v>1973</v>
      </c>
      <c r="C985" s="40" t="s">
        <v>356</v>
      </c>
      <c r="D985" s="40">
        <v>32</v>
      </c>
      <c r="E985" s="40">
        <v>326</v>
      </c>
      <c r="F985" s="40">
        <v>0</v>
      </c>
      <c r="G985" s="40" t="s">
        <v>1054</v>
      </c>
    </row>
    <row r="986" spans="2:7">
      <c r="B986" s="46" t="s">
        <v>1973</v>
      </c>
      <c r="C986" s="40" t="s">
        <v>356</v>
      </c>
      <c r="D986" s="40">
        <v>32</v>
      </c>
      <c r="E986" s="40">
        <v>326</v>
      </c>
      <c r="F986" s="40">
        <v>3261</v>
      </c>
      <c r="G986" s="40" t="s">
        <v>1055</v>
      </c>
    </row>
    <row r="987" spans="2:7">
      <c r="B987" s="46" t="s">
        <v>1973</v>
      </c>
      <c r="C987" s="40" t="s">
        <v>356</v>
      </c>
      <c r="D987" s="40">
        <v>32</v>
      </c>
      <c r="E987" s="40">
        <v>326</v>
      </c>
      <c r="F987" s="40">
        <v>3262</v>
      </c>
      <c r="G987" s="40" t="s">
        <v>1056</v>
      </c>
    </row>
    <row r="988" spans="2:7">
      <c r="B988" s="46" t="s">
        <v>1973</v>
      </c>
      <c r="C988" s="40" t="s">
        <v>356</v>
      </c>
      <c r="D988" s="40">
        <v>32</v>
      </c>
      <c r="E988" s="40">
        <v>326</v>
      </c>
      <c r="F988" s="40">
        <v>3269</v>
      </c>
      <c r="G988" s="40" t="s">
        <v>1057</v>
      </c>
    </row>
    <row r="989" spans="2:7">
      <c r="B989" s="46" t="s">
        <v>1973</v>
      </c>
      <c r="C989" s="40" t="s">
        <v>356</v>
      </c>
      <c r="D989" s="40">
        <v>32</v>
      </c>
      <c r="E989" s="40">
        <v>327</v>
      </c>
      <c r="F989" s="40">
        <v>0</v>
      </c>
      <c r="G989" s="40" t="s">
        <v>1058</v>
      </c>
    </row>
    <row r="990" spans="2:7">
      <c r="B990" s="46" t="s">
        <v>1973</v>
      </c>
      <c r="C990" s="40" t="s">
        <v>356</v>
      </c>
      <c r="D990" s="40">
        <v>32</v>
      </c>
      <c r="E990" s="40">
        <v>327</v>
      </c>
      <c r="F990" s="40">
        <v>3271</v>
      </c>
      <c r="G990" s="40" t="s">
        <v>1058</v>
      </c>
    </row>
    <row r="991" spans="2:7">
      <c r="B991" s="46" t="s">
        <v>1973</v>
      </c>
      <c r="C991" s="40" t="s">
        <v>356</v>
      </c>
      <c r="D991" s="40">
        <v>32</v>
      </c>
      <c r="E991" s="40">
        <v>328</v>
      </c>
      <c r="F991" s="40">
        <v>0</v>
      </c>
      <c r="G991" s="40" t="s">
        <v>1059</v>
      </c>
    </row>
    <row r="992" spans="2:7">
      <c r="B992" s="46" t="s">
        <v>1973</v>
      </c>
      <c r="C992" s="40" t="s">
        <v>356</v>
      </c>
      <c r="D992" s="40">
        <v>32</v>
      </c>
      <c r="E992" s="40">
        <v>328</v>
      </c>
      <c r="F992" s="40">
        <v>3281</v>
      </c>
      <c r="G992" s="40" t="s">
        <v>1060</v>
      </c>
    </row>
    <row r="993" spans="2:7">
      <c r="B993" s="46" t="s">
        <v>1973</v>
      </c>
      <c r="C993" s="40" t="s">
        <v>356</v>
      </c>
      <c r="D993" s="40">
        <v>32</v>
      </c>
      <c r="E993" s="40">
        <v>328</v>
      </c>
      <c r="F993" s="40">
        <v>3282</v>
      </c>
      <c r="G993" s="40" t="s">
        <v>1061</v>
      </c>
    </row>
    <row r="994" spans="2:7">
      <c r="B994" s="46" t="s">
        <v>1973</v>
      </c>
      <c r="C994" s="40" t="s">
        <v>356</v>
      </c>
      <c r="D994" s="40">
        <v>32</v>
      </c>
      <c r="E994" s="40">
        <v>328</v>
      </c>
      <c r="F994" s="40">
        <v>3283</v>
      </c>
      <c r="G994" s="40" t="s">
        <v>1062</v>
      </c>
    </row>
    <row r="995" spans="2:7">
      <c r="B995" s="46" t="s">
        <v>1973</v>
      </c>
      <c r="C995" s="40" t="s">
        <v>356</v>
      </c>
      <c r="D995" s="40">
        <v>32</v>
      </c>
      <c r="E995" s="40">
        <v>328</v>
      </c>
      <c r="F995" s="40">
        <v>3284</v>
      </c>
      <c r="G995" s="40" t="s">
        <v>1063</v>
      </c>
    </row>
    <row r="996" spans="2:7">
      <c r="B996" s="46" t="s">
        <v>1973</v>
      </c>
      <c r="C996" s="40" t="s">
        <v>356</v>
      </c>
      <c r="D996" s="40">
        <v>32</v>
      </c>
      <c r="E996" s="40">
        <v>328</v>
      </c>
      <c r="F996" s="40">
        <v>3285</v>
      </c>
      <c r="G996" s="40" t="s">
        <v>1064</v>
      </c>
    </row>
    <row r="997" spans="2:7">
      <c r="B997" s="46" t="s">
        <v>1973</v>
      </c>
      <c r="C997" s="40" t="s">
        <v>356</v>
      </c>
      <c r="D997" s="40">
        <v>32</v>
      </c>
      <c r="E997" s="40">
        <v>328</v>
      </c>
      <c r="F997" s="40">
        <v>3289</v>
      </c>
      <c r="G997" s="40" t="s">
        <v>1065</v>
      </c>
    </row>
    <row r="998" spans="2:7">
      <c r="B998" s="46" t="s">
        <v>1973</v>
      </c>
      <c r="C998" s="40" t="s">
        <v>356</v>
      </c>
      <c r="D998" s="40">
        <v>32</v>
      </c>
      <c r="E998" s="40">
        <v>329</v>
      </c>
      <c r="F998" s="40">
        <v>0</v>
      </c>
      <c r="G998" s="40" t="s">
        <v>1066</v>
      </c>
    </row>
    <row r="999" spans="2:7">
      <c r="B999" s="46" t="s">
        <v>1973</v>
      </c>
      <c r="C999" s="40" t="s">
        <v>356</v>
      </c>
      <c r="D999" s="40">
        <v>32</v>
      </c>
      <c r="E999" s="40">
        <v>329</v>
      </c>
      <c r="F999" s="40">
        <v>3291</v>
      </c>
      <c r="G999" s="40" t="s">
        <v>1067</v>
      </c>
    </row>
    <row r="1000" spans="2:7">
      <c r="B1000" s="46" t="s">
        <v>1973</v>
      </c>
      <c r="C1000" s="40" t="s">
        <v>356</v>
      </c>
      <c r="D1000" s="40">
        <v>32</v>
      </c>
      <c r="E1000" s="40">
        <v>329</v>
      </c>
      <c r="F1000" s="40">
        <v>3292</v>
      </c>
      <c r="G1000" s="40" t="s">
        <v>1068</v>
      </c>
    </row>
    <row r="1001" spans="2:7">
      <c r="B1001" s="46" t="s">
        <v>1973</v>
      </c>
      <c r="C1001" s="40" t="s">
        <v>356</v>
      </c>
      <c r="D1001" s="40">
        <v>32</v>
      </c>
      <c r="E1001" s="40">
        <v>329</v>
      </c>
      <c r="F1001" s="40">
        <v>3293</v>
      </c>
      <c r="G1001" s="40" t="s">
        <v>1069</v>
      </c>
    </row>
    <row r="1002" spans="2:7">
      <c r="B1002" s="46" t="s">
        <v>1973</v>
      </c>
      <c r="C1002" s="40" t="s">
        <v>356</v>
      </c>
      <c r="D1002" s="40">
        <v>32</v>
      </c>
      <c r="E1002" s="40">
        <v>329</v>
      </c>
      <c r="F1002" s="40">
        <v>3294</v>
      </c>
      <c r="G1002" s="40" t="s">
        <v>1070</v>
      </c>
    </row>
    <row r="1003" spans="2:7">
      <c r="B1003" s="46" t="s">
        <v>1973</v>
      </c>
      <c r="C1003" s="40" t="s">
        <v>356</v>
      </c>
      <c r="D1003" s="40">
        <v>32</v>
      </c>
      <c r="E1003" s="40">
        <v>329</v>
      </c>
      <c r="F1003" s="40">
        <v>3295</v>
      </c>
      <c r="G1003" s="40" t="s">
        <v>1071</v>
      </c>
    </row>
    <row r="1004" spans="2:7">
      <c r="B1004" s="46" t="s">
        <v>1973</v>
      </c>
      <c r="C1004" s="40" t="s">
        <v>356</v>
      </c>
      <c r="D1004" s="40">
        <v>32</v>
      </c>
      <c r="E1004" s="40">
        <v>329</v>
      </c>
      <c r="F1004" s="40">
        <v>3296</v>
      </c>
      <c r="G1004" s="40" t="s">
        <v>1072</v>
      </c>
    </row>
    <row r="1005" spans="2:7">
      <c r="B1005" s="46" t="s">
        <v>1973</v>
      </c>
      <c r="C1005" s="40" t="s">
        <v>356</v>
      </c>
      <c r="D1005" s="40">
        <v>32</v>
      </c>
      <c r="E1005" s="40">
        <v>329</v>
      </c>
      <c r="F1005" s="40">
        <v>3297</v>
      </c>
      <c r="G1005" s="40" t="s">
        <v>1073</v>
      </c>
    </row>
    <row r="1006" spans="2:7">
      <c r="B1006" s="46" t="s">
        <v>1973</v>
      </c>
      <c r="C1006" s="40" t="s">
        <v>356</v>
      </c>
      <c r="D1006" s="40">
        <v>32</v>
      </c>
      <c r="E1006" s="40">
        <v>329</v>
      </c>
      <c r="F1006" s="40">
        <v>3299</v>
      </c>
      <c r="G1006" s="40" t="s">
        <v>1074</v>
      </c>
    </row>
    <row r="1007" spans="2:7">
      <c r="B1007" s="46" t="s">
        <v>1973</v>
      </c>
      <c r="C1007" s="40" t="s">
        <v>1075</v>
      </c>
      <c r="D1007" s="40">
        <v>0</v>
      </c>
      <c r="E1007" s="40">
        <v>0</v>
      </c>
      <c r="F1007" s="40">
        <v>0</v>
      </c>
      <c r="G1007" s="40" t="s">
        <v>1076</v>
      </c>
    </row>
    <row r="1008" spans="2:7">
      <c r="B1008" s="46" t="s">
        <v>1973</v>
      </c>
      <c r="C1008" s="40" t="s">
        <v>1075</v>
      </c>
      <c r="D1008" s="40">
        <v>33</v>
      </c>
      <c r="E1008" s="40">
        <v>0</v>
      </c>
      <c r="F1008" s="40">
        <v>0</v>
      </c>
      <c r="G1008" s="40" t="s">
        <v>1077</v>
      </c>
    </row>
    <row r="1009" spans="2:7">
      <c r="B1009" s="46" t="s">
        <v>1973</v>
      </c>
      <c r="C1009" s="40" t="s">
        <v>1075</v>
      </c>
      <c r="D1009" s="40">
        <v>33</v>
      </c>
      <c r="E1009" s="40">
        <v>330</v>
      </c>
      <c r="F1009" s="40">
        <v>0</v>
      </c>
      <c r="G1009" s="40" t="s">
        <v>1078</v>
      </c>
    </row>
    <row r="1010" spans="2:7">
      <c r="B1010" s="46" t="s">
        <v>1973</v>
      </c>
      <c r="C1010" s="40" t="s">
        <v>1075</v>
      </c>
      <c r="D1010" s="40">
        <v>33</v>
      </c>
      <c r="E1010" s="40">
        <v>330</v>
      </c>
      <c r="F1010" s="40">
        <v>3300</v>
      </c>
      <c r="G1010" s="40" t="s">
        <v>183</v>
      </c>
    </row>
    <row r="1011" spans="2:7">
      <c r="B1011" s="46" t="s">
        <v>1973</v>
      </c>
      <c r="C1011" s="40" t="s">
        <v>1075</v>
      </c>
      <c r="D1011" s="40">
        <v>33</v>
      </c>
      <c r="E1011" s="40">
        <v>330</v>
      </c>
      <c r="F1011" s="40">
        <v>3309</v>
      </c>
      <c r="G1011" s="40" t="s">
        <v>184</v>
      </c>
    </row>
    <row r="1012" spans="2:7">
      <c r="B1012" s="46" t="s">
        <v>1973</v>
      </c>
      <c r="C1012" s="40" t="s">
        <v>1075</v>
      </c>
      <c r="D1012" s="40">
        <v>33</v>
      </c>
      <c r="E1012" s="40">
        <v>331</v>
      </c>
      <c r="F1012" s="40">
        <v>0</v>
      </c>
      <c r="G1012" s="40" t="s">
        <v>1077</v>
      </c>
    </row>
    <row r="1013" spans="2:7">
      <c r="B1013" s="46" t="s">
        <v>1973</v>
      </c>
      <c r="C1013" s="40" t="s">
        <v>1075</v>
      </c>
      <c r="D1013" s="40">
        <v>33</v>
      </c>
      <c r="E1013" s="40">
        <v>331</v>
      </c>
      <c r="F1013" s="40">
        <v>3311</v>
      </c>
      <c r="G1013" s="40" t="s">
        <v>1079</v>
      </c>
    </row>
    <row r="1014" spans="2:7">
      <c r="B1014" s="46" t="s">
        <v>1973</v>
      </c>
      <c r="C1014" s="40" t="s">
        <v>1075</v>
      </c>
      <c r="D1014" s="40">
        <v>33</v>
      </c>
      <c r="E1014" s="40">
        <v>331</v>
      </c>
      <c r="F1014" s="40">
        <v>3312</v>
      </c>
      <c r="G1014" s="40" t="s">
        <v>1080</v>
      </c>
    </row>
    <row r="1015" spans="2:7">
      <c r="B1015" s="46" t="s">
        <v>1973</v>
      </c>
      <c r="C1015" s="40" t="s">
        <v>1075</v>
      </c>
      <c r="D1015" s="40">
        <v>34</v>
      </c>
      <c r="E1015" s="40">
        <v>0</v>
      </c>
      <c r="F1015" s="40">
        <v>0</v>
      </c>
      <c r="G1015" s="40" t="s">
        <v>1081</v>
      </c>
    </row>
    <row r="1016" spans="2:7">
      <c r="B1016" s="46" t="s">
        <v>1973</v>
      </c>
      <c r="C1016" s="40" t="s">
        <v>1075</v>
      </c>
      <c r="D1016" s="40">
        <v>34</v>
      </c>
      <c r="E1016" s="40">
        <v>340</v>
      </c>
      <c r="F1016" s="40">
        <v>0</v>
      </c>
      <c r="G1016" s="40" t="s">
        <v>1082</v>
      </c>
    </row>
    <row r="1017" spans="2:7">
      <c r="B1017" s="46" t="s">
        <v>1973</v>
      </c>
      <c r="C1017" s="40" t="s">
        <v>1075</v>
      </c>
      <c r="D1017" s="40">
        <v>34</v>
      </c>
      <c r="E1017" s="40">
        <v>340</v>
      </c>
      <c r="F1017" s="40">
        <v>3400</v>
      </c>
      <c r="G1017" s="40" t="s">
        <v>183</v>
      </c>
    </row>
    <row r="1018" spans="2:7">
      <c r="B1018" s="46" t="s">
        <v>1973</v>
      </c>
      <c r="C1018" s="40" t="s">
        <v>1075</v>
      </c>
      <c r="D1018" s="40">
        <v>34</v>
      </c>
      <c r="E1018" s="40">
        <v>340</v>
      </c>
      <c r="F1018" s="40">
        <v>3409</v>
      </c>
      <c r="G1018" s="40" t="s">
        <v>184</v>
      </c>
    </row>
    <row r="1019" spans="2:7">
      <c r="B1019" s="46" t="s">
        <v>1973</v>
      </c>
      <c r="C1019" s="40" t="s">
        <v>1075</v>
      </c>
      <c r="D1019" s="40">
        <v>34</v>
      </c>
      <c r="E1019" s="40">
        <v>341</v>
      </c>
      <c r="F1019" s="40">
        <v>0</v>
      </c>
      <c r="G1019" s="40" t="s">
        <v>1081</v>
      </c>
    </row>
    <row r="1020" spans="2:7">
      <c r="B1020" s="46" t="s">
        <v>1973</v>
      </c>
      <c r="C1020" s="40" t="s">
        <v>1075</v>
      </c>
      <c r="D1020" s="40">
        <v>34</v>
      </c>
      <c r="E1020" s="40">
        <v>341</v>
      </c>
      <c r="F1020" s="40">
        <v>3411</v>
      </c>
      <c r="G1020" s="40" t="s">
        <v>1083</v>
      </c>
    </row>
    <row r="1021" spans="2:7">
      <c r="B1021" s="46" t="s">
        <v>1973</v>
      </c>
      <c r="C1021" s="40" t="s">
        <v>1075</v>
      </c>
      <c r="D1021" s="40">
        <v>34</v>
      </c>
      <c r="E1021" s="40">
        <v>341</v>
      </c>
      <c r="F1021" s="40">
        <v>3412</v>
      </c>
      <c r="G1021" s="40" t="s">
        <v>1084</v>
      </c>
    </row>
    <row r="1022" spans="2:7">
      <c r="B1022" s="46" t="s">
        <v>1973</v>
      </c>
      <c r="C1022" s="40" t="s">
        <v>1075</v>
      </c>
      <c r="D1022" s="40">
        <v>35</v>
      </c>
      <c r="E1022" s="40">
        <v>0</v>
      </c>
      <c r="F1022" s="40">
        <v>0</v>
      </c>
      <c r="G1022" s="40" t="s">
        <v>1085</v>
      </c>
    </row>
    <row r="1023" spans="2:7">
      <c r="B1023" s="46" t="s">
        <v>1973</v>
      </c>
      <c r="C1023" s="40" t="s">
        <v>1075</v>
      </c>
      <c r="D1023" s="40">
        <v>35</v>
      </c>
      <c r="E1023" s="40">
        <v>350</v>
      </c>
      <c r="F1023" s="40">
        <v>0</v>
      </c>
      <c r="G1023" s="40" t="s">
        <v>1086</v>
      </c>
    </row>
    <row r="1024" spans="2:7">
      <c r="B1024" s="46" t="s">
        <v>1973</v>
      </c>
      <c r="C1024" s="40" t="s">
        <v>1075</v>
      </c>
      <c r="D1024" s="40">
        <v>35</v>
      </c>
      <c r="E1024" s="40">
        <v>350</v>
      </c>
      <c r="F1024" s="40">
        <v>3500</v>
      </c>
      <c r="G1024" s="40" t="s">
        <v>183</v>
      </c>
    </row>
    <row r="1025" spans="2:7">
      <c r="B1025" s="46" t="s">
        <v>1973</v>
      </c>
      <c r="C1025" s="40" t="s">
        <v>1075</v>
      </c>
      <c r="D1025" s="40">
        <v>35</v>
      </c>
      <c r="E1025" s="40">
        <v>350</v>
      </c>
      <c r="F1025" s="40">
        <v>3509</v>
      </c>
      <c r="G1025" s="40" t="s">
        <v>184</v>
      </c>
    </row>
    <row r="1026" spans="2:7">
      <c r="B1026" s="46" t="s">
        <v>1973</v>
      </c>
      <c r="C1026" s="40" t="s">
        <v>1075</v>
      </c>
      <c r="D1026" s="40">
        <v>35</v>
      </c>
      <c r="E1026" s="40">
        <v>351</v>
      </c>
      <c r="F1026" s="40">
        <v>0</v>
      </c>
      <c r="G1026" s="40" t="s">
        <v>1085</v>
      </c>
    </row>
    <row r="1027" spans="2:7">
      <c r="B1027" s="46" t="s">
        <v>1973</v>
      </c>
      <c r="C1027" s="40" t="s">
        <v>1075</v>
      </c>
      <c r="D1027" s="40">
        <v>35</v>
      </c>
      <c r="E1027" s="40">
        <v>351</v>
      </c>
      <c r="F1027" s="40">
        <v>3511</v>
      </c>
      <c r="G1027" s="40" t="s">
        <v>1085</v>
      </c>
    </row>
    <row r="1028" spans="2:7">
      <c r="B1028" s="46" t="s">
        <v>1973</v>
      </c>
      <c r="C1028" s="40" t="s">
        <v>1075</v>
      </c>
      <c r="D1028" s="40">
        <v>36</v>
      </c>
      <c r="E1028" s="40">
        <v>0</v>
      </c>
      <c r="F1028" s="40">
        <v>0</v>
      </c>
      <c r="G1028" s="40" t="s">
        <v>1087</v>
      </c>
    </row>
    <row r="1029" spans="2:7">
      <c r="B1029" s="46" t="s">
        <v>1973</v>
      </c>
      <c r="C1029" s="40" t="s">
        <v>1075</v>
      </c>
      <c r="D1029" s="40">
        <v>36</v>
      </c>
      <c r="E1029" s="40">
        <v>360</v>
      </c>
      <c r="F1029" s="40">
        <v>0</v>
      </c>
      <c r="G1029" s="40" t="s">
        <v>1088</v>
      </c>
    </row>
    <row r="1030" spans="2:7">
      <c r="B1030" s="46" t="s">
        <v>1973</v>
      </c>
      <c r="C1030" s="40" t="s">
        <v>1075</v>
      </c>
      <c r="D1030" s="40">
        <v>36</v>
      </c>
      <c r="E1030" s="40">
        <v>360</v>
      </c>
      <c r="F1030" s="40">
        <v>3600</v>
      </c>
      <c r="G1030" s="40" t="s">
        <v>183</v>
      </c>
    </row>
    <row r="1031" spans="2:7">
      <c r="B1031" s="46" t="s">
        <v>1973</v>
      </c>
      <c r="C1031" s="40" t="s">
        <v>1075</v>
      </c>
      <c r="D1031" s="40">
        <v>36</v>
      </c>
      <c r="E1031" s="40">
        <v>360</v>
      </c>
      <c r="F1031" s="40">
        <v>3609</v>
      </c>
      <c r="G1031" s="40" t="s">
        <v>184</v>
      </c>
    </row>
    <row r="1032" spans="2:7">
      <c r="B1032" s="46" t="s">
        <v>1973</v>
      </c>
      <c r="C1032" s="40" t="s">
        <v>1075</v>
      </c>
      <c r="D1032" s="40">
        <v>36</v>
      </c>
      <c r="E1032" s="40">
        <v>361</v>
      </c>
      <c r="F1032" s="40">
        <v>0</v>
      </c>
      <c r="G1032" s="40" t="s">
        <v>1089</v>
      </c>
    </row>
    <row r="1033" spans="2:7">
      <c r="B1033" s="46" t="s">
        <v>1973</v>
      </c>
      <c r="C1033" s="40" t="s">
        <v>1075</v>
      </c>
      <c r="D1033" s="40">
        <v>36</v>
      </c>
      <c r="E1033" s="40">
        <v>361</v>
      </c>
      <c r="F1033" s="40">
        <v>3611</v>
      </c>
      <c r="G1033" s="40" t="s">
        <v>1089</v>
      </c>
    </row>
    <row r="1034" spans="2:7">
      <c r="B1034" s="46" t="s">
        <v>1973</v>
      </c>
      <c r="C1034" s="40" t="s">
        <v>1075</v>
      </c>
      <c r="D1034" s="40">
        <v>36</v>
      </c>
      <c r="E1034" s="40">
        <v>362</v>
      </c>
      <c r="F1034" s="40">
        <v>0</v>
      </c>
      <c r="G1034" s="40" t="s">
        <v>1090</v>
      </c>
    </row>
    <row r="1035" spans="2:7">
      <c r="B1035" s="46" t="s">
        <v>1973</v>
      </c>
      <c r="C1035" s="40" t="s">
        <v>1075</v>
      </c>
      <c r="D1035" s="40">
        <v>36</v>
      </c>
      <c r="E1035" s="40">
        <v>362</v>
      </c>
      <c r="F1035" s="40">
        <v>3621</v>
      </c>
      <c r="G1035" s="40" t="s">
        <v>1090</v>
      </c>
    </row>
    <row r="1036" spans="2:7">
      <c r="B1036" s="46" t="s">
        <v>1973</v>
      </c>
      <c r="C1036" s="40" t="s">
        <v>1075</v>
      </c>
      <c r="D1036" s="40">
        <v>36</v>
      </c>
      <c r="E1036" s="40">
        <v>363</v>
      </c>
      <c r="F1036" s="40">
        <v>0</v>
      </c>
      <c r="G1036" s="40" t="s">
        <v>1091</v>
      </c>
    </row>
    <row r="1037" spans="2:7">
      <c r="B1037" s="46" t="s">
        <v>1973</v>
      </c>
      <c r="C1037" s="40" t="s">
        <v>1075</v>
      </c>
      <c r="D1037" s="40">
        <v>36</v>
      </c>
      <c r="E1037" s="40">
        <v>363</v>
      </c>
      <c r="F1037" s="40">
        <v>3631</v>
      </c>
      <c r="G1037" s="40" t="s">
        <v>1092</v>
      </c>
    </row>
    <row r="1038" spans="2:7">
      <c r="B1038" s="46" t="s">
        <v>1973</v>
      </c>
      <c r="C1038" s="40" t="s">
        <v>1075</v>
      </c>
      <c r="D1038" s="40">
        <v>36</v>
      </c>
      <c r="E1038" s="40">
        <v>363</v>
      </c>
      <c r="F1038" s="40">
        <v>3632</v>
      </c>
      <c r="G1038" s="40" t="s">
        <v>1093</v>
      </c>
    </row>
    <row r="1039" spans="2:7">
      <c r="B1039" s="46" t="s">
        <v>1973</v>
      </c>
      <c r="C1039" s="40" t="s">
        <v>1094</v>
      </c>
      <c r="D1039" s="40">
        <v>0</v>
      </c>
      <c r="E1039" s="40">
        <v>0</v>
      </c>
      <c r="F1039" s="40">
        <v>0</v>
      </c>
      <c r="G1039" s="40" t="s">
        <v>1095</v>
      </c>
    </row>
    <row r="1040" spans="2:7">
      <c r="B1040" s="46" t="s">
        <v>1973</v>
      </c>
      <c r="C1040" s="40" t="s">
        <v>1094</v>
      </c>
      <c r="D1040" s="40">
        <v>37</v>
      </c>
      <c r="E1040" s="40">
        <v>0</v>
      </c>
      <c r="F1040" s="40">
        <v>0</v>
      </c>
      <c r="G1040" s="40" t="s">
        <v>1096</v>
      </c>
    </row>
    <row r="1041" spans="2:7">
      <c r="B1041" s="46" t="s">
        <v>1973</v>
      </c>
      <c r="C1041" s="40" t="s">
        <v>1094</v>
      </c>
      <c r="D1041" s="40">
        <v>37</v>
      </c>
      <c r="E1041" s="40">
        <v>370</v>
      </c>
      <c r="F1041" s="40">
        <v>0</v>
      </c>
      <c r="G1041" s="40" t="s">
        <v>1097</v>
      </c>
    </row>
    <row r="1042" spans="2:7">
      <c r="B1042" s="46" t="s">
        <v>1973</v>
      </c>
      <c r="C1042" s="40" t="s">
        <v>1094</v>
      </c>
      <c r="D1042" s="40">
        <v>37</v>
      </c>
      <c r="E1042" s="40">
        <v>370</v>
      </c>
      <c r="F1042" s="40">
        <v>3700</v>
      </c>
      <c r="G1042" s="40" t="s">
        <v>183</v>
      </c>
    </row>
    <row r="1043" spans="2:7">
      <c r="B1043" s="46" t="s">
        <v>1973</v>
      </c>
      <c r="C1043" s="40" t="s">
        <v>1094</v>
      </c>
      <c r="D1043" s="40">
        <v>37</v>
      </c>
      <c r="E1043" s="40">
        <v>370</v>
      </c>
      <c r="F1043" s="40">
        <v>3709</v>
      </c>
      <c r="G1043" s="40" t="s">
        <v>184</v>
      </c>
    </row>
    <row r="1044" spans="2:7">
      <c r="B1044" s="46" t="s">
        <v>1973</v>
      </c>
      <c r="C1044" s="40" t="s">
        <v>1094</v>
      </c>
      <c r="D1044" s="40">
        <v>37</v>
      </c>
      <c r="E1044" s="40">
        <v>371</v>
      </c>
      <c r="F1044" s="40">
        <v>0</v>
      </c>
      <c r="G1044" s="40" t="s">
        <v>1098</v>
      </c>
    </row>
    <row r="1045" spans="2:7">
      <c r="B1045" s="46" t="s">
        <v>1973</v>
      </c>
      <c r="C1045" s="40" t="s">
        <v>1094</v>
      </c>
      <c r="D1045" s="40">
        <v>37</v>
      </c>
      <c r="E1045" s="40">
        <v>371</v>
      </c>
      <c r="F1045" s="40">
        <v>3711</v>
      </c>
      <c r="G1045" s="40" t="s">
        <v>1099</v>
      </c>
    </row>
    <row r="1046" spans="2:7">
      <c r="B1046" s="46" t="s">
        <v>1973</v>
      </c>
      <c r="C1046" s="40" t="s">
        <v>1094</v>
      </c>
      <c r="D1046" s="40">
        <v>37</v>
      </c>
      <c r="E1046" s="40">
        <v>371</v>
      </c>
      <c r="F1046" s="40">
        <v>3712</v>
      </c>
      <c r="G1046" s="40" t="s">
        <v>1100</v>
      </c>
    </row>
    <row r="1047" spans="2:7">
      <c r="B1047" s="46" t="s">
        <v>1973</v>
      </c>
      <c r="C1047" s="40" t="s">
        <v>1094</v>
      </c>
      <c r="D1047" s="40">
        <v>37</v>
      </c>
      <c r="E1047" s="40">
        <v>371</v>
      </c>
      <c r="F1047" s="40">
        <v>3713</v>
      </c>
      <c r="G1047" s="40" t="s">
        <v>1101</v>
      </c>
    </row>
    <row r="1048" spans="2:7">
      <c r="B1048" s="46" t="s">
        <v>1973</v>
      </c>
      <c r="C1048" s="40" t="s">
        <v>1094</v>
      </c>
      <c r="D1048" s="40">
        <v>37</v>
      </c>
      <c r="E1048" s="40">
        <v>371</v>
      </c>
      <c r="F1048" s="40">
        <v>3719</v>
      </c>
      <c r="G1048" s="40" t="s">
        <v>1102</v>
      </c>
    </row>
    <row r="1049" spans="2:7">
      <c r="B1049" s="46" t="s">
        <v>1973</v>
      </c>
      <c r="C1049" s="40" t="s">
        <v>1094</v>
      </c>
      <c r="D1049" s="40">
        <v>37</v>
      </c>
      <c r="E1049" s="40">
        <v>372</v>
      </c>
      <c r="F1049" s="40">
        <v>0</v>
      </c>
      <c r="G1049" s="40" t="s">
        <v>1103</v>
      </c>
    </row>
    <row r="1050" spans="2:7">
      <c r="B1050" s="46" t="s">
        <v>1973</v>
      </c>
      <c r="C1050" s="40" t="s">
        <v>1094</v>
      </c>
      <c r="D1050" s="40">
        <v>37</v>
      </c>
      <c r="E1050" s="40">
        <v>372</v>
      </c>
      <c r="F1050" s="40">
        <v>3721</v>
      </c>
      <c r="G1050" s="40" t="s">
        <v>1103</v>
      </c>
    </row>
    <row r="1051" spans="2:7">
      <c r="B1051" s="46" t="s">
        <v>1973</v>
      </c>
      <c r="C1051" s="40" t="s">
        <v>1094</v>
      </c>
      <c r="D1051" s="40">
        <v>37</v>
      </c>
      <c r="E1051" s="40">
        <v>373</v>
      </c>
      <c r="F1051" s="40">
        <v>0</v>
      </c>
      <c r="G1051" s="40" t="s">
        <v>1104</v>
      </c>
    </row>
    <row r="1052" spans="2:7">
      <c r="B1052" s="46" t="s">
        <v>1973</v>
      </c>
      <c r="C1052" s="40" t="s">
        <v>1094</v>
      </c>
      <c r="D1052" s="40">
        <v>37</v>
      </c>
      <c r="E1052" s="40">
        <v>373</v>
      </c>
      <c r="F1052" s="40">
        <v>3731</v>
      </c>
      <c r="G1052" s="40" t="s">
        <v>1104</v>
      </c>
    </row>
    <row r="1053" spans="2:7">
      <c r="B1053" s="46" t="s">
        <v>1972</v>
      </c>
      <c r="C1053" s="40" t="s">
        <v>1094</v>
      </c>
      <c r="D1053" s="40">
        <v>38</v>
      </c>
      <c r="E1053" s="40">
        <v>0</v>
      </c>
      <c r="F1053" s="40">
        <v>0</v>
      </c>
      <c r="G1053" s="40" t="s">
        <v>1105</v>
      </c>
    </row>
    <row r="1054" spans="2:7">
      <c r="B1054" s="46" t="s">
        <v>1972</v>
      </c>
      <c r="C1054" s="40" t="s">
        <v>1094</v>
      </c>
      <c r="D1054" s="40">
        <v>38</v>
      </c>
      <c r="E1054" s="40">
        <v>380</v>
      </c>
      <c r="F1054" s="40">
        <v>0</v>
      </c>
      <c r="G1054" s="40" t="s">
        <v>1106</v>
      </c>
    </row>
    <row r="1055" spans="2:7">
      <c r="B1055" s="46" t="s">
        <v>1972</v>
      </c>
      <c r="C1055" s="40" t="s">
        <v>1094</v>
      </c>
      <c r="D1055" s="40">
        <v>38</v>
      </c>
      <c r="E1055" s="40">
        <v>380</v>
      </c>
      <c r="F1055" s="40">
        <v>3800</v>
      </c>
      <c r="G1055" s="40" t="s">
        <v>183</v>
      </c>
    </row>
    <row r="1056" spans="2:7">
      <c r="B1056" s="46" t="s">
        <v>1972</v>
      </c>
      <c r="C1056" s="40" t="s">
        <v>1094</v>
      </c>
      <c r="D1056" s="40">
        <v>38</v>
      </c>
      <c r="E1056" s="40">
        <v>380</v>
      </c>
      <c r="F1056" s="40">
        <v>3809</v>
      </c>
      <c r="G1056" s="40" t="s">
        <v>184</v>
      </c>
    </row>
    <row r="1057" spans="2:7">
      <c r="B1057" s="46" t="s">
        <v>1972</v>
      </c>
      <c r="C1057" s="40" t="s">
        <v>1094</v>
      </c>
      <c r="D1057" s="40">
        <v>38</v>
      </c>
      <c r="E1057" s="40">
        <v>381</v>
      </c>
      <c r="F1057" s="40">
        <v>0</v>
      </c>
      <c r="G1057" s="40" t="s">
        <v>1107</v>
      </c>
    </row>
    <row r="1058" spans="2:7">
      <c r="B1058" s="46" t="s">
        <v>1972</v>
      </c>
      <c r="C1058" s="40" t="s">
        <v>1094</v>
      </c>
      <c r="D1058" s="40">
        <v>38</v>
      </c>
      <c r="E1058" s="40">
        <v>381</v>
      </c>
      <c r="F1058" s="40">
        <v>3811</v>
      </c>
      <c r="G1058" s="40" t="s">
        <v>1107</v>
      </c>
    </row>
    <row r="1059" spans="2:7">
      <c r="B1059" s="46" t="s">
        <v>1972</v>
      </c>
      <c r="C1059" s="40" t="s">
        <v>1094</v>
      </c>
      <c r="D1059" s="40">
        <v>38</v>
      </c>
      <c r="E1059" s="40">
        <v>382</v>
      </c>
      <c r="F1059" s="40">
        <v>0</v>
      </c>
      <c r="G1059" s="40" t="s">
        <v>1108</v>
      </c>
    </row>
    <row r="1060" spans="2:7">
      <c r="B1060" s="46" t="s">
        <v>1972</v>
      </c>
      <c r="C1060" s="40" t="s">
        <v>1094</v>
      </c>
      <c r="D1060" s="40">
        <v>38</v>
      </c>
      <c r="E1060" s="40">
        <v>382</v>
      </c>
      <c r="F1060" s="40">
        <v>3821</v>
      </c>
      <c r="G1060" s="40" t="s">
        <v>1109</v>
      </c>
    </row>
    <row r="1061" spans="2:7">
      <c r="B1061" s="46" t="s">
        <v>1972</v>
      </c>
      <c r="C1061" s="40" t="s">
        <v>1094</v>
      </c>
      <c r="D1061" s="40">
        <v>38</v>
      </c>
      <c r="E1061" s="40">
        <v>382</v>
      </c>
      <c r="F1061" s="40">
        <v>3822</v>
      </c>
      <c r="G1061" s="40" t="s">
        <v>1110</v>
      </c>
    </row>
    <row r="1062" spans="2:7">
      <c r="B1062" s="46" t="s">
        <v>1972</v>
      </c>
      <c r="C1062" s="40" t="s">
        <v>1094</v>
      </c>
      <c r="D1062" s="40">
        <v>38</v>
      </c>
      <c r="E1062" s="40">
        <v>382</v>
      </c>
      <c r="F1062" s="40">
        <v>3823</v>
      </c>
      <c r="G1062" s="40" t="s">
        <v>1111</v>
      </c>
    </row>
    <row r="1063" spans="2:7">
      <c r="B1063" s="46" t="s">
        <v>1972</v>
      </c>
      <c r="C1063" s="40" t="s">
        <v>1094</v>
      </c>
      <c r="D1063" s="40">
        <v>38</v>
      </c>
      <c r="E1063" s="40">
        <v>382</v>
      </c>
      <c r="F1063" s="40">
        <v>3829</v>
      </c>
      <c r="G1063" s="40" t="s">
        <v>1112</v>
      </c>
    </row>
    <row r="1064" spans="2:7">
      <c r="B1064" s="46" t="s">
        <v>1972</v>
      </c>
      <c r="C1064" s="40" t="s">
        <v>1094</v>
      </c>
      <c r="D1064" s="40">
        <v>38</v>
      </c>
      <c r="E1064" s="40">
        <v>383</v>
      </c>
      <c r="F1064" s="40">
        <v>0</v>
      </c>
      <c r="G1064" s="40" t="s">
        <v>1113</v>
      </c>
    </row>
    <row r="1065" spans="2:7">
      <c r="B1065" s="46" t="s">
        <v>1972</v>
      </c>
      <c r="C1065" s="40" t="s">
        <v>1094</v>
      </c>
      <c r="D1065" s="40">
        <v>38</v>
      </c>
      <c r="E1065" s="40">
        <v>383</v>
      </c>
      <c r="F1065" s="40">
        <v>3831</v>
      </c>
      <c r="G1065" s="40" t="s">
        <v>1114</v>
      </c>
    </row>
    <row r="1066" spans="2:7">
      <c r="B1066" s="46" t="s">
        <v>1972</v>
      </c>
      <c r="C1066" s="40" t="s">
        <v>1094</v>
      </c>
      <c r="D1066" s="40">
        <v>38</v>
      </c>
      <c r="E1066" s="40">
        <v>383</v>
      </c>
      <c r="F1066" s="40">
        <v>3832</v>
      </c>
      <c r="G1066" s="40" t="s">
        <v>1115</v>
      </c>
    </row>
    <row r="1067" spans="2:7">
      <c r="B1067" s="46" t="s">
        <v>1972</v>
      </c>
      <c r="C1067" s="40" t="s">
        <v>1094</v>
      </c>
      <c r="D1067" s="40">
        <v>39</v>
      </c>
      <c r="E1067" s="40">
        <v>0</v>
      </c>
      <c r="F1067" s="40">
        <v>0</v>
      </c>
      <c r="G1067" s="40" t="s">
        <v>1116</v>
      </c>
    </row>
    <row r="1068" spans="2:7">
      <c r="B1068" s="46" t="s">
        <v>1972</v>
      </c>
      <c r="C1068" s="40" t="s">
        <v>1094</v>
      </c>
      <c r="D1068" s="40">
        <v>39</v>
      </c>
      <c r="E1068" s="40">
        <v>390</v>
      </c>
      <c r="F1068" s="40">
        <v>0</v>
      </c>
      <c r="G1068" s="40" t="s">
        <v>1117</v>
      </c>
    </row>
    <row r="1069" spans="2:7">
      <c r="B1069" s="46" t="s">
        <v>1972</v>
      </c>
      <c r="C1069" s="40" t="s">
        <v>1094</v>
      </c>
      <c r="D1069" s="40">
        <v>39</v>
      </c>
      <c r="E1069" s="40">
        <v>390</v>
      </c>
      <c r="F1069" s="40">
        <v>3900</v>
      </c>
      <c r="G1069" s="40" t="s">
        <v>183</v>
      </c>
    </row>
    <row r="1070" spans="2:7">
      <c r="B1070" s="46" t="s">
        <v>1972</v>
      </c>
      <c r="C1070" s="40" t="s">
        <v>1094</v>
      </c>
      <c r="D1070" s="40">
        <v>39</v>
      </c>
      <c r="E1070" s="40">
        <v>390</v>
      </c>
      <c r="F1070" s="40">
        <v>3909</v>
      </c>
      <c r="G1070" s="40" t="s">
        <v>184</v>
      </c>
    </row>
    <row r="1071" spans="2:7">
      <c r="B1071" s="46" t="s">
        <v>1972</v>
      </c>
      <c r="C1071" s="40" t="s">
        <v>1094</v>
      </c>
      <c r="D1071" s="40">
        <v>39</v>
      </c>
      <c r="E1071" s="40">
        <v>391</v>
      </c>
      <c r="F1071" s="40">
        <v>0</v>
      </c>
      <c r="G1071" s="40" t="s">
        <v>1118</v>
      </c>
    </row>
    <row r="1072" spans="2:7">
      <c r="B1072" s="46" t="s">
        <v>1972</v>
      </c>
      <c r="C1072" s="40" t="s">
        <v>1094</v>
      </c>
      <c r="D1072" s="40">
        <v>39</v>
      </c>
      <c r="E1072" s="40">
        <v>391</v>
      </c>
      <c r="F1072" s="40">
        <v>3911</v>
      </c>
      <c r="G1072" s="40" t="s">
        <v>1119</v>
      </c>
    </row>
    <row r="1073" spans="2:7">
      <c r="B1073" s="46" t="s">
        <v>1972</v>
      </c>
      <c r="C1073" s="40" t="s">
        <v>1094</v>
      </c>
      <c r="D1073" s="40">
        <v>39</v>
      </c>
      <c r="E1073" s="40">
        <v>391</v>
      </c>
      <c r="F1073" s="40">
        <v>3912</v>
      </c>
      <c r="G1073" s="40" t="s">
        <v>1120</v>
      </c>
    </row>
    <row r="1074" spans="2:7">
      <c r="B1074" s="46" t="s">
        <v>1972</v>
      </c>
      <c r="C1074" s="40" t="s">
        <v>1094</v>
      </c>
      <c r="D1074" s="40">
        <v>39</v>
      </c>
      <c r="E1074" s="40">
        <v>391</v>
      </c>
      <c r="F1074" s="40">
        <v>3913</v>
      </c>
      <c r="G1074" s="40" t="s">
        <v>1121</v>
      </c>
    </row>
    <row r="1075" spans="2:7">
      <c r="B1075" s="46" t="s">
        <v>1972</v>
      </c>
      <c r="C1075" s="40" t="s">
        <v>1094</v>
      </c>
      <c r="D1075" s="40">
        <v>39</v>
      </c>
      <c r="E1075" s="40">
        <v>391</v>
      </c>
      <c r="F1075" s="40">
        <v>3914</v>
      </c>
      <c r="G1075" s="40" t="s">
        <v>1122</v>
      </c>
    </row>
    <row r="1076" spans="2:7">
      <c r="B1076" s="46" t="s">
        <v>1972</v>
      </c>
      <c r="C1076" s="40" t="s">
        <v>1094</v>
      </c>
      <c r="D1076" s="40">
        <v>39</v>
      </c>
      <c r="E1076" s="40">
        <v>392</v>
      </c>
      <c r="F1076" s="40">
        <v>0</v>
      </c>
      <c r="G1076" s="40" t="s">
        <v>1123</v>
      </c>
    </row>
    <row r="1077" spans="2:7">
      <c r="B1077" s="46" t="s">
        <v>1972</v>
      </c>
      <c r="C1077" s="40" t="s">
        <v>1094</v>
      </c>
      <c r="D1077" s="40">
        <v>39</v>
      </c>
      <c r="E1077" s="40">
        <v>392</v>
      </c>
      <c r="F1077" s="40">
        <v>3921</v>
      </c>
      <c r="G1077" s="40" t="s">
        <v>1124</v>
      </c>
    </row>
    <row r="1078" spans="2:7">
      <c r="B1078" s="46" t="s">
        <v>1972</v>
      </c>
      <c r="C1078" s="40" t="s">
        <v>1094</v>
      </c>
      <c r="D1078" s="40">
        <v>39</v>
      </c>
      <c r="E1078" s="40">
        <v>392</v>
      </c>
      <c r="F1078" s="40">
        <v>3922</v>
      </c>
      <c r="G1078" s="40" t="s">
        <v>1125</v>
      </c>
    </row>
    <row r="1079" spans="2:7">
      <c r="B1079" s="46" t="s">
        <v>1972</v>
      </c>
      <c r="C1079" s="40" t="s">
        <v>1094</v>
      </c>
      <c r="D1079" s="40">
        <v>39</v>
      </c>
      <c r="E1079" s="40">
        <v>392</v>
      </c>
      <c r="F1079" s="40">
        <v>3923</v>
      </c>
      <c r="G1079" s="40" t="s">
        <v>1126</v>
      </c>
    </row>
    <row r="1080" spans="2:7">
      <c r="B1080" s="46" t="s">
        <v>1972</v>
      </c>
      <c r="C1080" s="40" t="s">
        <v>1094</v>
      </c>
      <c r="D1080" s="40">
        <v>39</v>
      </c>
      <c r="E1080" s="40">
        <v>392</v>
      </c>
      <c r="F1080" s="40">
        <v>3929</v>
      </c>
      <c r="G1080" s="40" t="s">
        <v>1127</v>
      </c>
    </row>
    <row r="1081" spans="2:7">
      <c r="B1081" s="46" t="s">
        <v>1973</v>
      </c>
      <c r="C1081" s="40" t="s">
        <v>1094</v>
      </c>
      <c r="D1081" s="40">
        <v>40</v>
      </c>
      <c r="E1081" s="40">
        <v>0</v>
      </c>
      <c r="F1081" s="40">
        <v>0</v>
      </c>
      <c r="G1081" s="40" t="s">
        <v>1128</v>
      </c>
    </row>
    <row r="1082" spans="2:7">
      <c r="B1082" s="46" t="s">
        <v>1973</v>
      </c>
      <c r="C1082" s="40" t="s">
        <v>1094</v>
      </c>
      <c r="D1082" s="40">
        <v>40</v>
      </c>
      <c r="E1082" s="40">
        <v>400</v>
      </c>
      <c r="F1082" s="40">
        <v>0</v>
      </c>
      <c r="G1082" s="40" t="s">
        <v>1129</v>
      </c>
    </row>
    <row r="1083" spans="2:7">
      <c r="B1083" s="46" t="s">
        <v>1973</v>
      </c>
      <c r="C1083" s="40" t="s">
        <v>1094</v>
      </c>
      <c r="D1083" s="40">
        <v>40</v>
      </c>
      <c r="E1083" s="40">
        <v>400</v>
      </c>
      <c r="F1083" s="40">
        <v>4000</v>
      </c>
      <c r="G1083" s="40" t="s">
        <v>183</v>
      </c>
    </row>
    <row r="1084" spans="2:7">
      <c r="B1084" s="46" t="s">
        <v>1973</v>
      </c>
      <c r="C1084" s="40" t="s">
        <v>1094</v>
      </c>
      <c r="D1084" s="40">
        <v>40</v>
      </c>
      <c r="E1084" s="40">
        <v>400</v>
      </c>
      <c r="F1084" s="40">
        <v>4009</v>
      </c>
      <c r="G1084" s="40" t="s">
        <v>184</v>
      </c>
    </row>
    <row r="1085" spans="2:7">
      <c r="B1085" s="46" t="s">
        <v>1973</v>
      </c>
      <c r="C1085" s="40" t="s">
        <v>1094</v>
      </c>
      <c r="D1085" s="40">
        <v>40</v>
      </c>
      <c r="E1085" s="40">
        <v>401</v>
      </c>
      <c r="F1085" s="40">
        <v>0</v>
      </c>
      <c r="G1085" s="40" t="s">
        <v>1128</v>
      </c>
    </row>
    <row r="1086" spans="2:7">
      <c r="B1086" s="46" t="s">
        <v>1973</v>
      </c>
      <c r="C1086" s="40" t="s">
        <v>1094</v>
      </c>
      <c r="D1086" s="40">
        <v>40</v>
      </c>
      <c r="E1086" s="40">
        <v>401</v>
      </c>
      <c r="F1086" s="40">
        <v>4011</v>
      </c>
      <c r="G1086" s="40" t="s">
        <v>1130</v>
      </c>
    </row>
    <row r="1087" spans="2:7">
      <c r="B1087" s="46" t="s">
        <v>1973</v>
      </c>
      <c r="C1087" s="40" t="s">
        <v>1094</v>
      </c>
      <c r="D1087" s="40">
        <v>40</v>
      </c>
      <c r="E1087" s="40">
        <v>401</v>
      </c>
      <c r="F1087" s="40">
        <v>4012</v>
      </c>
      <c r="G1087" s="40" t="s">
        <v>1131</v>
      </c>
    </row>
    <row r="1088" spans="2:7">
      <c r="B1088" s="46" t="s">
        <v>1973</v>
      </c>
      <c r="C1088" s="40" t="s">
        <v>1094</v>
      </c>
      <c r="D1088" s="40">
        <v>40</v>
      </c>
      <c r="E1088" s="40">
        <v>401</v>
      </c>
      <c r="F1088" s="40">
        <v>4013</v>
      </c>
      <c r="G1088" s="40" t="s">
        <v>1132</v>
      </c>
    </row>
    <row r="1089" spans="2:7">
      <c r="B1089" s="46" t="s">
        <v>1973</v>
      </c>
      <c r="C1089" s="40" t="s">
        <v>1094</v>
      </c>
      <c r="D1089" s="40">
        <v>41</v>
      </c>
      <c r="E1089" s="40">
        <v>0</v>
      </c>
      <c r="F1089" s="40">
        <v>0</v>
      </c>
      <c r="G1089" s="40" t="s">
        <v>1133</v>
      </c>
    </row>
    <row r="1090" spans="2:7">
      <c r="B1090" s="46" t="s">
        <v>1973</v>
      </c>
      <c r="C1090" s="40" t="s">
        <v>1094</v>
      </c>
      <c r="D1090" s="40">
        <v>41</v>
      </c>
      <c r="E1090" s="40">
        <v>410</v>
      </c>
      <c r="F1090" s="40">
        <v>0</v>
      </c>
      <c r="G1090" s="40" t="s">
        <v>1134</v>
      </c>
    </row>
    <row r="1091" spans="2:7">
      <c r="B1091" s="46" t="s">
        <v>1973</v>
      </c>
      <c r="C1091" s="40" t="s">
        <v>1094</v>
      </c>
      <c r="D1091" s="40">
        <v>41</v>
      </c>
      <c r="E1091" s="40">
        <v>410</v>
      </c>
      <c r="F1091" s="40">
        <v>4100</v>
      </c>
      <c r="G1091" s="40" t="s">
        <v>183</v>
      </c>
    </row>
    <row r="1092" spans="2:7">
      <c r="B1092" s="46" t="s">
        <v>1973</v>
      </c>
      <c r="C1092" s="40" t="s">
        <v>1094</v>
      </c>
      <c r="D1092" s="40">
        <v>41</v>
      </c>
      <c r="E1092" s="40">
        <v>410</v>
      </c>
      <c r="F1092" s="40">
        <v>4109</v>
      </c>
      <c r="G1092" s="40" t="s">
        <v>184</v>
      </c>
    </row>
    <row r="1093" spans="2:7">
      <c r="B1093" s="46" t="s">
        <v>1972</v>
      </c>
      <c r="C1093" s="40" t="s">
        <v>1094</v>
      </c>
      <c r="D1093" s="40">
        <v>41</v>
      </c>
      <c r="E1093" s="40">
        <v>411</v>
      </c>
      <c r="F1093" s="40">
        <v>0</v>
      </c>
      <c r="G1093" s="40" t="s">
        <v>1135</v>
      </c>
    </row>
    <row r="1094" spans="2:7">
      <c r="B1094" s="46" t="s">
        <v>1972</v>
      </c>
      <c r="C1094" s="40" t="s">
        <v>1094</v>
      </c>
      <c r="D1094" s="40">
        <v>41</v>
      </c>
      <c r="E1094" s="40">
        <v>411</v>
      </c>
      <c r="F1094" s="40">
        <v>4111</v>
      </c>
      <c r="G1094" s="40" t="s">
        <v>1136</v>
      </c>
    </row>
    <row r="1095" spans="2:7">
      <c r="B1095" s="46" t="s">
        <v>1972</v>
      </c>
      <c r="C1095" s="40" t="s">
        <v>1094</v>
      </c>
      <c r="D1095" s="40">
        <v>41</v>
      </c>
      <c r="E1095" s="40">
        <v>411</v>
      </c>
      <c r="F1095" s="40">
        <v>4112</v>
      </c>
      <c r="G1095" s="40" t="s">
        <v>1137</v>
      </c>
    </row>
    <row r="1096" spans="2:7">
      <c r="B1096" s="46" t="s">
        <v>1972</v>
      </c>
      <c r="C1096" s="40" t="s">
        <v>1094</v>
      </c>
      <c r="D1096" s="40">
        <v>41</v>
      </c>
      <c r="E1096" s="40">
        <v>411</v>
      </c>
      <c r="F1096" s="40">
        <v>4113</v>
      </c>
      <c r="G1096" s="40" t="s">
        <v>1138</v>
      </c>
    </row>
    <row r="1097" spans="2:7">
      <c r="B1097" s="46" t="s">
        <v>1972</v>
      </c>
      <c r="C1097" s="40" t="s">
        <v>1094</v>
      </c>
      <c r="D1097" s="40">
        <v>41</v>
      </c>
      <c r="E1097" s="40">
        <v>411</v>
      </c>
      <c r="F1097" s="40">
        <v>4114</v>
      </c>
      <c r="G1097" s="40" t="s">
        <v>1139</v>
      </c>
    </row>
    <row r="1098" spans="2:7">
      <c r="B1098" s="46" t="s">
        <v>1972</v>
      </c>
      <c r="C1098" s="40" t="s">
        <v>1094</v>
      </c>
      <c r="D1098" s="40">
        <v>41</v>
      </c>
      <c r="E1098" s="40">
        <v>412</v>
      </c>
      <c r="F1098" s="40">
        <v>0</v>
      </c>
      <c r="G1098" s="40" t="s">
        <v>1140</v>
      </c>
    </row>
    <row r="1099" spans="2:7">
      <c r="B1099" s="46" t="s">
        <v>1972</v>
      </c>
      <c r="C1099" s="40" t="s">
        <v>1094</v>
      </c>
      <c r="D1099" s="40">
        <v>41</v>
      </c>
      <c r="E1099" s="40">
        <v>412</v>
      </c>
      <c r="F1099" s="40">
        <v>4121</v>
      </c>
      <c r="G1099" s="40" t="s">
        <v>1141</v>
      </c>
    </row>
    <row r="1100" spans="2:7">
      <c r="B1100" s="46" t="s">
        <v>1972</v>
      </c>
      <c r="C1100" s="40" t="s">
        <v>1094</v>
      </c>
      <c r="D1100" s="40">
        <v>41</v>
      </c>
      <c r="E1100" s="40">
        <v>412</v>
      </c>
      <c r="F1100" s="40">
        <v>4122</v>
      </c>
      <c r="G1100" s="40" t="s">
        <v>1142</v>
      </c>
    </row>
    <row r="1101" spans="2:7">
      <c r="B1101" s="46" t="s">
        <v>1973</v>
      </c>
      <c r="C1101" s="40" t="s">
        <v>1094</v>
      </c>
      <c r="D1101" s="40">
        <v>41</v>
      </c>
      <c r="E1101" s="40">
        <v>413</v>
      </c>
      <c r="F1101" s="40">
        <v>0</v>
      </c>
      <c r="G1101" s="40" t="s">
        <v>1143</v>
      </c>
    </row>
    <row r="1102" spans="2:7">
      <c r="B1102" s="46" t="s">
        <v>1973</v>
      </c>
      <c r="C1102" s="40" t="s">
        <v>1094</v>
      </c>
      <c r="D1102" s="40">
        <v>41</v>
      </c>
      <c r="E1102" s="40">
        <v>413</v>
      </c>
      <c r="F1102" s="40">
        <v>4131</v>
      </c>
      <c r="G1102" s="40" t="s">
        <v>1143</v>
      </c>
    </row>
    <row r="1103" spans="2:7">
      <c r="B1103" s="46" t="s">
        <v>1973</v>
      </c>
      <c r="C1103" s="40" t="s">
        <v>1094</v>
      </c>
      <c r="D1103" s="40">
        <v>41</v>
      </c>
      <c r="E1103" s="40">
        <v>414</v>
      </c>
      <c r="F1103" s="40">
        <v>0</v>
      </c>
      <c r="G1103" s="40" t="s">
        <v>1144</v>
      </c>
    </row>
    <row r="1104" spans="2:7">
      <c r="B1104" s="46" t="s">
        <v>1973</v>
      </c>
      <c r="C1104" s="40" t="s">
        <v>1094</v>
      </c>
      <c r="D1104" s="40">
        <v>41</v>
      </c>
      <c r="E1104" s="40">
        <v>414</v>
      </c>
      <c r="F1104" s="40">
        <v>4141</v>
      </c>
      <c r="G1104" s="40" t="s">
        <v>1144</v>
      </c>
    </row>
    <row r="1105" spans="2:7">
      <c r="B1105" s="46" t="s">
        <v>1972</v>
      </c>
      <c r="C1105" s="40" t="s">
        <v>1094</v>
      </c>
      <c r="D1105" s="40">
        <v>41</v>
      </c>
      <c r="E1105" s="40">
        <v>415</v>
      </c>
      <c r="F1105" s="40">
        <v>0</v>
      </c>
      <c r="G1105" s="40" t="s">
        <v>1145</v>
      </c>
    </row>
    <row r="1106" spans="2:7">
      <c r="B1106" s="46" t="s">
        <v>1972</v>
      </c>
      <c r="C1106" s="40" t="s">
        <v>1094</v>
      </c>
      <c r="D1106" s="40">
        <v>41</v>
      </c>
      <c r="E1106" s="40">
        <v>415</v>
      </c>
      <c r="F1106" s="40">
        <v>4151</v>
      </c>
      <c r="G1106" s="40" t="s">
        <v>1145</v>
      </c>
    </row>
    <row r="1107" spans="2:7">
      <c r="B1107" s="46" t="s">
        <v>1972</v>
      </c>
      <c r="C1107" s="40" t="s">
        <v>1094</v>
      </c>
      <c r="D1107" s="40">
        <v>41</v>
      </c>
      <c r="E1107" s="40">
        <v>416</v>
      </c>
      <c r="F1107" s="40">
        <v>0</v>
      </c>
      <c r="G1107" s="40" t="s">
        <v>1146</v>
      </c>
    </row>
    <row r="1108" spans="2:7">
      <c r="B1108" s="46" t="s">
        <v>1972</v>
      </c>
      <c r="C1108" s="40" t="s">
        <v>1094</v>
      </c>
      <c r="D1108" s="40">
        <v>41</v>
      </c>
      <c r="E1108" s="40">
        <v>416</v>
      </c>
      <c r="F1108" s="40">
        <v>4161</v>
      </c>
      <c r="G1108" s="40" t="s">
        <v>1147</v>
      </c>
    </row>
    <row r="1109" spans="2:7">
      <c r="B1109" s="46" t="s">
        <v>1972</v>
      </c>
      <c r="C1109" s="40" t="s">
        <v>1094</v>
      </c>
      <c r="D1109" s="40">
        <v>41</v>
      </c>
      <c r="E1109" s="40">
        <v>416</v>
      </c>
      <c r="F1109" s="40">
        <v>4169</v>
      </c>
      <c r="G1109" s="40" t="s">
        <v>1148</v>
      </c>
    </row>
    <row r="1110" spans="2:7">
      <c r="B1110" s="46" t="s">
        <v>1973</v>
      </c>
      <c r="C1110" s="40" t="s">
        <v>1149</v>
      </c>
      <c r="D1110" s="40">
        <v>0</v>
      </c>
      <c r="E1110" s="40">
        <v>0</v>
      </c>
      <c r="F1110" s="40">
        <v>0</v>
      </c>
      <c r="G1110" s="40" t="s">
        <v>1150</v>
      </c>
    </row>
    <row r="1111" spans="2:7">
      <c r="B1111" s="46" t="s">
        <v>1973</v>
      </c>
      <c r="C1111" s="40" t="s">
        <v>1149</v>
      </c>
      <c r="D1111" s="40">
        <v>42</v>
      </c>
      <c r="E1111" s="40">
        <v>0</v>
      </c>
      <c r="F1111" s="40">
        <v>0</v>
      </c>
      <c r="G1111" s="40" t="s">
        <v>1151</v>
      </c>
    </row>
    <row r="1112" spans="2:7">
      <c r="B1112" s="46" t="s">
        <v>1973</v>
      </c>
      <c r="C1112" s="40" t="s">
        <v>1149</v>
      </c>
      <c r="D1112" s="40">
        <v>42</v>
      </c>
      <c r="E1112" s="40">
        <v>420</v>
      </c>
      <c r="F1112" s="40">
        <v>0</v>
      </c>
      <c r="G1112" s="40" t="s">
        <v>1152</v>
      </c>
    </row>
    <row r="1113" spans="2:7">
      <c r="B1113" s="46" t="s">
        <v>1973</v>
      </c>
      <c r="C1113" s="40" t="s">
        <v>1149</v>
      </c>
      <c r="D1113" s="40">
        <v>42</v>
      </c>
      <c r="E1113" s="40">
        <v>420</v>
      </c>
      <c r="F1113" s="40">
        <v>4200</v>
      </c>
      <c r="G1113" s="40" t="s">
        <v>183</v>
      </c>
    </row>
    <row r="1114" spans="2:7">
      <c r="B1114" s="46" t="s">
        <v>1973</v>
      </c>
      <c r="C1114" s="40" t="s">
        <v>1149</v>
      </c>
      <c r="D1114" s="40">
        <v>42</v>
      </c>
      <c r="E1114" s="40">
        <v>420</v>
      </c>
      <c r="F1114" s="40">
        <v>4209</v>
      </c>
      <c r="G1114" s="40" t="s">
        <v>184</v>
      </c>
    </row>
    <row r="1115" spans="2:7">
      <c r="B1115" s="46" t="s">
        <v>1973</v>
      </c>
      <c r="C1115" s="40" t="s">
        <v>1149</v>
      </c>
      <c r="D1115" s="40">
        <v>42</v>
      </c>
      <c r="E1115" s="40">
        <v>421</v>
      </c>
      <c r="F1115" s="40">
        <v>0</v>
      </c>
      <c r="G1115" s="40" t="s">
        <v>1151</v>
      </c>
    </row>
    <row r="1116" spans="2:7">
      <c r="B1116" s="46" t="s">
        <v>1973</v>
      </c>
      <c r="C1116" s="40" t="s">
        <v>1149</v>
      </c>
      <c r="D1116" s="40">
        <v>42</v>
      </c>
      <c r="E1116" s="40">
        <v>421</v>
      </c>
      <c r="F1116" s="40">
        <v>4211</v>
      </c>
      <c r="G1116" s="40" t="s">
        <v>1153</v>
      </c>
    </row>
    <row r="1117" spans="2:7">
      <c r="B1117" s="46" t="s">
        <v>1973</v>
      </c>
      <c r="C1117" s="40" t="s">
        <v>1149</v>
      </c>
      <c r="D1117" s="40">
        <v>42</v>
      </c>
      <c r="E1117" s="40">
        <v>421</v>
      </c>
      <c r="F1117" s="40">
        <v>4212</v>
      </c>
      <c r="G1117" s="40" t="s">
        <v>1154</v>
      </c>
    </row>
    <row r="1118" spans="2:7">
      <c r="B1118" s="46" t="s">
        <v>1973</v>
      </c>
      <c r="C1118" s="40" t="s">
        <v>1149</v>
      </c>
      <c r="D1118" s="40">
        <v>42</v>
      </c>
      <c r="E1118" s="40">
        <v>421</v>
      </c>
      <c r="F1118" s="40">
        <v>4213</v>
      </c>
      <c r="G1118" s="40" t="s">
        <v>1155</v>
      </c>
    </row>
    <row r="1119" spans="2:7">
      <c r="B1119" s="46" t="s">
        <v>1973</v>
      </c>
      <c r="C1119" s="40" t="s">
        <v>1149</v>
      </c>
      <c r="D1119" s="40">
        <v>42</v>
      </c>
      <c r="E1119" s="40">
        <v>421</v>
      </c>
      <c r="F1119" s="40">
        <v>4214</v>
      </c>
      <c r="G1119" s="40" t="s">
        <v>1156</v>
      </c>
    </row>
    <row r="1120" spans="2:7">
      <c r="B1120" s="46" t="s">
        <v>1973</v>
      </c>
      <c r="C1120" s="40" t="s">
        <v>1149</v>
      </c>
      <c r="D1120" s="40">
        <v>42</v>
      </c>
      <c r="E1120" s="40">
        <v>421</v>
      </c>
      <c r="F1120" s="40">
        <v>4215</v>
      </c>
      <c r="G1120" s="40" t="s">
        <v>1157</v>
      </c>
    </row>
    <row r="1121" spans="2:7">
      <c r="B1121" s="46" t="s">
        <v>1973</v>
      </c>
      <c r="C1121" s="40" t="s">
        <v>1149</v>
      </c>
      <c r="D1121" s="40">
        <v>42</v>
      </c>
      <c r="E1121" s="40">
        <v>421</v>
      </c>
      <c r="F1121" s="40">
        <v>4216</v>
      </c>
      <c r="G1121" s="40" t="s">
        <v>1158</v>
      </c>
    </row>
    <row r="1122" spans="2:7">
      <c r="B1122" s="46" t="s">
        <v>1973</v>
      </c>
      <c r="C1122" s="40" t="s">
        <v>1149</v>
      </c>
      <c r="D1122" s="40">
        <v>42</v>
      </c>
      <c r="E1122" s="40">
        <v>421</v>
      </c>
      <c r="F1122" s="40">
        <v>4217</v>
      </c>
      <c r="G1122" s="40" t="s">
        <v>1159</v>
      </c>
    </row>
    <row r="1123" spans="2:7">
      <c r="B1123" s="46" t="s">
        <v>1973</v>
      </c>
      <c r="C1123" s="40" t="s">
        <v>1149</v>
      </c>
      <c r="D1123" s="40">
        <v>42</v>
      </c>
      <c r="E1123" s="40">
        <v>421</v>
      </c>
      <c r="F1123" s="40">
        <v>4219</v>
      </c>
      <c r="G1123" s="40" t="s">
        <v>1160</v>
      </c>
    </row>
    <row r="1124" spans="2:7">
      <c r="B1124" s="46" t="s">
        <v>1973</v>
      </c>
      <c r="C1124" s="40" t="s">
        <v>1149</v>
      </c>
      <c r="D1124" s="40">
        <v>43</v>
      </c>
      <c r="E1124" s="40">
        <v>0</v>
      </c>
      <c r="F1124" s="40">
        <v>0</v>
      </c>
      <c r="G1124" s="40" t="s">
        <v>1161</v>
      </c>
    </row>
    <row r="1125" spans="2:7">
      <c r="B1125" s="46" t="s">
        <v>1973</v>
      </c>
      <c r="C1125" s="40" t="s">
        <v>1149</v>
      </c>
      <c r="D1125" s="40">
        <v>43</v>
      </c>
      <c r="E1125" s="40">
        <v>430</v>
      </c>
      <c r="F1125" s="40">
        <v>0</v>
      </c>
      <c r="G1125" s="40" t="s">
        <v>1162</v>
      </c>
    </row>
    <row r="1126" spans="2:7">
      <c r="B1126" s="46" t="s">
        <v>1973</v>
      </c>
      <c r="C1126" s="40" t="s">
        <v>1149</v>
      </c>
      <c r="D1126" s="40">
        <v>43</v>
      </c>
      <c r="E1126" s="40">
        <v>430</v>
      </c>
      <c r="F1126" s="40">
        <v>4300</v>
      </c>
      <c r="G1126" s="40" t="s">
        <v>183</v>
      </c>
    </row>
    <row r="1127" spans="2:7">
      <c r="B1127" s="46" t="s">
        <v>1973</v>
      </c>
      <c r="C1127" s="40" t="s">
        <v>1149</v>
      </c>
      <c r="D1127" s="40">
        <v>43</v>
      </c>
      <c r="E1127" s="40">
        <v>430</v>
      </c>
      <c r="F1127" s="40">
        <v>4309</v>
      </c>
      <c r="G1127" s="40" t="s">
        <v>184</v>
      </c>
    </row>
    <row r="1128" spans="2:7">
      <c r="B1128" s="46" t="s">
        <v>1973</v>
      </c>
      <c r="C1128" s="40" t="s">
        <v>1149</v>
      </c>
      <c r="D1128" s="40">
        <v>43</v>
      </c>
      <c r="E1128" s="40">
        <v>431</v>
      </c>
      <c r="F1128" s="40">
        <v>0</v>
      </c>
      <c r="G1128" s="40" t="s">
        <v>1163</v>
      </c>
    </row>
    <row r="1129" spans="2:7">
      <c r="B1129" s="46" t="s">
        <v>1973</v>
      </c>
      <c r="C1129" s="40" t="s">
        <v>1149</v>
      </c>
      <c r="D1129" s="40">
        <v>43</v>
      </c>
      <c r="E1129" s="40">
        <v>431</v>
      </c>
      <c r="F1129" s="40">
        <v>4311</v>
      </c>
      <c r="G1129" s="40" t="s">
        <v>1163</v>
      </c>
    </row>
    <row r="1130" spans="2:7">
      <c r="B1130" s="46" t="s">
        <v>1973</v>
      </c>
      <c r="C1130" s="40" t="s">
        <v>1149</v>
      </c>
      <c r="D1130" s="40">
        <v>43</v>
      </c>
      <c r="E1130" s="40">
        <v>432</v>
      </c>
      <c r="F1130" s="40">
        <v>0</v>
      </c>
      <c r="G1130" s="40" t="s">
        <v>1164</v>
      </c>
    </row>
    <row r="1131" spans="2:7">
      <c r="B1131" s="46" t="s">
        <v>1973</v>
      </c>
      <c r="C1131" s="40" t="s">
        <v>1149</v>
      </c>
      <c r="D1131" s="40">
        <v>43</v>
      </c>
      <c r="E1131" s="40">
        <v>432</v>
      </c>
      <c r="F1131" s="40">
        <v>4321</v>
      </c>
      <c r="G1131" s="40" t="s">
        <v>1164</v>
      </c>
    </row>
    <row r="1132" spans="2:7">
      <c r="B1132" s="46" t="s">
        <v>1973</v>
      </c>
      <c r="C1132" s="40" t="s">
        <v>1149</v>
      </c>
      <c r="D1132" s="40">
        <v>43</v>
      </c>
      <c r="E1132" s="40">
        <v>433</v>
      </c>
      <c r="F1132" s="40">
        <v>0</v>
      </c>
      <c r="G1132" s="40" t="s">
        <v>1165</v>
      </c>
    </row>
    <row r="1133" spans="2:7">
      <c r="B1133" s="46" t="s">
        <v>1973</v>
      </c>
      <c r="C1133" s="40" t="s">
        <v>1149</v>
      </c>
      <c r="D1133" s="40">
        <v>43</v>
      </c>
      <c r="E1133" s="40">
        <v>433</v>
      </c>
      <c r="F1133" s="40">
        <v>4331</v>
      </c>
      <c r="G1133" s="40" t="s">
        <v>1165</v>
      </c>
    </row>
    <row r="1134" spans="2:7">
      <c r="B1134" s="46" t="s">
        <v>1973</v>
      </c>
      <c r="C1134" s="40" t="s">
        <v>1149</v>
      </c>
      <c r="D1134" s="40">
        <v>43</v>
      </c>
      <c r="E1134" s="40">
        <v>439</v>
      </c>
      <c r="F1134" s="40">
        <v>0</v>
      </c>
      <c r="G1134" s="40" t="s">
        <v>1166</v>
      </c>
    </row>
    <row r="1135" spans="2:7">
      <c r="B1135" s="46" t="s">
        <v>1973</v>
      </c>
      <c r="C1135" s="40" t="s">
        <v>1149</v>
      </c>
      <c r="D1135" s="40">
        <v>43</v>
      </c>
      <c r="E1135" s="40">
        <v>439</v>
      </c>
      <c r="F1135" s="40">
        <v>4391</v>
      </c>
      <c r="G1135" s="40" t="s">
        <v>1167</v>
      </c>
    </row>
    <row r="1136" spans="2:7">
      <c r="B1136" s="46" t="s">
        <v>1973</v>
      </c>
      <c r="C1136" s="40" t="s">
        <v>1149</v>
      </c>
      <c r="D1136" s="40">
        <v>43</v>
      </c>
      <c r="E1136" s="40">
        <v>439</v>
      </c>
      <c r="F1136" s="40">
        <v>4399</v>
      </c>
      <c r="G1136" s="40" t="s">
        <v>1168</v>
      </c>
    </row>
    <row r="1137" spans="2:7">
      <c r="B1137" s="46" t="s">
        <v>1973</v>
      </c>
      <c r="C1137" s="40" t="s">
        <v>1149</v>
      </c>
      <c r="D1137" s="40">
        <v>44</v>
      </c>
      <c r="E1137" s="40">
        <v>0</v>
      </c>
      <c r="F1137" s="40">
        <v>0</v>
      </c>
      <c r="G1137" s="40" t="s">
        <v>1169</v>
      </c>
    </row>
    <row r="1138" spans="2:7">
      <c r="B1138" s="46" t="s">
        <v>1973</v>
      </c>
      <c r="C1138" s="40" t="s">
        <v>1149</v>
      </c>
      <c r="D1138" s="40">
        <v>44</v>
      </c>
      <c r="E1138" s="40">
        <v>440</v>
      </c>
      <c r="F1138" s="40">
        <v>0</v>
      </c>
      <c r="G1138" s="40" t="s">
        <v>1170</v>
      </c>
    </row>
    <row r="1139" spans="2:7">
      <c r="B1139" s="46" t="s">
        <v>1973</v>
      </c>
      <c r="C1139" s="40" t="s">
        <v>1149</v>
      </c>
      <c r="D1139" s="40">
        <v>44</v>
      </c>
      <c r="E1139" s="40">
        <v>440</v>
      </c>
      <c r="F1139" s="40">
        <v>4400</v>
      </c>
      <c r="G1139" s="40" t="s">
        <v>183</v>
      </c>
    </row>
    <row r="1140" spans="2:7">
      <c r="B1140" s="46" t="s">
        <v>1973</v>
      </c>
      <c r="C1140" s="40" t="s">
        <v>1149</v>
      </c>
      <c r="D1140" s="40">
        <v>44</v>
      </c>
      <c r="E1140" s="40">
        <v>440</v>
      </c>
      <c r="F1140" s="40">
        <v>4409</v>
      </c>
      <c r="G1140" s="40" t="s">
        <v>184</v>
      </c>
    </row>
    <row r="1141" spans="2:7">
      <c r="B1141" s="46" t="s">
        <v>1973</v>
      </c>
      <c r="C1141" s="40" t="s">
        <v>1149</v>
      </c>
      <c r="D1141" s="40">
        <v>44</v>
      </c>
      <c r="E1141" s="40">
        <v>441</v>
      </c>
      <c r="F1141" s="40">
        <v>0</v>
      </c>
      <c r="G1141" s="40" t="s">
        <v>1171</v>
      </c>
    </row>
    <row r="1142" spans="2:7">
      <c r="B1142" s="46" t="s">
        <v>1973</v>
      </c>
      <c r="C1142" s="40" t="s">
        <v>1149</v>
      </c>
      <c r="D1142" s="40">
        <v>44</v>
      </c>
      <c r="E1142" s="40">
        <v>441</v>
      </c>
      <c r="F1142" s="40">
        <v>4411</v>
      </c>
      <c r="G1142" s="40" t="s">
        <v>1172</v>
      </c>
    </row>
    <row r="1143" spans="2:7">
      <c r="B1143" s="46" t="s">
        <v>1973</v>
      </c>
      <c r="C1143" s="40" t="s">
        <v>1149</v>
      </c>
      <c r="D1143" s="40">
        <v>44</v>
      </c>
      <c r="E1143" s="40">
        <v>441</v>
      </c>
      <c r="F1143" s="40">
        <v>4412</v>
      </c>
      <c r="G1143" s="40" t="s">
        <v>1173</v>
      </c>
    </row>
    <row r="1144" spans="2:7">
      <c r="B1144" s="46" t="s">
        <v>1973</v>
      </c>
      <c r="C1144" s="40" t="s">
        <v>1149</v>
      </c>
      <c r="D1144" s="40">
        <v>44</v>
      </c>
      <c r="E1144" s="40">
        <v>442</v>
      </c>
      <c r="F1144" s="40">
        <v>0</v>
      </c>
      <c r="G1144" s="40" t="s">
        <v>1174</v>
      </c>
    </row>
    <row r="1145" spans="2:7">
      <c r="B1145" s="46" t="s">
        <v>1973</v>
      </c>
      <c r="C1145" s="40" t="s">
        <v>1149</v>
      </c>
      <c r="D1145" s="40">
        <v>44</v>
      </c>
      <c r="E1145" s="40">
        <v>442</v>
      </c>
      <c r="F1145" s="40">
        <v>4421</v>
      </c>
      <c r="G1145" s="40" t="s">
        <v>1174</v>
      </c>
    </row>
    <row r="1146" spans="2:7">
      <c r="B1146" s="46" t="s">
        <v>1973</v>
      </c>
      <c r="C1146" s="40" t="s">
        <v>1149</v>
      </c>
      <c r="D1146" s="40">
        <v>44</v>
      </c>
      <c r="E1146" s="40">
        <v>443</v>
      </c>
      <c r="F1146" s="40">
        <v>0</v>
      </c>
      <c r="G1146" s="40" t="s">
        <v>1175</v>
      </c>
    </row>
    <row r="1147" spans="2:7">
      <c r="B1147" s="46" t="s">
        <v>1973</v>
      </c>
      <c r="C1147" s="40" t="s">
        <v>1149</v>
      </c>
      <c r="D1147" s="40">
        <v>44</v>
      </c>
      <c r="E1147" s="40">
        <v>443</v>
      </c>
      <c r="F1147" s="40">
        <v>4431</v>
      </c>
      <c r="G1147" s="40" t="s">
        <v>1175</v>
      </c>
    </row>
    <row r="1148" spans="2:7">
      <c r="B1148" s="46" t="s">
        <v>1973</v>
      </c>
      <c r="C1148" s="40" t="s">
        <v>1149</v>
      </c>
      <c r="D1148" s="40">
        <v>44</v>
      </c>
      <c r="E1148" s="40">
        <v>444</v>
      </c>
      <c r="F1148" s="40">
        <v>0</v>
      </c>
      <c r="G1148" s="40" t="s">
        <v>1176</v>
      </c>
    </row>
    <row r="1149" spans="2:7">
      <c r="B1149" s="46" t="s">
        <v>1973</v>
      </c>
      <c r="C1149" s="40" t="s">
        <v>1149</v>
      </c>
      <c r="D1149" s="40">
        <v>44</v>
      </c>
      <c r="E1149" s="40">
        <v>444</v>
      </c>
      <c r="F1149" s="40">
        <v>4441</v>
      </c>
      <c r="G1149" s="40" t="s">
        <v>1176</v>
      </c>
    </row>
    <row r="1150" spans="2:7">
      <c r="B1150" s="46" t="s">
        <v>1973</v>
      </c>
      <c r="C1150" s="40" t="s">
        <v>1149</v>
      </c>
      <c r="D1150" s="40">
        <v>44</v>
      </c>
      <c r="E1150" s="40">
        <v>449</v>
      </c>
      <c r="F1150" s="40">
        <v>0</v>
      </c>
      <c r="G1150" s="40" t="s">
        <v>1177</v>
      </c>
    </row>
    <row r="1151" spans="2:7">
      <c r="B1151" s="46" t="s">
        <v>1973</v>
      </c>
      <c r="C1151" s="40" t="s">
        <v>1149</v>
      </c>
      <c r="D1151" s="40">
        <v>44</v>
      </c>
      <c r="E1151" s="40">
        <v>449</v>
      </c>
      <c r="F1151" s="40">
        <v>4499</v>
      </c>
      <c r="G1151" s="40" t="s">
        <v>1177</v>
      </c>
    </row>
    <row r="1152" spans="2:7">
      <c r="B1152" s="46" t="s">
        <v>1973</v>
      </c>
      <c r="C1152" s="40" t="s">
        <v>1149</v>
      </c>
      <c r="D1152" s="40">
        <v>45</v>
      </c>
      <c r="E1152" s="40">
        <v>0</v>
      </c>
      <c r="F1152" s="40">
        <v>0</v>
      </c>
      <c r="G1152" s="40" t="s">
        <v>1178</v>
      </c>
    </row>
    <row r="1153" spans="2:7">
      <c r="B1153" s="46" t="s">
        <v>1973</v>
      </c>
      <c r="C1153" s="40" t="s">
        <v>1149</v>
      </c>
      <c r="D1153" s="40">
        <v>45</v>
      </c>
      <c r="E1153" s="40">
        <v>450</v>
      </c>
      <c r="F1153" s="40">
        <v>0</v>
      </c>
      <c r="G1153" s="40" t="s">
        <v>1179</v>
      </c>
    </row>
    <row r="1154" spans="2:7">
      <c r="B1154" s="46" t="s">
        <v>1973</v>
      </c>
      <c r="C1154" s="40" t="s">
        <v>1149</v>
      </c>
      <c r="D1154" s="40">
        <v>45</v>
      </c>
      <c r="E1154" s="40">
        <v>450</v>
      </c>
      <c r="F1154" s="40">
        <v>4500</v>
      </c>
      <c r="G1154" s="40" t="s">
        <v>183</v>
      </c>
    </row>
    <row r="1155" spans="2:7">
      <c r="B1155" s="46" t="s">
        <v>1973</v>
      </c>
      <c r="C1155" s="40" t="s">
        <v>1149</v>
      </c>
      <c r="D1155" s="40">
        <v>45</v>
      </c>
      <c r="E1155" s="40">
        <v>450</v>
      </c>
      <c r="F1155" s="40">
        <v>4509</v>
      </c>
      <c r="G1155" s="40" t="s">
        <v>184</v>
      </c>
    </row>
    <row r="1156" spans="2:7">
      <c r="B1156" s="46" t="s">
        <v>1973</v>
      </c>
      <c r="C1156" s="40" t="s">
        <v>1149</v>
      </c>
      <c r="D1156" s="40">
        <v>45</v>
      </c>
      <c r="E1156" s="40">
        <v>451</v>
      </c>
      <c r="F1156" s="40">
        <v>0</v>
      </c>
      <c r="G1156" s="40" t="s">
        <v>1180</v>
      </c>
    </row>
    <row r="1157" spans="2:7">
      <c r="B1157" s="46" t="s">
        <v>1973</v>
      </c>
      <c r="C1157" s="40" t="s">
        <v>1149</v>
      </c>
      <c r="D1157" s="40">
        <v>45</v>
      </c>
      <c r="E1157" s="40">
        <v>451</v>
      </c>
      <c r="F1157" s="40">
        <v>4511</v>
      </c>
      <c r="G1157" s="40" t="s">
        <v>1181</v>
      </c>
    </row>
    <row r="1158" spans="2:7">
      <c r="B1158" s="46" t="s">
        <v>1973</v>
      </c>
      <c r="C1158" s="40" t="s">
        <v>1149</v>
      </c>
      <c r="D1158" s="40">
        <v>45</v>
      </c>
      <c r="E1158" s="40">
        <v>451</v>
      </c>
      <c r="F1158" s="40">
        <v>4512</v>
      </c>
      <c r="G1158" s="40" t="s">
        <v>1182</v>
      </c>
    </row>
    <row r="1159" spans="2:7">
      <c r="B1159" s="46" t="s">
        <v>1973</v>
      </c>
      <c r="C1159" s="40" t="s">
        <v>1149</v>
      </c>
      <c r="D1159" s="40">
        <v>45</v>
      </c>
      <c r="E1159" s="40">
        <v>452</v>
      </c>
      <c r="F1159" s="40">
        <v>0</v>
      </c>
      <c r="G1159" s="40" t="s">
        <v>1183</v>
      </c>
    </row>
    <row r="1160" spans="2:7">
      <c r="B1160" s="46" t="s">
        <v>1973</v>
      </c>
      <c r="C1160" s="40" t="s">
        <v>1149</v>
      </c>
      <c r="D1160" s="40">
        <v>45</v>
      </c>
      <c r="E1160" s="40">
        <v>452</v>
      </c>
      <c r="F1160" s="40">
        <v>4521</v>
      </c>
      <c r="G1160" s="40" t="s">
        <v>1184</v>
      </c>
    </row>
    <row r="1161" spans="2:7">
      <c r="B1161" s="46" t="s">
        <v>1973</v>
      </c>
      <c r="C1161" s="40" t="s">
        <v>1149</v>
      </c>
      <c r="D1161" s="40">
        <v>45</v>
      </c>
      <c r="E1161" s="40">
        <v>452</v>
      </c>
      <c r="F1161" s="40">
        <v>4522</v>
      </c>
      <c r="G1161" s="40" t="s">
        <v>1185</v>
      </c>
    </row>
    <row r="1162" spans="2:7">
      <c r="B1162" s="46" t="s">
        <v>1973</v>
      </c>
      <c r="C1162" s="40" t="s">
        <v>1149</v>
      </c>
      <c r="D1162" s="40">
        <v>45</v>
      </c>
      <c r="E1162" s="40">
        <v>453</v>
      </c>
      <c r="F1162" s="40">
        <v>0</v>
      </c>
      <c r="G1162" s="40" t="s">
        <v>1186</v>
      </c>
    </row>
    <row r="1163" spans="2:7">
      <c r="B1163" s="46" t="s">
        <v>1973</v>
      </c>
      <c r="C1163" s="40" t="s">
        <v>1149</v>
      </c>
      <c r="D1163" s="40">
        <v>45</v>
      </c>
      <c r="E1163" s="40">
        <v>453</v>
      </c>
      <c r="F1163" s="40">
        <v>4531</v>
      </c>
      <c r="G1163" s="40" t="s">
        <v>1187</v>
      </c>
    </row>
    <row r="1164" spans="2:7">
      <c r="B1164" s="46" t="s">
        <v>1973</v>
      </c>
      <c r="C1164" s="40" t="s">
        <v>1149</v>
      </c>
      <c r="D1164" s="40">
        <v>45</v>
      </c>
      <c r="E1164" s="40">
        <v>453</v>
      </c>
      <c r="F1164" s="40">
        <v>4532</v>
      </c>
      <c r="G1164" s="40" t="s">
        <v>1188</v>
      </c>
    </row>
    <row r="1165" spans="2:7">
      <c r="B1165" s="46" t="s">
        <v>1973</v>
      </c>
      <c r="C1165" s="40" t="s">
        <v>1149</v>
      </c>
      <c r="D1165" s="40">
        <v>45</v>
      </c>
      <c r="E1165" s="40">
        <v>453</v>
      </c>
      <c r="F1165" s="40">
        <v>4533</v>
      </c>
      <c r="G1165" s="40" t="s">
        <v>1189</v>
      </c>
    </row>
    <row r="1166" spans="2:7">
      <c r="B1166" s="46" t="s">
        <v>1973</v>
      </c>
      <c r="C1166" s="40" t="s">
        <v>1149</v>
      </c>
      <c r="D1166" s="40">
        <v>45</v>
      </c>
      <c r="E1166" s="40">
        <v>454</v>
      </c>
      <c r="F1166" s="40">
        <v>0</v>
      </c>
      <c r="G1166" s="40" t="s">
        <v>1190</v>
      </c>
    </row>
    <row r="1167" spans="2:7">
      <c r="B1167" s="46" t="s">
        <v>1973</v>
      </c>
      <c r="C1167" s="40" t="s">
        <v>1149</v>
      </c>
      <c r="D1167" s="40">
        <v>45</v>
      </c>
      <c r="E1167" s="40">
        <v>454</v>
      </c>
      <c r="F1167" s="40">
        <v>4541</v>
      </c>
      <c r="G1167" s="40" t="s">
        <v>1191</v>
      </c>
    </row>
    <row r="1168" spans="2:7">
      <c r="B1168" s="46" t="s">
        <v>1973</v>
      </c>
      <c r="C1168" s="40" t="s">
        <v>1149</v>
      </c>
      <c r="D1168" s="40">
        <v>45</v>
      </c>
      <c r="E1168" s="40">
        <v>454</v>
      </c>
      <c r="F1168" s="40">
        <v>4542</v>
      </c>
      <c r="G1168" s="40" t="s">
        <v>1192</v>
      </c>
    </row>
    <row r="1169" spans="2:7">
      <c r="B1169" s="46" t="s">
        <v>1973</v>
      </c>
      <c r="C1169" s="40" t="s">
        <v>1149</v>
      </c>
      <c r="D1169" s="40">
        <v>46</v>
      </c>
      <c r="E1169" s="40">
        <v>0</v>
      </c>
      <c r="F1169" s="40">
        <v>0</v>
      </c>
      <c r="G1169" s="40" t="s">
        <v>1193</v>
      </c>
    </row>
    <row r="1170" spans="2:7">
      <c r="B1170" s="46" t="s">
        <v>1973</v>
      </c>
      <c r="C1170" s="40" t="s">
        <v>1149</v>
      </c>
      <c r="D1170" s="40">
        <v>46</v>
      </c>
      <c r="E1170" s="40">
        <v>460</v>
      </c>
      <c r="F1170" s="40">
        <v>0</v>
      </c>
      <c r="G1170" s="40" t="s">
        <v>1194</v>
      </c>
    </row>
    <row r="1171" spans="2:7">
      <c r="B1171" s="46" t="s">
        <v>1973</v>
      </c>
      <c r="C1171" s="40" t="s">
        <v>1149</v>
      </c>
      <c r="D1171" s="40">
        <v>46</v>
      </c>
      <c r="E1171" s="40">
        <v>460</v>
      </c>
      <c r="F1171" s="40">
        <v>4600</v>
      </c>
      <c r="G1171" s="40" t="s">
        <v>183</v>
      </c>
    </row>
    <row r="1172" spans="2:7">
      <c r="B1172" s="46" t="s">
        <v>1973</v>
      </c>
      <c r="C1172" s="40" t="s">
        <v>1149</v>
      </c>
      <c r="D1172" s="40">
        <v>46</v>
      </c>
      <c r="E1172" s="40">
        <v>460</v>
      </c>
      <c r="F1172" s="40">
        <v>4609</v>
      </c>
      <c r="G1172" s="40" t="s">
        <v>184</v>
      </c>
    </row>
    <row r="1173" spans="2:7">
      <c r="B1173" s="46" t="s">
        <v>1973</v>
      </c>
      <c r="C1173" s="40" t="s">
        <v>1149</v>
      </c>
      <c r="D1173" s="40">
        <v>46</v>
      </c>
      <c r="E1173" s="40">
        <v>461</v>
      </c>
      <c r="F1173" s="40">
        <v>0</v>
      </c>
      <c r="G1173" s="40" t="s">
        <v>1195</v>
      </c>
    </row>
    <row r="1174" spans="2:7">
      <c r="B1174" s="46" t="s">
        <v>1973</v>
      </c>
      <c r="C1174" s="40" t="s">
        <v>1149</v>
      </c>
      <c r="D1174" s="40">
        <v>46</v>
      </c>
      <c r="E1174" s="40">
        <v>461</v>
      </c>
      <c r="F1174" s="40">
        <v>4611</v>
      </c>
      <c r="G1174" s="40" t="s">
        <v>1195</v>
      </c>
    </row>
    <row r="1175" spans="2:7">
      <c r="B1175" s="46" t="s">
        <v>1973</v>
      </c>
      <c r="C1175" s="40" t="s">
        <v>1149</v>
      </c>
      <c r="D1175" s="40">
        <v>46</v>
      </c>
      <c r="E1175" s="40">
        <v>462</v>
      </c>
      <c r="F1175" s="40">
        <v>0</v>
      </c>
      <c r="G1175" s="40" t="s">
        <v>1196</v>
      </c>
    </row>
    <row r="1176" spans="2:7">
      <c r="B1176" s="46" t="s">
        <v>1973</v>
      </c>
      <c r="C1176" s="40" t="s">
        <v>1149</v>
      </c>
      <c r="D1176" s="40">
        <v>46</v>
      </c>
      <c r="E1176" s="40">
        <v>462</v>
      </c>
      <c r="F1176" s="40">
        <v>4621</v>
      </c>
      <c r="G1176" s="40" t="s">
        <v>1196</v>
      </c>
    </row>
    <row r="1177" spans="2:7">
      <c r="B1177" s="46" t="s">
        <v>1973</v>
      </c>
      <c r="C1177" s="40" t="s">
        <v>1149</v>
      </c>
      <c r="D1177" s="40">
        <v>47</v>
      </c>
      <c r="E1177" s="40">
        <v>0</v>
      </c>
      <c r="F1177" s="40">
        <v>0</v>
      </c>
      <c r="G1177" s="40" t="s">
        <v>1197</v>
      </c>
    </row>
    <row r="1178" spans="2:7">
      <c r="B1178" s="46" t="s">
        <v>1973</v>
      </c>
      <c r="C1178" s="40" t="s">
        <v>1149</v>
      </c>
      <c r="D1178" s="40">
        <v>47</v>
      </c>
      <c r="E1178" s="40">
        <v>470</v>
      </c>
      <c r="F1178" s="40">
        <v>0</v>
      </c>
      <c r="G1178" s="40" t="s">
        <v>1198</v>
      </c>
    </row>
    <row r="1179" spans="2:7">
      <c r="B1179" s="46" t="s">
        <v>1973</v>
      </c>
      <c r="C1179" s="40" t="s">
        <v>1149</v>
      </c>
      <c r="D1179" s="40">
        <v>47</v>
      </c>
      <c r="E1179" s="40">
        <v>470</v>
      </c>
      <c r="F1179" s="40">
        <v>4700</v>
      </c>
      <c r="G1179" s="40" t="s">
        <v>183</v>
      </c>
    </row>
    <row r="1180" spans="2:7">
      <c r="B1180" s="46" t="s">
        <v>1973</v>
      </c>
      <c r="C1180" s="40" t="s">
        <v>1149</v>
      </c>
      <c r="D1180" s="40">
        <v>47</v>
      </c>
      <c r="E1180" s="40">
        <v>470</v>
      </c>
      <c r="F1180" s="40">
        <v>4709</v>
      </c>
      <c r="G1180" s="40" t="s">
        <v>184</v>
      </c>
    </row>
    <row r="1181" spans="2:7">
      <c r="B1181" s="46" t="s">
        <v>1973</v>
      </c>
      <c r="C1181" s="40" t="s">
        <v>1149</v>
      </c>
      <c r="D1181" s="40">
        <v>47</v>
      </c>
      <c r="E1181" s="40">
        <v>471</v>
      </c>
      <c r="F1181" s="40">
        <v>0</v>
      </c>
      <c r="G1181" s="40" t="s">
        <v>1199</v>
      </c>
    </row>
    <row r="1182" spans="2:7">
      <c r="B1182" s="46" t="s">
        <v>1973</v>
      </c>
      <c r="C1182" s="40" t="s">
        <v>1149</v>
      </c>
      <c r="D1182" s="40">
        <v>47</v>
      </c>
      <c r="E1182" s="40">
        <v>471</v>
      </c>
      <c r="F1182" s="40">
        <v>4711</v>
      </c>
      <c r="G1182" s="40" t="s">
        <v>1199</v>
      </c>
    </row>
    <row r="1183" spans="2:7">
      <c r="B1183" s="46" t="s">
        <v>1973</v>
      </c>
      <c r="C1183" s="40" t="s">
        <v>1149</v>
      </c>
      <c r="D1183" s="40">
        <v>47</v>
      </c>
      <c r="E1183" s="40">
        <v>472</v>
      </c>
      <c r="F1183" s="40">
        <v>0</v>
      </c>
      <c r="G1183" s="40" t="s">
        <v>1200</v>
      </c>
    </row>
    <row r="1184" spans="2:7">
      <c r="B1184" s="46" t="s">
        <v>1973</v>
      </c>
      <c r="C1184" s="40" t="s">
        <v>1149</v>
      </c>
      <c r="D1184" s="40">
        <v>47</v>
      </c>
      <c r="E1184" s="40">
        <v>472</v>
      </c>
      <c r="F1184" s="40">
        <v>4721</v>
      </c>
      <c r="G1184" s="40" t="s">
        <v>1200</v>
      </c>
    </row>
    <row r="1185" spans="2:7">
      <c r="B1185" s="46" t="s">
        <v>1973</v>
      </c>
      <c r="C1185" s="40" t="s">
        <v>1149</v>
      </c>
      <c r="D1185" s="40">
        <v>48</v>
      </c>
      <c r="E1185" s="40">
        <v>0</v>
      </c>
      <c r="F1185" s="40">
        <v>0</v>
      </c>
      <c r="G1185" s="40" t="s">
        <v>1201</v>
      </c>
    </row>
    <row r="1186" spans="2:7">
      <c r="B1186" s="46" t="s">
        <v>1973</v>
      </c>
      <c r="C1186" s="40" t="s">
        <v>1149</v>
      </c>
      <c r="D1186" s="40">
        <v>48</v>
      </c>
      <c r="E1186" s="40">
        <v>480</v>
      </c>
      <c r="F1186" s="40">
        <v>0</v>
      </c>
      <c r="G1186" s="40" t="s">
        <v>1202</v>
      </c>
    </row>
    <row r="1187" spans="2:7">
      <c r="B1187" s="46" t="s">
        <v>1973</v>
      </c>
      <c r="C1187" s="40" t="s">
        <v>1149</v>
      </c>
      <c r="D1187" s="40">
        <v>48</v>
      </c>
      <c r="E1187" s="40">
        <v>480</v>
      </c>
      <c r="F1187" s="40">
        <v>4800</v>
      </c>
      <c r="G1187" s="40" t="s">
        <v>183</v>
      </c>
    </row>
    <row r="1188" spans="2:7">
      <c r="B1188" s="46" t="s">
        <v>1973</v>
      </c>
      <c r="C1188" s="40" t="s">
        <v>1149</v>
      </c>
      <c r="D1188" s="40">
        <v>48</v>
      </c>
      <c r="E1188" s="40">
        <v>480</v>
      </c>
      <c r="F1188" s="40">
        <v>4809</v>
      </c>
      <c r="G1188" s="40" t="s">
        <v>184</v>
      </c>
    </row>
    <row r="1189" spans="2:7">
      <c r="B1189" s="46" t="s">
        <v>1973</v>
      </c>
      <c r="C1189" s="40" t="s">
        <v>1149</v>
      </c>
      <c r="D1189" s="40">
        <v>48</v>
      </c>
      <c r="E1189" s="40">
        <v>481</v>
      </c>
      <c r="F1189" s="40">
        <v>0</v>
      </c>
      <c r="G1189" s="40" t="s">
        <v>1203</v>
      </c>
    </row>
    <row r="1190" spans="2:7">
      <c r="B1190" s="46" t="s">
        <v>1973</v>
      </c>
      <c r="C1190" s="40" t="s">
        <v>1149</v>
      </c>
      <c r="D1190" s="40">
        <v>48</v>
      </c>
      <c r="E1190" s="40">
        <v>481</v>
      </c>
      <c r="F1190" s="40">
        <v>4811</v>
      </c>
      <c r="G1190" s="40" t="s">
        <v>1203</v>
      </c>
    </row>
    <row r="1191" spans="2:7">
      <c r="B1191" s="46" t="s">
        <v>1973</v>
      </c>
      <c r="C1191" s="40" t="s">
        <v>1149</v>
      </c>
      <c r="D1191" s="40">
        <v>48</v>
      </c>
      <c r="E1191" s="40">
        <v>482</v>
      </c>
      <c r="F1191" s="40">
        <v>0</v>
      </c>
      <c r="G1191" s="40" t="s">
        <v>1204</v>
      </c>
    </row>
    <row r="1192" spans="2:7">
      <c r="B1192" s="46" t="s">
        <v>1973</v>
      </c>
      <c r="C1192" s="40" t="s">
        <v>1149</v>
      </c>
      <c r="D1192" s="40">
        <v>48</v>
      </c>
      <c r="E1192" s="40">
        <v>482</v>
      </c>
      <c r="F1192" s="40">
        <v>4821</v>
      </c>
      <c r="G1192" s="40" t="s">
        <v>1205</v>
      </c>
    </row>
    <row r="1193" spans="2:7">
      <c r="B1193" s="46" t="s">
        <v>1973</v>
      </c>
      <c r="C1193" s="40" t="s">
        <v>1149</v>
      </c>
      <c r="D1193" s="40">
        <v>48</v>
      </c>
      <c r="E1193" s="40">
        <v>482</v>
      </c>
      <c r="F1193" s="40">
        <v>4822</v>
      </c>
      <c r="G1193" s="40" t="s">
        <v>1206</v>
      </c>
    </row>
    <row r="1194" spans="2:7">
      <c r="B1194" s="46" t="s">
        <v>1973</v>
      </c>
      <c r="C1194" s="40" t="s">
        <v>1149</v>
      </c>
      <c r="D1194" s="40">
        <v>48</v>
      </c>
      <c r="E1194" s="40">
        <v>483</v>
      </c>
      <c r="F1194" s="40">
        <v>0</v>
      </c>
      <c r="G1194" s="40" t="s">
        <v>1207</v>
      </c>
    </row>
    <row r="1195" spans="2:7">
      <c r="B1195" s="46" t="s">
        <v>1973</v>
      </c>
      <c r="C1195" s="40" t="s">
        <v>1149</v>
      </c>
      <c r="D1195" s="40">
        <v>48</v>
      </c>
      <c r="E1195" s="40">
        <v>483</v>
      </c>
      <c r="F1195" s="40">
        <v>4831</v>
      </c>
      <c r="G1195" s="40" t="s">
        <v>1207</v>
      </c>
    </row>
    <row r="1196" spans="2:7">
      <c r="B1196" s="46" t="s">
        <v>1973</v>
      </c>
      <c r="C1196" s="40" t="s">
        <v>1149</v>
      </c>
      <c r="D1196" s="40">
        <v>48</v>
      </c>
      <c r="E1196" s="40">
        <v>484</v>
      </c>
      <c r="F1196" s="40">
        <v>0</v>
      </c>
      <c r="G1196" s="40" t="s">
        <v>1208</v>
      </c>
    </row>
    <row r="1197" spans="2:7">
      <c r="B1197" s="46" t="s">
        <v>1973</v>
      </c>
      <c r="C1197" s="40" t="s">
        <v>1149</v>
      </c>
      <c r="D1197" s="40">
        <v>48</v>
      </c>
      <c r="E1197" s="40">
        <v>484</v>
      </c>
      <c r="F1197" s="40">
        <v>4841</v>
      </c>
      <c r="G1197" s="40" t="s">
        <v>1209</v>
      </c>
    </row>
    <row r="1198" spans="2:7">
      <c r="B1198" s="46" t="s">
        <v>1973</v>
      </c>
      <c r="C1198" s="40" t="s">
        <v>1149</v>
      </c>
      <c r="D1198" s="40">
        <v>48</v>
      </c>
      <c r="E1198" s="40">
        <v>484</v>
      </c>
      <c r="F1198" s="40">
        <v>4842</v>
      </c>
      <c r="G1198" s="40" t="s">
        <v>1210</v>
      </c>
    </row>
    <row r="1199" spans="2:7">
      <c r="B1199" s="46" t="s">
        <v>1973</v>
      </c>
      <c r="C1199" s="40" t="s">
        <v>1149</v>
      </c>
      <c r="D1199" s="40">
        <v>48</v>
      </c>
      <c r="E1199" s="40">
        <v>485</v>
      </c>
      <c r="F1199" s="40">
        <v>0</v>
      </c>
      <c r="G1199" s="40" t="s">
        <v>1211</v>
      </c>
    </row>
    <row r="1200" spans="2:7">
      <c r="B1200" s="46" t="s">
        <v>1973</v>
      </c>
      <c r="C1200" s="40" t="s">
        <v>1149</v>
      </c>
      <c r="D1200" s="40">
        <v>48</v>
      </c>
      <c r="E1200" s="40">
        <v>485</v>
      </c>
      <c r="F1200" s="40">
        <v>4851</v>
      </c>
      <c r="G1200" s="40" t="s">
        <v>1212</v>
      </c>
    </row>
    <row r="1201" spans="2:7">
      <c r="B1201" s="46" t="s">
        <v>1973</v>
      </c>
      <c r="C1201" s="40" t="s">
        <v>1149</v>
      </c>
      <c r="D1201" s="40">
        <v>48</v>
      </c>
      <c r="E1201" s="40">
        <v>485</v>
      </c>
      <c r="F1201" s="40">
        <v>4852</v>
      </c>
      <c r="G1201" s="40" t="s">
        <v>1213</v>
      </c>
    </row>
    <row r="1202" spans="2:7">
      <c r="B1202" s="46" t="s">
        <v>1973</v>
      </c>
      <c r="C1202" s="40" t="s">
        <v>1149</v>
      </c>
      <c r="D1202" s="40">
        <v>48</v>
      </c>
      <c r="E1202" s="40">
        <v>485</v>
      </c>
      <c r="F1202" s="40">
        <v>4853</v>
      </c>
      <c r="G1202" s="40" t="s">
        <v>1214</v>
      </c>
    </row>
    <row r="1203" spans="2:7">
      <c r="B1203" s="46" t="s">
        <v>1973</v>
      </c>
      <c r="C1203" s="40" t="s">
        <v>1149</v>
      </c>
      <c r="D1203" s="40">
        <v>48</v>
      </c>
      <c r="E1203" s="40">
        <v>485</v>
      </c>
      <c r="F1203" s="40">
        <v>4854</v>
      </c>
      <c r="G1203" s="40" t="s">
        <v>1215</v>
      </c>
    </row>
    <row r="1204" spans="2:7">
      <c r="B1204" s="46" t="s">
        <v>1973</v>
      </c>
      <c r="C1204" s="40" t="s">
        <v>1149</v>
      </c>
      <c r="D1204" s="40">
        <v>48</v>
      </c>
      <c r="E1204" s="40">
        <v>485</v>
      </c>
      <c r="F1204" s="40">
        <v>4855</v>
      </c>
      <c r="G1204" s="40" t="s">
        <v>1216</v>
      </c>
    </row>
    <row r="1205" spans="2:7">
      <c r="B1205" s="46" t="s">
        <v>1973</v>
      </c>
      <c r="C1205" s="40" t="s">
        <v>1149</v>
      </c>
      <c r="D1205" s="40">
        <v>48</v>
      </c>
      <c r="E1205" s="40">
        <v>485</v>
      </c>
      <c r="F1205" s="40">
        <v>4856</v>
      </c>
      <c r="G1205" s="40" t="s">
        <v>1217</v>
      </c>
    </row>
    <row r="1206" spans="2:7">
      <c r="B1206" s="46" t="s">
        <v>1973</v>
      </c>
      <c r="C1206" s="40" t="s">
        <v>1149</v>
      </c>
      <c r="D1206" s="40">
        <v>48</v>
      </c>
      <c r="E1206" s="40">
        <v>489</v>
      </c>
      <c r="F1206" s="40">
        <v>0</v>
      </c>
      <c r="G1206" s="40" t="s">
        <v>1218</v>
      </c>
    </row>
    <row r="1207" spans="2:7">
      <c r="B1207" s="46" t="s">
        <v>1973</v>
      </c>
      <c r="C1207" s="40" t="s">
        <v>1149</v>
      </c>
      <c r="D1207" s="40">
        <v>48</v>
      </c>
      <c r="E1207" s="40">
        <v>489</v>
      </c>
      <c r="F1207" s="40">
        <v>4891</v>
      </c>
      <c r="G1207" s="40" t="s">
        <v>1219</v>
      </c>
    </row>
    <row r="1208" spans="2:7">
      <c r="B1208" s="46" t="s">
        <v>1973</v>
      </c>
      <c r="C1208" s="40" t="s">
        <v>1149</v>
      </c>
      <c r="D1208" s="40">
        <v>48</v>
      </c>
      <c r="E1208" s="40">
        <v>489</v>
      </c>
      <c r="F1208" s="40">
        <v>4899</v>
      </c>
      <c r="G1208" s="40" t="s">
        <v>1220</v>
      </c>
    </row>
    <row r="1209" spans="2:7">
      <c r="B1209" s="46" t="s">
        <v>1973</v>
      </c>
      <c r="C1209" s="40" t="s">
        <v>1149</v>
      </c>
      <c r="D1209" s="40">
        <v>49</v>
      </c>
      <c r="E1209" s="40">
        <v>0</v>
      </c>
      <c r="F1209" s="40">
        <v>0</v>
      </c>
      <c r="G1209" s="40" t="s">
        <v>1221</v>
      </c>
    </row>
    <row r="1210" spans="2:7">
      <c r="B1210" s="46" t="s">
        <v>1973</v>
      </c>
      <c r="C1210" s="40" t="s">
        <v>1149</v>
      </c>
      <c r="D1210" s="40">
        <v>49</v>
      </c>
      <c r="E1210" s="40">
        <v>490</v>
      </c>
      <c r="F1210" s="40">
        <v>0</v>
      </c>
      <c r="G1210" s="40" t="s">
        <v>1222</v>
      </c>
    </row>
    <row r="1211" spans="2:7">
      <c r="B1211" s="46" t="s">
        <v>1973</v>
      </c>
      <c r="C1211" s="40" t="s">
        <v>1149</v>
      </c>
      <c r="D1211" s="40">
        <v>49</v>
      </c>
      <c r="E1211" s="40">
        <v>490</v>
      </c>
      <c r="F1211" s="40">
        <v>4901</v>
      </c>
      <c r="G1211" s="40" t="s">
        <v>1223</v>
      </c>
    </row>
    <row r="1212" spans="2:7">
      <c r="B1212" s="46" t="s">
        <v>1973</v>
      </c>
      <c r="C1212" s="40" t="s">
        <v>1149</v>
      </c>
      <c r="D1212" s="40">
        <v>49</v>
      </c>
      <c r="E1212" s="40">
        <v>491</v>
      </c>
      <c r="F1212" s="40">
        <v>0</v>
      </c>
      <c r="G1212" s="40" t="s">
        <v>1221</v>
      </c>
    </row>
    <row r="1213" spans="2:7">
      <c r="B1213" s="46" t="s">
        <v>1973</v>
      </c>
      <c r="C1213" s="40" t="s">
        <v>1149</v>
      </c>
      <c r="D1213" s="40">
        <v>49</v>
      </c>
      <c r="E1213" s="40">
        <v>491</v>
      </c>
      <c r="F1213" s="40">
        <v>4911</v>
      </c>
      <c r="G1213" s="40" t="s">
        <v>1221</v>
      </c>
    </row>
    <row r="1214" spans="2:7">
      <c r="B1214" s="46" t="s">
        <v>1973</v>
      </c>
      <c r="C1214" s="40" t="s">
        <v>1224</v>
      </c>
      <c r="D1214" s="40">
        <v>0</v>
      </c>
      <c r="E1214" s="40">
        <v>0</v>
      </c>
      <c r="F1214" s="40">
        <v>0</v>
      </c>
      <c r="G1214" s="40" t="s">
        <v>1225</v>
      </c>
    </row>
    <row r="1215" spans="2:7">
      <c r="B1215" s="46" t="s">
        <v>1970</v>
      </c>
      <c r="C1215" s="40" t="s">
        <v>1224</v>
      </c>
      <c r="D1215" s="40">
        <v>50</v>
      </c>
      <c r="E1215" s="40">
        <v>0</v>
      </c>
      <c r="F1215" s="40">
        <v>0</v>
      </c>
      <c r="G1215" s="40" t="s">
        <v>1226</v>
      </c>
    </row>
    <row r="1216" spans="2:7">
      <c r="B1216" s="46" t="s">
        <v>1970</v>
      </c>
      <c r="C1216" s="40" t="s">
        <v>1224</v>
      </c>
      <c r="D1216" s="40">
        <v>50</v>
      </c>
      <c r="E1216" s="40">
        <v>500</v>
      </c>
      <c r="F1216" s="40">
        <v>0</v>
      </c>
      <c r="G1216" s="40" t="s">
        <v>1731</v>
      </c>
    </row>
    <row r="1217" spans="2:7">
      <c r="B1217" s="46" t="s">
        <v>1970</v>
      </c>
      <c r="C1217" s="40" t="s">
        <v>1224</v>
      </c>
      <c r="D1217" s="40">
        <v>50</v>
      </c>
      <c r="E1217" s="40">
        <v>500</v>
      </c>
      <c r="F1217" s="40">
        <v>5000</v>
      </c>
      <c r="G1217" s="40" t="s">
        <v>183</v>
      </c>
    </row>
    <row r="1218" spans="2:7">
      <c r="B1218" s="46" t="s">
        <v>1970</v>
      </c>
      <c r="C1218" s="40" t="s">
        <v>1224</v>
      </c>
      <c r="D1218" s="40">
        <v>50</v>
      </c>
      <c r="E1218" s="40">
        <v>500</v>
      </c>
      <c r="F1218" s="40">
        <v>5008</v>
      </c>
      <c r="G1218" s="40" t="s">
        <v>1732</v>
      </c>
    </row>
    <row r="1219" spans="2:7">
      <c r="B1219" s="46" t="s">
        <v>1970</v>
      </c>
      <c r="C1219" s="40" t="s">
        <v>1224</v>
      </c>
      <c r="D1219" s="40">
        <v>50</v>
      </c>
      <c r="E1219" s="40">
        <v>500</v>
      </c>
      <c r="F1219" s="40">
        <v>5009</v>
      </c>
      <c r="G1219" s="40" t="s">
        <v>184</v>
      </c>
    </row>
    <row r="1220" spans="2:7">
      <c r="B1220" s="46" t="s">
        <v>1970</v>
      </c>
      <c r="C1220" s="40" t="s">
        <v>1224</v>
      </c>
      <c r="D1220" s="40">
        <v>50</v>
      </c>
      <c r="E1220" s="40">
        <v>501</v>
      </c>
      <c r="F1220" s="40">
        <v>0</v>
      </c>
      <c r="G1220" s="40" t="s">
        <v>1226</v>
      </c>
    </row>
    <row r="1221" spans="2:7">
      <c r="B1221" s="46" t="s">
        <v>1970</v>
      </c>
      <c r="C1221" s="40" t="s">
        <v>1224</v>
      </c>
      <c r="D1221" s="40">
        <v>50</v>
      </c>
      <c r="E1221" s="40">
        <v>501</v>
      </c>
      <c r="F1221" s="40">
        <v>5011</v>
      </c>
      <c r="G1221" s="40" t="s">
        <v>1733</v>
      </c>
    </row>
    <row r="1222" spans="2:7">
      <c r="B1222" s="46" t="s">
        <v>1970</v>
      </c>
      <c r="C1222" s="40" t="s">
        <v>1224</v>
      </c>
      <c r="D1222" s="40">
        <v>50</v>
      </c>
      <c r="E1222" s="40">
        <v>501</v>
      </c>
      <c r="F1222" s="40">
        <v>5019</v>
      </c>
      <c r="G1222" s="40" t="s">
        <v>1734</v>
      </c>
    </row>
    <row r="1223" spans="2:7">
      <c r="B1223" s="46" t="s">
        <v>1970</v>
      </c>
      <c r="C1223" s="40" t="s">
        <v>1224</v>
      </c>
      <c r="D1223" s="40">
        <v>51</v>
      </c>
      <c r="E1223" s="40">
        <v>0</v>
      </c>
      <c r="F1223" s="40">
        <v>0</v>
      </c>
      <c r="G1223" s="40" t="s">
        <v>1227</v>
      </c>
    </row>
    <row r="1224" spans="2:7">
      <c r="B1224" s="46" t="s">
        <v>1970</v>
      </c>
      <c r="C1224" s="40" t="s">
        <v>1224</v>
      </c>
      <c r="D1224" s="40">
        <v>51</v>
      </c>
      <c r="E1224" s="40">
        <v>510</v>
      </c>
      <c r="F1224" s="40">
        <v>0</v>
      </c>
      <c r="G1224" s="40" t="s">
        <v>1735</v>
      </c>
    </row>
    <row r="1225" spans="2:7">
      <c r="B1225" s="46" t="s">
        <v>1970</v>
      </c>
      <c r="C1225" s="40" t="s">
        <v>1224</v>
      </c>
      <c r="D1225" s="40">
        <v>51</v>
      </c>
      <c r="E1225" s="40">
        <v>510</v>
      </c>
      <c r="F1225" s="40">
        <v>5100</v>
      </c>
      <c r="G1225" s="40" t="s">
        <v>183</v>
      </c>
    </row>
    <row r="1226" spans="2:7">
      <c r="B1226" s="46" t="s">
        <v>1970</v>
      </c>
      <c r="C1226" s="40" t="s">
        <v>1224</v>
      </c>
      <c r="D1226" s="40">
        <v>51</v>
      </c>
      <c r="E1226" s="40">
        <v>510</v>
      </c>
      <c r="F1226" s="40">
        <v>5108</v>
      </c>
      <c r="G1226" s="40" t="s">
        <v>1732</v>
      </c>
    </row>
    <row r="1227" spans="2:7">
      <c r="B1227" s="46" t="s">
        <v>1970</v>
      </c>
      <c r="C1227" s="40" t="s">
        <v>1224</v>
      </c>
      <c r="D1227" s="40">
        <v>51</v>
      </c>
      <c r="E1227" s="40">
        <v>510</v>
      </c>
      <c r="F1227" s="40">
        <v>5109</v>
      </c>
      <c r="G1227" s="40" t="s">
        <v>184</v>
      </c>
    </row>
    <row r="1228" spans="2:7">
      <c r="B1228" s="46" t="s">
        <v>1970</v>
      </c>
      <c r="C1228" s="40" t="s">
        <v>1224</v>
      </c>
      <c r="D1228" s="40">
        <v>51</v>
      </c>
      <c r="E1228" s="40">
        <v>511</v>
      </c>
      <c r="F1228" s="40">
        <v>0</v>
      </c>
      <c r="G1228" s="40" t="s">
        <v>1736</v>
      </c>
    </row>
    <row r="1229" spans="2:7">
      <c r="B1229" s="46" t="s">
        <v>1970</v>
      </c>
      <c r="C1229" s="40" t="s">
        <v>1224</v>
      </c>
      <c r="D1229" s="40">
        <v>51</v>
      </c>
      <c r="E1229" s="40">
        <v>511</v>
      </c>
      <c r="F1229" s="40">
        <v>5111</v>
      </c>
      <c r="G1229" s="40" t="s">
        <v>1737</v>
      </c>
    </row>
    <row r="1230" spans="2:7">
      <c r="B1230" s="46" t="s">
        <v>1970</v>
      </c>
      <c r="C1230" s="40" t="s">
        <v>1224</v>
      </c>
      <c r="D1230" s="40">
        <v>51</v>
      </c>
      <c r="E1230" s="40">
        <v>511</v>
      </c>
      <c r="F1230" s="40">
        <v>5112</v>
      </c>
      <c r="G1230" s="40" t="s">
        <v>1738</v>
      </c>
    </row>
    <row r="1231" spans="2:7">
      <c r="B1231" s="46" t="s">
        <v>1970</v>
      </c>
      <c r="C1231" s="40" t="s">
        <v>1224</v>
      </c>
      <c r="D1231" s="40">
        <v>51</v>
      </c>
      <c r="E1231" s="40">
        <v>511</v>
      </c>
      <c r="F1231" s="40">
        <v>5113</v>
      </c>
      <c r="G1231" s="40" t="s">
        <v>1739</v>
      </c>
    </row>
    <row r="1232" spans="2:7">
      <c r="B1232" s="46" t="s">
        <v>1970</v>
      </c>
      <c r="C1232" s="40" t="s">
        <v>1224</v>
      </c>
      <c r="D1232" s="40">
        <v>51</v>
      </c>
      <c r="E1232" s="40">
        <v>512</v>
      </c>
      <c r="F1232" s="40">
        <v>0</v>
      </c>
      <c r="G1232" s="40" t="s">
        <v>1740</v>
      </c>
    </row>
    <row r="1233" spans="2:7">
      <c r="B1233" s="46" t="s">
        <v>1970</v>
      </c>
      <c r="C1233" s="40" t="s">
        <v>1224</v>
      </c>
      <c r="D1233" s="40">
        <v>51</v>
      </c>
      <c r="E1233" s="40">
        <v>512</v>
      </c>
      <c r="F1233" s="40">
        <v>5121</v>
      </c>
      <c r="G1233" s="40" t="s">
        <v>1741</v>
      </c>
    </row>
    <row r="1234" spans="2:7">
      <c r="B1234" s="46" t="s">
        <v>1970</v>
      </c>
      <c r="C1234" s="40" t="s">
        <v>1224</v>
      </c>
      <c r="D1234" s="40">
        <v>51</v>
      </c>
      <c r="E1234" s="40">
        <v>512</v>
      </c>
      <c r="F1234" s="40">
        <v>5122</v>
      </c>
      <c r="G1234" s="40" t="s">
        <v>1742</v>
      </c>
    </row>
    <row r="1235" spans="2:7">
      <c r="B1235" s="46" t="s">
        <v>1970</v>
      </c>
      <c r="C1235" s="40" t="s">
        <v>1224</v>
      </c>
      <c r="D1235" s="40">
        <v>51</v>
      </c>
      <c r="E1235" s="40">
        <v>512</v>
      </c>
      <c r="F1235" s="40">
        <v>5123</v>
      </c>
      <c r="G1235" s="40" t="s">
        <v>1743</v>
      </c>
    </row>
    <row r="1236" spans="2:7">
      <c r="B1236" s="46" t="s">
        <v>1970</v>
      </c>
      <c r="C1236" s="40" t="s">
        <v>1224</v>
      </c>
      <c r="D1236" s="40">
        <v>51</v>
      </c>
      <c r="E1236" s="40">
        <v>512</v>
      </c>
      <c r="F1236" s="40">
        <v>5129</v>
      </c>
      <c r="G1236" s="40" t="s">
        <v>1744</v>
      </c>
    </row>
    <row r="1237" spans="2:7">
      <c r="B1237" s="46" t="s">
        <v>1970</v>
      </c>
      <c r="C1237" s="40" t="s">
        <v>1224</v>
      </c>
      <c r="D1237" s="40">
        <v>51</v>
      </c>
      <c r="E1237" s="40">
        <v>513</v>
      </c>
      <c r="F1237" s="40">
        <v>0</v>
      </c>
      <c r="G1237" s="40" t="s">
        <v>1745</v>
      </c>
    </row>
    <row r="1238" spans="2:7">
      <c r="B1238" s="46" t="s">
        <v>1970</v>
      </c>
      <c r="C1238" s="40" t="s">
        <v>1224</v>
      </c>
      <c r="D1238" s="40">
        <v>51</v>
      </c>
      <c r="E1238" s="40">
        <v>513</v>
      </c>
      <c r="F1238" s="40">
        <v>5131</v>
      </c>
      <c r="G1238" s="40" t="s">
        <v>1746</v>
      </c>
    </row>
    <row r="1239" spans="2:7">
      <c r="B1239" s="46" t="s">
        <v>1970</v>
      </c>
      <c r="C1239" s="40" t="s">
        <v>1224</v>
      </c>
      <c r="D1239" s="40">
        <v>51</v>
      </c>
      <c r="E1239" s="40">
        <v>513</v>
      </c>
      <c r="F1239" s="40">
        <v>5132</v>
      </c>
      <c r="G1239" s="40" t="s">
        <v>1747</v>
      </c>
    </row>
    <row r="1240" spans="2:7">
      <c r="B1240" s="46" t="s">
        <v>1970</v>
      </c>
      <c r="C1240" s="40" t="s">
        <v>1224</v>
      </c>
      <c r="D1240" s="40">
        <v>51</v>
      </c>
      <c r="E1240" s="40">
        <v>513</v>
      </c>
      <c r="F1240" s="40">
        <v>5133</v>
      </c>
      <c r="G1240" s="40" t="s">
        <v>1748</v>
      </c>
    </row>
    <row r="1241" spans="2:7">
      <c r="B1241" s="46" t="s">
        <v>1970</v>
      </c>
      <c r="C1241" s="40" t="s">
        <v>1224</v>
      </c>
      <c r="D1241" s="40">
        <v>51</v>
      </c>
      <c r="E1241" s="40">
        <v>513</v>
      </c>
      <c r="F1241" s="40">
        <v>5139</v>
      </c>
      <c r="G1241" s="40" t="s">
        <v>1749</v>
      </c>
    </row>
    <row r="1242" spans="2:7">
      <c r="B1242" s="46" t="s">
        <v>1970</v>
      </c>
      <c r="C1242" s="40" t="s">
        <v>1224</v>
      </c>
      <c r="D1242" s="40">
        <v>52</v>
      </c>
      <c r="E1242" s="40">
        <v>0</v>
      </c>
      <c r="F1242" s="40">
        <v>0</v>
      </c>
      <c r="G1242" s="40" t="s">
        <v>1228</v>
      </c>
    </row>
    <row r="1243" spans="2:7">
      <c r="B1243" s="46" t="s">
        <v>1970</v>
      </c>
      <c r="C1243" s="40" t="s">
        <v>1224</v>
      </c>
      <c r="D1243" s="40">
        <v>52</v>
      </c>
      <c r="E1243" s="40">
        <v>520</v>
      </c>
      <c r="F1243" s="40">
        <v>0</v>
      </c>
      <c r="G1243" s="40" t="s">
        <v>1750</v>
      </c>
    </row>
    <row r="1244" spans="2:7">
      <c r="B1244" s="46" t="s">
        <v>1970</v>
      </c>
      <c r="C1244" s="40" t="s">
        <v>1224</v>
      </c>
      <c r="D1244" s="40">
        <v>52</v>
      </c>
      <c r="E1244" s="40">
        <v>520</v>
      </c>
      <c r="F1244" s="40">
        <v>5200</v>
      </c>
      <c r="G1244" s="40" t="s">
        <v>183</v>
      </c>
    </row>
    <row r="1245" spans="2:7">
      <c r="B1245" s="46" t="s">
        <v>1970</v>
      </c>
      <c r="C1245" s="40" t="s">
        <v>1224</v>
      </c>
      <c r="D1245" s="40">
        <v>52</v>
      </c>
      <c r="E1245" s="40">
        <v>520</v>
      </c>
      <c r="F1245" s="40">
        <v>5208</v>
      </c>
      <c r="G1245" s="40" t="s">
        <v>1732</v>
      </c>
    </row>
    <row r="1246" spans="2:7">
      <c r="B1246" s="46" t="s">
        <v>1970</v>
      </c>
      <c r="C1246" s="40" t="s">
        <v>1224</v>
      </c>
      <c r="D1246" s="40">
        <v>52</v>
      </c>
      <c r="E1246" s="40">
        <v>520</v>
      </c>
      <c r="F1246" s="40">
        <v>5209</v>
      </c>
      <c r="G1246" s="40" t="s">
        <v>184</v>
      </c>
    </row>
    <row r="1247" spans="2:7">
      <c r="B1247" s="46" t="s">
        <v>1970</v>
      </c>
      <c r="C1247" s="40" t="s">
        <v>1224</v>
      </c>
      <c r="D1247" s="40">
        <v>52</v>
      </c>
      <c r="E1247" s="40">
        <v>521</v>
      </c>
      <c r="F1247" s="40">
        <v>0</v>
      </c>
      <c r="G1247" s="40" t="s">
        <v>1751</v>
      </c>
    </row>
    <row r="1248" spans="2:7">
      <c r="B1248" s="46" t="s">
        <v>1970</v>
      </c>
      <c r="C1248" s="40" t="s">
        <v>1224</v>
      </c>
      <c r="D1248" s="40">
        <v>52</v>
      </c>
      <c r="E1248" s="40">
        <v>521</v>
      </c>
      <c r="F1248" s="40">
        <v>5211</v>
      </c>
      <c r="G1248" s="40" t="s">
        <v>1752</v>
      </c>
    </row>
    <row r="1249" spans="2:7">
      <c r="B1249" s="46" t="s">
        <v>1970</v>
      </c>
      <c r="C1249" s="40" t="s">
        <v>1224</v>
      </c>
      <c r="D1249" s="40">
        <v>52</v>
      </c>
      <c r="E1249" s="40">
        <v>521</v>
      </c>
      <c r="F1249" s="40">
        <v>5212</v>
      </c>
      <c r="G1249" s="40" t="s">
        <v>1753</v>
      </c>
    </row>
    <row r="1250" spans="2:7">
      <c r="B1250" s="46" t="s">
        <v>1970</v>
      </c>
      <c r="C1250" s="40" t="s">
        <v>1224</v>
      </c>
      <c r="D1250" s="40">
        <v>52</v>
      </c>
      <c r="E1250" s="40">
        <v>521</v>
      </c>
      <c r="F1250" s="40">
        <v>5213</v>
      </c>
      <c r="G1250" s="40" t="s">
        <v>1754</v>
      </c>
    </row>
    <row r="1251" spans="2:7">
      <c r="B1251" s="46" t="s">
        <v>1970</v>
      </c>
      <c r="C1251" s="40" t="s">
        <v>1224</v>
      </c>
      <c r="D1251" s="40">
        <v>52</v>
      </c>
      <c r="E1251" s="40">
        <v>521</v>
      </c>
      <c r="F1251" s="40">
        <v>5214</v>
      </c>
      <c r="G1251" s="40" t="s">
        <v>1755</v>
      </c>
    </row>
    <row r="1252" spans="2:7">
      <c r="B1252" s="46" t="s">
        <v>1970</v>
      </c>
      <c r="C1252" s="40" t="s">
        <v>1224</v>
      </c>
      <c r="D1252" s="40">
        <v>52</v>
      </c>
      <c r="E1252" s="40">
        <v>521</v>
      </c>
      <c r="F1252" s="40">
        <v>5215</v>
      </c>
      <c r="G1252" s="40" t="s">
        <v>1756</v>
      </c>
    </row>
    <row r="1253" spans="2:7">
      <c r="B1253" s="46" t="s">
        <v>1970</v>
      </c>
      <c r="C1253" s="40" t="s">
        <v>1224</v>
      </c>
      <c r="D1253" s="40">
        <v>52</v>
      </c>
      <c r="E1253" s="40">
        <v>521</v>
      </c>
      <c r="F1253" s="40">
        <v>5216</v>
      </c>
      <c r="G1253" s="40" t="s">
        <v>1757</v>
      </c>
    </row>
    <row r="1254" spans="2:7">
      <c r="B1254" s="46" t="s">
        <v>1970</v>
      </c>
      <c r="C1254" s="40" t="s">
        <v>1224</v>
      </c>
      <c r="D1254" s="40">
        <v>52</v>
      </c>
      <c r="E1254" s="40">
        <v>521</v>
      </c>
      <c r="F1254" s="40">
        <v>5219</v>
      </c>
      <c r="G1254" s="40" t="s">
        <v>1758</v>
      </c>
    </row>
    <row r="1255" spans="2:7">
      <c r="B1255" s="46" t="s">
        <v>1970</v>
      </c>
      <c r="C1255" s="40" t="s">
        <v>1224</v>
      </c>
      <c r="D1255" s="40">
        <v>52</v>
      </c>
      <c r="E1255" s="40">
        <v>522</v>
      </c>
      <c r="F1255" s="40">
        <v>0</v>
      </c>
      <c r="G1255" s="40" t="s">
        <v>1759</v>
      </c>
    </row>
    <row r="1256" spans="2:7">
      <c r="B1256" s="46" t="s">
        <v>1970</v>
      </c>
      <c r="C1256" s="40" t="s">
        <v>1224</v>
      </c>
      <c r="D1256" s="40">
        <v>52</v>
      </c>
      <c r="E1256" s="40">
        <v>522</v>
      </c>
      <c r="F1256" s="40">
        <v>5221</v>
      </c>
      <c r="G1256" s="40" t="s">
        <v>1760</v>
      </c>
    </row>
    <row r="1257" spans="2:7">
      <c r="B1257" s="46" t="s">
        <v>1970</v>
      </c>
      <c r="C1257" s="40" t="s">
        <v>1224</v>
      </c>
      <c r="D1257" s="40">
        <v>52</v>
      </c>
      <c r="E1257" s="40">
        <v>522</v>
      </c>
      <c r="F1257" s="40">
        <v>5222</v>
      </c>
      <c r="G1257" s="40" t="s">
        <v>1761</v>
      </c>
    </row>
    <row r="1258" spans="2:7">
      <c r="B1258" s="46" t="s">
        <v>1970</v>
      </c>
      <c r="C1258" s="40" t="s">
        <v>1224</v>
      </c>
      <c r="D1258" s="40">
        <v>52</v>
      </c>
      <c r="E1258" s="40">
        <v>522</v>
      </c>
      <c r="F1258" s="40">
        <v>5223</v>
      </c>
      <c r="G1258" s="40" t="s">
        <v>1762</v>
      </c>
    </row>
    <row r="1259" spans="2:7">
      <c r="B1259" s="46" t="s">
        <v>1970</v>
      </c>
      <c r="C1259" s="40" t="s">
        <v>1224</v>
      </c>
      <c r="D1259" s="40">
        <v>52</v>
      </c>
      <c r="E1259" s="40">
        <v>522</v>
      </c>
      <c r="F1259" s="40">
        <v>5224</v>
      </c>
      <c r="G1259" s="40" t="s">
        <v>1763</v>
      </c>
    </row>
    <row r="1260" spans="2:7">
      <c r="B1260" s="46" t="s">
        <v>1970</v>
      </c>
      <c r="C1260" s="40" t="s">
        <v>1224</v>
      </c>
      <c r="D1260" s="40">
        <v>52</v>
      </c>
      <c r="E1260" s="40">
        <v>522</v>
      </c>
      <c r="F1260" s="40">
        <v>5225</v>
      </c>
      <c r="G1260" s="40" t="s">
        <v>1764</v>
      </c>
    </row>
    <row r="1261" spans="2:7">
      <c r="B1261" s="46" t="s">
        <v>1970</v>
      </c>
      <c r="C1261" s="40" t="s">
        <v>1224</v>
      </c>
      <c r="D1261" s="40">
        <v>52</v>
      </c>
      <c r="E1261" s="40">
        <v>522</v>
      </c>
      <c r="F1261" s="40">
        <v>5226</v>
      </c>
      <c r="G1261" s="40" t="s">
        <v>1765</v>
      </c>
    </row>
    <row r="1262" spans="2:7">
      <c r="B1262" s="46" t="s">
        <v>1970</v>
      </c>
      <c r="C1262" s="40" t="s">
        <v>1224</v>
      </c>
      <c r="D1262" s="40">
        <v>52</v>
      </c>
      <c r="E1262" s="40">
        <v>522</v>
      </c>
      <c r="F1262" s="40">
        <v>5227</v>
      </c>
      <c r="G1262" s="40" t="s">
        <v>1766</v>
      </c>
    </row>
    <row r="1263" spans="2:7">
      <c r="B1263" s="46" t="s">
        <v>1970</v>
      </c>
      <c r="C1263" s="40" t="s">
        <v>1224</v>
      </c>
      <c r="D1263" s="40">
        <v>52</v>
      </c>
      <c r="E1263" s="40">
        <v>522</v>
      </c>
      <c r="F1263" s="40">
        <v>5229</v>
      </c>
      <c r="G1263" s="40" t="s">
        <v>1767</v>
      </c>
    </row>
    <row r="1264" spans="2:7">
      <c r="B1264" s="46" t="s">
        <v>1970</v>
      </c>
      <c r="C1264" s="40" t="s">
        <v>1224</v>
      </c>
      <c r="D1264" s="40">
        <v>53</v>
      </c>
      <c r="E1264" s="40">
        <v>0</v>
      </c>
      <c r="F1264" s="40">
        <v>0</v>
      </c>
      <c r="G1264" s="40" t="s">
        <v>1229</v>
      </c>
    </row>
    <row r="1265" spans="2:7">
      <c r="B1265" s="46" t="s">
        <v>1970</v>
      </c>
      <c r="C1265" s="40" t="s">
        <v>1224</v>
      </c>
      <c r="D1265" s="40">
        <v>53</v>
      </c>
      <c r="E1265" s="40">
        <v>530</v>
      </c>
      <c r="F1265" s="40">
        <v>0</v>
      </c>
      <c r="G1265" s="40" t="s">
        <v>1768</v>
      </c>
    </row>
    <row r="1266" spans="2:7">
      <c r="B1266" s="46" t="s">
        <v>1970</v>
      </c>
      <c r="C1266" s="40" t="s">
        <v>1224</v>
      </c>
      <c r="D1266" s="40">
        <v>53</v>
      </c>
      <c r="E1266" s="40">
        <v>530</v>
      </c>
      <c r="F1266" s="40">
        <v>5300</v>
      </c>
      <c r="G1266" s="40" t="s">
        <v>183</v>
      </c>
    </row>
    <row r="1267" spans="2:7">
      <c r="B1267" s="46" t="s">
        <v>1970</v>
      </c>
      <c r="C1267" s="40" t="s">
        <v>1224</v>
      </c>
      <c r="D1267" s="40">
        <v>53</v>
      </c>
      <c r="E1267" s="40">
        <v>530</v>
      </c>
      <c r="F1267" s="40">
        <v>5308</v>
      </c>
      <c r="G1267" s="40" t="s">
        <v>1732</v>
      </c>
    </row>
    <row r="1268" spans="2:7">
      <c r="B1268" s="46" t="s">
        <v>1970</v>
      </c>
      <c r="C1268" s="40" t="s">
        <v>1224</v>
      </c>
      <c r="D1268" s="40">
        <v>53</v>
      </c>
      <c r="E1268" s="40">
        <v>530</v>
      </c>
      <c r="F1268" s="40">
        <v>5309</v>
      </c>
      <c r="G1268" s="40" t="s">
        <v>184</v>
      </c>
    </row>
    <row r="1269" spans="2:7">
      <c r="B1269" s="46" t="s">
        <v>1970</v>
      </c>
      <c r="C1269" s="40" t="s">
        <v>1224</v>
      </c>
      <c r="D1269" s="40">
        <v>53</v>
      </c>
      <c r="E1269" s="40">
        <v>531</v>
      </c>
      <c r="F1269" s="40">
        <v>0</v>
      </c>
      <c r="G1269" s="40" t="s">
        <v>1769</v>
      </c>
    </row>
    <row r="1270" spans="2:7">
      <c r="B1270" s="46" t="s">
        <v>1970</v>
      </c>
      <c r="C1270" s="40" t="s">
        <v>1224</v>
      </c>
      <c r="D1270" s="40">
        <v>53</v>
      </c>
      <c r="E1270" s="40">
        <v>531</v>
      </c>
      <c r="F1270" s="40">
        <v>5311</v>
      </c>
      <c r="G1270" s="40" t="s">
        <v>1770</v>
      </c>
    </row>
    <row r="1271" spans="2:7">
      <c r="B1271" s="46" t="s">
        <v>1970</v>
      </c>
      <c r="C1271" s="40" t="s">
        <v>1224</v>
      </c>
      <c r="D1271" s="40">
        <v>53</v>
      </c>
      <c r="E1271" s="40">
        <v>531</v>
      </c>
      <c r="F1271" s="40">
        <v>5312</v>
      </c>
      <c r="G1271" s="40" t="s">
        <v>1771</v>
      </c>
    </row>
    <row r="1272" spans="2:7">
      <c r="B1272" s="46" t="s">
        <v>1970</v>
      </c>
      <c r="C1272" s="40" t="s">
        <v>1224</v>
      </c>
      <c r="D1272" s="40">
        <v>53</v>
      </c>
      <c r="E1272" s="40">
        <v>531</v>
      </c>
      <c r="F1272" s="40">
        <v>5313</v>
      </c>
      <c r="G1272" s="40" t="s">
        <v>1772</v>
      </c>
    </row>
    <row r="1273" spans="2:7">
      <c r="B1273" s="46" t="s">
        <v>1970</v>
      </c>
      <c r="C1273" s="40" t="s">
        <v>1224</v>
      </c>
      <c r="D1273" s="40">
        <v>53</v>
      </c>
      <c r="E1273" s="40">
        <v>531</v>
      </c>
      <c r="F1273" s="40">
        <v>5314</v>
      </c>
      <c r="G1273" s="40" t="s">
        <v>1773</v>
      </c>
    </row>
    <row r="1274" spans="2:7">
      <c r="B1274" s="46" t="s">
        <v>1970</v>
      </c>
      <c r="C1274" s="40" t="s">
        <v>1224</v>
      </c>
      <c r="D1274" s="40">
        <v>53</v>
      </c>
      <c r="E1274" s="40">
        <v>531</v>
      </c>
      <c r="F1274" s="40">
        <v>5319</v>
      </c>
      <c r="G1274" s="40" t="s">
        <v>1774</v>
      </c>
    </row>
    <row r="1275" spans="2:7">
      <c r="B1275" s="46" t="s">
        <v>1970</v>
      </c>
      <c r="C1275" s="40" t="s">
        <v>1224</v>
      </c>
      <c r="D1275" s="40">
        <v>53</v>
      </c>
      <c r="E1275" s="40">
        <v>532</v>
      </c>
      <c r="F1275" s="40">
        <v>0</v>
      </c>
      <c r="G1275" s="40" t="s">
        <v>1775</v>
      </c>
    </row>
    <row r="1276" spans="2:7">
      <c r="B1276" s="46" t="s">
        <v>1970</v>
      </c>
      <c r="C1276" s="40" t="s">
        <v>1224</v>
      </c>
      <c r="D1276" s="40">
        <v>53</v>
      </c>
      <c r="E1276" s="40">
        <v>532</v>
      </c>
      <c r="F1276" s="40">
        <v>5321</v>
      </c>
      <c r="G1276" s="40" t="s">
        <v>1776</v>
      </c>
    </row>
    <row r="1277" spans="2:7">
      <c r="B1277" s="46" t="s">
        <v>1970</v>
      </c>
      <c r="C1277" s="40" t="s">
        <v>1224</v>
      </c>
      <c r="D1277" s="40">
        <v>53</v>
      </c>
      <c r="E1277" s="40">
        <v>532</v>
      </c>
      <c r="F1277" s="40">
        <v>5322</v>
      </c>
      <c r="G1277" s="40" t="s">
        <v>1777</v>
      </c>
    </row>
    <row r="1278" spans="2:7">
      <c r="B1278" s="46" t="s">
        <v>1970</v>
      </c>
      <c r="C1278" s="40" t="s">
        <v>1224</v>
      </c>
      <c r="D1278" s="40">
        <v>53</v>
      </c>
      <c r="E1278" s="40">
        <v>532</v>
      </c>
      <c r="F1278" s="40">
        <v>5329</v>
      </c>
      <c r="G1278" s="40" t="s">
        <v>1778</v>
      </c>
    </row>
    <row r="1279" spans="2:7">
      <c r="B1279" s="46" t="s">
        <v>1970</v>
      </c>
      <c r="C1279" s="40" t="s">
        <v>1224</v>
      </c>
      <c r="D1279" s="40">
        <v>53</v>
      </c>
      <c r="E1279" s="40">
        <v>533</v>
      </c>
      <c r="F1279" s="40">
        <v>0</v>
      </c>
      <c r="G1279" s="40" t="s">
        <v>1779</v>
      </c>
    </row>
    <row r="1280" spans="2:7">
      <c r="B1280" s="46" t="s">
        <v>1970</v>
      </c>
      <c r="C1280" s="40" t="s">
        <v>1224</v>
      </c>
      <c r="D1280" s="40">
        <v>53</v>
      </c>
      <c r="E1280" s="40">
        <v>533</v>
      </c>
      <c r="F1280" s="40">
        <v>5331</v>
      </c>
      <c r="G1280" s="40" t="s">
        <v>1780</v>
      </c>
    </row>
    <row r="1281" spans="2:7">
      <c r="B1281" s="46" t="s">
        <v>1970</v>
      </c>
      <c r="C1281" s="40" t="s">
        <v>1224</v>
      </c>
      <c r="D1281" s="40">
        <v>53</v>
      </c>
      <c r="E1281" s="40">
        <v>533</v>
      </c>
      <c r="F1281" s="40">
        <v>5332</v>
      </c>
      <c r="G1281" s="40" t="s">
        <v>1781</v>
      </c>
    </row>
    <row r="1282" spans="2:7">
      <c r="B1282" s="46" t="s">
        <v>1970</v>
      </c>
      <c r="C1282" s="40" t="s">
        <v>1224</v>
      </c>
      <c r="D1282" s="40">
        <v>53</v>
      </c>
      <c r="E1282" s="40">
        <v>534</v>
      </c>
      <c r="F1282" s="40">
        <v>0</v>
      </c>
      <c r="G1282" s="40" t="s">
        <v>1782</v>
      </c>
    </row>
    <row r="1283" spans="2:7">
      <c r="B1283" s="46" t="s">
        <v>1970</v>
      </c>
      <c r="C1283" s="40" t="s">
        <v>1224</v>
      </c>
      <c r="D1283" s="40">
        <v>53</v>
      </c>
      <c r="E1283" s="40">
        <v>534</v>
      </c>
      <c r="F1283" s="40">
        <v>5341</v>
      </c>
      <c r="G1283" s="40" t="s">
        <v>1783</v>
      </c>
    </row>
    <row r="1284" spans="2:7">
      <c r="B1284" s="46" t="s">
        <v>1970</v>
      </c>
      <c r="C1284" s="40" t="s">
        <v>1224</v>
      </c>
      <c r="D1284" s="40">
        <v>53</v>
      </c>
      <c r="E1284" s="40">
        <v>534</v>
      </c>
      <c r="F1284" s="40">
        <v>5342</v>
      </c>
      <c r="G1284" s="40" t="s">
        <v>1784</v>
      </c>
    </row>
    <row r="1285" spans="2:7">
      <c r="B1285" s="46" t="s">
        <v>1970</v>
      </c>
      <c r="C1285" s="40" t="s">
        <v>1224</v>
      </c>
      <c r="D1285" s="40">
        <v>53</v>
      </c>
      <c r="E1285" s="40">
        <v>534</v>
      </c>
      <c r="F1285" s="40">
        <v>5349</v>
      </c>
      <c r="G1285" s="40" t="s">
        <v>1785</v>
      </c>
    </row>
    <row r="1286" spans="2:7">
      <c r="B1286" s="46" t="s">
        <v>1970</v>
      </c>
      <c r="C1286" s="40" t="s">
        <v>1224</v>
      </c>
      <c r="D1286" s="40">
        <v>53</v>
      </c>
      <c r="E1286" s="40">
        <v>535</v>
      </c>
      <c r="F1286" s="40">
        <v>0</v>
      </c>
      <c r="G1286" s="40" t="s">
        <v>1786</v>
      </c>
    </row>
    <row r="1287" spans="2:7">
      <c r="B1287" s="46" t="s">
        <v>1970</v>
      </c>
      <c r="C1287" s="40" t="s">
        <v>1224</v>
      </c>
      <c r="D1287" s="40">
        <v>53</v>
      </c>
      <c r="E1287" s="40">
        <v>535</v>
      </c>
      <c r="F1287" s="40">
        <v>5351</v>
      </c>
      <c r="G1287" s="40" t="s">
        <v>1787</v>
      </c>
    </row>
    <row r="1288" spans="2:7">
      <c r="B1288" s="46" t="s">
        <v>1970</v>
      </c>
      <c r="C1288" s="40" t="s">
        <v>1224</v>
      </c>
      <c r="D1288" s="40">
        <v>53</v>
      </c>
      <c r="E1288" s="40">
        <v>535</v>
      </c>
      <c r="F1288" s="40">
        <v>5352</v>
      </c>
      <c r="G1288" s="40" t="s">
        <v>1788</v>
      </c>
    </row>
    <row r="1289" spans="2:7">
      <c r="B1289" s="46" t="s">
        <v>1970</v>
      </c>
      <c r="C1289" s="40" t="s">
        <v>1224</v>
      </c>
      <c r="D1289" s="40">
        <v>53</v>
      </c>
      <c r="E1289" s="40">
        <v>536</v>
      </c>
      <c r="F1289" s="40">
        <v>0</v>
      </c>
      <c r="G1289" s="40" t="s">
        <v>1789</v>
      </c>
    </row>
    <row r="1290" spans="2:7">
      <c r="B1290" s="46" t="s">
        <v>1970</v>
      </c>
      <c r="C1290" s="40" t="s">
        <v>1224</v>
      </c>
      <c r="D1290" s="40">
        <v>53</v>
      </c>
      <c r="E1290" s="40">
        <v>536</v>
      </c>
      <c r="F1290" s="40">
        <v>5361</v>
      </c>
      <c r="G1290" s="40" t="s">
        <v>1790</v>
      </c>
    </row>
    <row r="1291" spans="2:7">
      <c r="B1291" s="46" t="s">
        <v>1970</v>
      </c>
      <c r="C1291" s="40" t="s">
        <v>1224</v>
      </c>
      <c r="D1291" s="40">
        <v>53</v>
      </c>
      <c r="E1291" s="40">
        <v>536</v>
      </c>
      <c r="F1291" s="40">
        <v>5362</v>
      </c>
      <c r="G1291" s="40" t="s">
        <v>1791</v>
      </c>
    </row>
    <row r="1292" spans="2:7">
      <c r="B1292" s="46" t="s">
        <v>1970</v>
      </c>
      <c r="C1292" s="40" t="s">
        <v>1224</v>
      </c>
      <c r="D1292" s="40">
        <v>53</v>
      </c>
      <c r="E1292" s="40">
        <v>536</v>
      </c>
      <c r="F1292" s="40">
        <v>5363</v>
      </c>
      <c r="G1292" s="40" t="s">
        <v>1792</v>
      </c>
    </row>
    <row r="1293" spans="2:7">
      <c r="B1293" s="46" t="s">
        <v>1970</v>
      </c>
      <c r="C1293" s="40" t="s">
        <v>1224</v>
      </c>
      <c r="D1293" s="40">
        <v>53</v>
      </c>
      <c r="E1293" s="40">
        <v>536</v>
      </c>
      <c r="F1293" s="40">
        <v>5364</v>
      </c>
      <c r="G1293" s="40" t="s">
        <v>1793</v>
      </c>
    </row>
    <row r="1294" spans="2:7">
      <c r="B1294" s="46" t="s">
        <v>1970</v>
      </c>
      <c r="C1294" s="40" t="s">
        <v>1224</v>
      </c>
      <c r="D1294" s="40">
        <v>53</v>
      </c>
      <c r="E1294" s="40">
        <v>536</v>
      </c>
      <c r="F1294" s="40">
        <v>5369</v>
      </c>
      <c r="G1294" s="40" t="s">
        <v>1794</v>
      </c>
    </row>
    <row r="1295" spans="2:7">
      <c r="B1295" s="46" t="s">
        <v>1970</v>
      </c>
      <c r="C1295" s="40" t="s">
        <v>1224</v>
      </c>
      <c r="D1295" s="40">
        <v>54</v>
      </c>
      <c r="E1295" s="40">
        <v>0</v>
      </c>
      <c r="F1295" s="40">
        <v>0</v>
      </c>
      <c r="G1295" s="40" t="s">
        <v>1230</v>
      </c>
    </row>
    <row r="1296" spans="2:7">
      <c r="B1296" s="46" t="s">
        <v>1970</v>
      </c>
      <c r="C1296" s="40" t="s">
        <v>1224</v>
      </c>
      <c r="D1296" s="40">
        <v>54</v>
      </c>
      <c r="E1296" s="40">
        <v>540</v>
      </c>
      <c r="F1296" s="40">
        <v>0</v>
      </c>
      <c r="G1296" s="40" t="s">
        <v>1795</v>
      </c>
    </row>
    <row r="1297" spans="2:7">
      <c r="B1297" s="46" t="s">
        <v>1970</v>
      </c>
      <c r="C1297" s="40" t="s">
        <v>1224</v>
      </c>
      <c r="D1297" s="40">
        <v>54</v>
      </c>
      <c r="E1297" s="40">
        <v>540</v>
      </c>
      <c r="F1297" s="40">
        <v>5400</v>
      </c>
      <c r="G1297" s="40" t="s">
        <v>183</v>
      </c>
    </row>
    <row r="1298" spans="2:7">
      <c r="B1298" s="46" t="s">
        <v>1970</v>
      </c>
      <c r="C1298" s="40" t="s">
        <v>1224</v>
      </c>
      <c r="D1298" s="40">
        <v>54</v>
      </c>
      <c r="E1298" s="40">
        <v>540</v>
      </c>
      <c r="F1298" s="40">
        <v>5408</v>
      </c>
      <c r="G1298" s="40" t="s">
        <v>1732</v>
      </c>
    </row>
    <row r="1299" spans="2:7">
      <c r="B1299" s="46" t="s">
        <v>1970</v>
      </c>
      <c r="C1299" s="40" t="s">
        <v>1224</v>
      </c>
      <c r="D1299" s="40">
        <v>54</v>
      </c>
      <c r="E1299" s="40">
        <v>540</v>
      </c>
      <c r="F1299" s="40">
        <v>5409</v>
      </c>
      <c r="G1299" s="40" t="s">
        <v>184</v>
      </c>
    </row>
    <row r="1300" spans="2:7">
      <c r="B1300" s="46" t="s">
        <v>1970</v>
      </c>
      <c r="C1300" s="40" t="s">
        <v>1224</v>
      </c>
      <c r="D1300" s="40">
        <v>54</v>
      </c>
      <c r="E1300" s="40">
        <v>541</v>
      </c>
      <c r="F1300" s="40">
        <v>0</v>
      </c>
      <c r="G1300" s="40" t="s">
        <v>1796</v>
      </c>
    </row>
    <row r="1301" spans="2:7">
      <c r="B1301" s="46" t="s">
        <v>1970</v>
      </c>
      <c r="C1301" s="40" t="s">
        <v>1224</v>
      </c>
      <c r="D1301" s="40">
        <v>54</v>
      </c>
      <c r="E1301" s="40">
        <v>541</v>
      </c>
      <c r="F1301" s="40">
        <v>5411</v>
      </c>
      <c r="G1301" s="40" t="s">
        <v>1797</v>
      </c>
    </row>
    <row r="1302" spans="2:7">
      <c r="B1302" s="46" t="s">
        <v>1970</v>
      </c>
      <c r="C1302" s="40" t="s">
        <v>1224</v>
      </c>
      <c r="D1302" s="40">
        <v>54</v>
      </c>
      <c r="E1302" s="40">
        <v>541</v>
      </c>
      <c r="F1302" s="40">
        <v>5412</v>
      </c>
      <c r="G1302" s="40" t="s">
        <v>1798</v>
      </c>
    </row>
    <row r="1303" spans="2:7">
      <c r="B1303" s="46" t="s">
        <v>1970</v>
      </c>
      <c r="C1303" s="40" t="s">
        <v>1224</v>
      </c>
      <c r="D1303" s="40">
        <v>54</v>
      </c>
      <c r="E1303" s="40">
        <v>541</v>
      </c>
      <c r="F1303" s="40">
        <v>5413</v>
      </c>
      <c r="G1303" s="40" t="s">
        <v>1799</v>
      </c>
    </row>
    <row r="1304" spans="2:7">
      <c r="B1304" s="46" t="s">
        <v>1970</v>
      </c>
      <c r="C1304" s="40" t="s">
        <v>1224</v>
      </c>
      <c r="D1304" s="40">
        <v>54</v>
      </c>
      <c r="E1304" s="40">
        <v>541</v>
      </c>
      <c r="F1304" s="40">
        <v>5414</v>
      </c>
      <c r="G1304" s="40" t="s">
        <v>1800</v>
      </c>
    </row>
    <row r="1305" spans="2:7">
      <c r="B1305" s="46" t="s">
        <v>1970</v>
      </c>
      <c r="C1305" s="40" t="s">
        <v>1224</v>
      </c>
      <c r="D1305" s="40">
        <v>54</v>
      </c>
      <c r="E1305" s="40">
        <v>541</v>
      </c>
      <c r="F1305" s="40">
        <v>5419</v>
      </c>
      <c r="G1305" s="40" t="s">
        <v>1801</v>
      </c>
    </row>
    <row r="1306" spans="2:7">
      <c r="B1306" s="46" t="s">
        <v>1970</v>
      </c>
      <c r="C1306" s="40" t="s">
        <v>1224</v>
      </c>
      <c r="D1306" s="40">
        <v>54</v>
      </c>
      <c r="E1306" s="40">
        <v>542</v>
      </c>
      <c r="F1306" s="40">
        <v>0</v>
      </c>
      <c r="G1306" s="40" t="s">
        <v>1802</v>
      </c>
    </row>
    <row r="1307" spans="2:7">
      <c r="B1307" s="46" t="s">
        <v>1970</v>
      </c>
      <c r="C1307" s="40" t="s">
        <v>1224</v>
      </c>
      <c r="D1307" s="40">
        <v>54</v>
      </c>
      <c r="E1307" s="40">
        <v>542</v>
      </c>
      <c r="F1307" s="40">
        <v>5421</v>
      </c>
      <c r="G1307" s="40" t="s">
        <v>1803</v>
      </c>
    </row>
    <row r="1308" spans="2:7">
      <c r="B1308" s="46" t="s">
        <v>1970</v>
      </c>
      <c r="C1308" s="40" t="s">
        <v>1224</v>
      </c>
      <c r="D1308" s="40">
        <v>54</v>
      </c>
      <c r="E1308" s="40">
        <v>542</v>
      </c>
      <c r="F1308" s="40">
        <v>5422</v>
      </c>
      <c r="G1308" s="40" t="s">
        <v>1804</v>
      </c>
    </row>
    <row r="1309" spans="2:7">
      <c r="B1309" s="46" t="s">
        <v>1970</v>
      </c>
      <c r="C1309" s="40" t="s">
        <v>1224</v>
      </c>
      <c r="D1309" s="40">
        <v>54</v>
      </c>
      <c r="E1309" s="40">
        <v>542</v>
      </c>
      <c r="F1309" s="40">
        <v>5423</v>
      </c>
      <c r="G1309" s="40" t="s">
        <v>1805</v>
      </c>
    </row>
    <row r="1310" spans="2:7">
      <c r="B1310" s="46" t="s">
        <v>1970</v>
      </c>
      <c r="C1310" s="40" t="s">
        <v>1224</v>
      </c>
      <c r="D1310" s="40">
        <v>54</v>
      </c>
      <c r="E1310" s="40">
        <v>543</v>
      </c>
      <c r="F1310" s="40">
        <v>0</v>
      </c>
      <c r="G1310" s="40" t="s">
        <v>1806</v>
      </c>
    </row>
    <row r="1311" spans="2:7">
      <c r="B1311" s="46" t="s">
        <v>1970</v>
      </c>
      <c r="C1311" s="40" t="s">
        <v>1224</v>
      </c>
      <c r="D1311" s="40">
        <v>54</v>
      </c>
      <c r="E1311" s="40">
        <v>543</v>
      </c>
      <c r="F1311" s="40">
        <v>5431</v>
      </c>
      <c r="G1311" s="40" t="s">
        <v>1807</v>
      </c>
    </row>
    <row r="1312" spans="2:7">
      <c r="B1312" s="46" t="s">
        <v>1970</v>
      </c>
      <c r="C1312" s="40" t="s">
        <v>1224</v>
      </c>
      <c r="D1312" s="40">
        <v>54</v>
      </c>
      <c r="E1312" s="40">
        <v>543</v>
      </c>
      <c r="F1312" s="40">
        <v>5432</v>
      </c>
      <c r="G1312" s="40" t="s">
        <v>1808</v>
      </c>
    </row>
    <row r="1313" spans="2:7">
      <c r="B1313" s="46" t="s">
        <v>1970</v>
      </c>
      <c r="C1313" s="40" t="s">
        <v>1224</v>
      </c>
      <c r="D1313" s="40">
        <v>54</v>
      </c>
      <c r="E1313" s="40">
        <v>549</v>
      </c>
      <c r="F1313" s="40">
        <v>0</v>
      </c>
      <c r="G1313" s="40" t="s">
        <v>1809</v>
      </c>
    </row>
    <row r="1314" spans="2:7">
      <c r="B1314" s="46" t="s">
        <v>1970</v>
      </c>
      <c r="C1314" s="40" t="s">
        <v>1224</v>
      </c>
      <c r="D1314" s="40">
        <v>54</v>
      </c>
      <c r="E1314" s="40">
        <v>549</v>
      </c>
      <c r="F1314" s="40">
        <v>5491</v>
      </c>
      <c r="G1314" s="40" t="s">
        <v>1810</v>
      </c>
    </row>
    <row r="1315" spans="2:7">
      <c r="B1315" s="46" t="s">
        <v>1970</v>
      </c>
      <c r="C1315" s="40" t="s">
        <v>1224</v>
      </c>
      <c r="D1315" s="40">
        <v>54</v>
      </c>
      <c r="E1315" s="40">
        <v>549</v>
      </c>
      <c r="F1315" s="40">
        <v>5492</v>
      </c>
      <c r="G1315" s="40" t="s">
        <v>1811</v>
      </c>
    </row>
    <row r="1316" spans="2:7">
      <c r="B1316" s="46" t="s">
        <v>1970</v>
      </c>
      <c r="C1316" s="40" t="s">
        <v>1224</v>
      </c>
      <c r="D1316" s="40">
        <v>54</v>
      </c>
      <c r="E1316" s="40">
        <v>549</v>
      </c>
      <c r="F1316" s="40">
        <v>5493</v>
      </c>
      <c r="G1316" s="40" t="s">
        <v>1812</v>
      </c>
    </row>
    <row r="1317" spans="2:7">
      <c r="B1317" s="46" t="s">
        <v>1970</v>
      </c>
      <c r="C1317" s="40" t="s">
        <v>1224</v>
      </c>
      <c r="D1317" s="40">
        <v>55</v>
      </c>
      <c r="E1317" s="40">
        <v>0</v>
      </c>
      <c r="F1317" s="40">
        <v>0</v>
      </c>
      <c r="G1317" s="40" t="s">
        <v>1231</v>
      </c>
    </row>
    <row r="1318" spans="2:7">
      <c r="B1318" s="46" t="s">
        <v>1970</v>
      </c>
      <c r="C1318" s="40" t="s">
        <v>1224</v>
      </c>
      <c r="D1318" s="40">
        <v>55</v>
      </c>
      <c r="E1318" s="40">
        <v>550</v>
      </c>
      <c r="F1318" s="40">
        <v>0</v>
      </c>
      <c r="G1318" s="40" t="s">
        <v>1813</v>
      </c>
    </row>
    <row r="1319" spans="2:7">
      <c r="B1319" s="46" t="s">
        <v>1970</v>
      </c>
      <c r="C1319" s="40" t="s">
        <v>1224</v>
      </c>
      <c r="D1319" s="40">
        <v>55</v>
      </c>
      <c r="E1319" s="40">
        <v>550</v>
      </c>
      <c r="F1319" s="40">
        <v>5500</v>
      </c>
      <c r="G1319" s="40" t="s">
        <v>183</v>
      </c>
    </row>
    <row r="1320" spans="2:7">
      <c r="B1320" s="46" t="s">
        <v>1970</v>
      </c>
      <c r="C1320" s="40" t="s">
        <v>1224</v>
      </c>
      <c r="D1320" s="40">
        <v>55</v>
      </c>
      <c r="E1320" s="40">
        <v>550</v>
      </c>
      <c r="F1320" s="40">
        <v>5508</v>
      </c>
      <c r="G1320" s="40" t="s">
        <v>1732</v>
      </c>
    </row>
    <row r="1321" spans="2:7">
      <c r="B1321" s="46" t="s">
        <v>1970</v>
      </c>
      <c r="C1321" s="40" t="s">
        <v>1224</v>
      </c>
      <c r="D1321" s="40">
        <v>55</v>
      </c>
      <c r="E1321" s="40">
        <v>550</v>
      </c>
      <c r="F1321" s="40">
        <v>5509</v>
      </c>
      <c r="G1321" s="40" t="s">
        <v>184</v>
      </c>
    </row>
    <row r="1322" spans="2:7">
      <c r="B1322" s="46" t="s">
        <v>1970</v>
      </c>
      <c r="C1322" s="40" t="s">
        <v>1224</v>
      </c>
      <c r="D1322" s="40">
        <v>55</v>
      </c>
      <c r="E1322" s="40">
        <v>551</v>
      </c>
      <c r="F1322" s="40">
        <v>0</v>
      </c>
      <c r="G1322" s="40" t="s">
        <v>1814</v>
      </c>
    </row>
    <row r="1323" spans="2:7">
      <c r="B1323" s="46" t="s">
        <v>1970</v>
      </c>
      <c r="C1323" s="40" t="s">
        <v>1224</v>
      </c>
      <c r="D1323" s="40">
        <v>55</v>
      </c>
      <c r="E1323" s="40">
        <v>551</v>
      </c>
      <c r="F1323" s="40">
        <v>5511</v>
      </c>
      <c r="G1323" s="40" t="s">
        <v>1815</v>
      </c>
    </row>
    <row r="1324" spans="2:7">
      <c r="B1324" s="46" t="s">
        <v>1970</v>
      </c>
      <c r="C1324" s="40" t="s">
        <v>1224</v>
      </c>
      <c r="D1324" s="40">
        <v>55</v>
      </c>
      <c r="E1324" s="40">
        <v>551</v>
      </c>
      <c r="F1324" s="40">
        <v>5512</v>
      </c>
      <c r="G1324" s="40" t="s">
        <v>1816</v>
      </c>
    </row>
    <row r="1325" spans="2:7">
      <c r="B1325" s="46" t="s">
        <v>1970</v>
      </c>
      <c r="C1325" s="40" t="s">
        <v>1224</v>
      </c>
      <c r="D1325" s="40">
        <v>55</v>
      </c>
      <c r="E1325" s="40">
        <v>551</v>
      </c>
      <c r="F1325" s="40">
        <v>5513</v>
      </c>
      <c r="G1325" s="40" t="s">
        <v>1817</v>
      </c>
    </row>
    <row r="1326" spans="2:7">
      <c r="B1326" s="46" t="s">
        <v>1970</v>
      </c>
      <c r="C1326" s="40" t="s">
        <v>1224</v>
      </c>
      <c r="D1326" s="40">
        <v>55</v>
      </c>
      <c r="E1326" s="40">
        <v>551</v>
      </c>
      <c r="F1326" s="40">
        <v>5514</v>
      </c>
      <c r="G1326" s="40" t="s">
        <v>1818</v>
      </c>
    </row>
    <row r="1327" spans="2:7">
      <c r="B1327" s="46" t="s">
        <v>1970</v>
      </c>
      <c r="C1327" s="40" t="s">
        <v>1224</v>
      </c>
      <c r="D1327" s="40">
        <v>55</v>
      </c>
      <c r="E1327" s="40">
        <v>551</v>
      </c>
      <c r="F1327" s="40">
        <v>5515</v>
      </c>
      <c r="G1327" s="40" t="s">
        <v>1819</v>
      </c>
    </row>
    <row r="1328" spans="2:7">
      <c r="B1328" s="46" t="s">
        <v>1970</v>
      </c>
      <c r="C1328" s="40" t="s">
        <v>1224</v>
      </c>
      <c r="D1328" s="40">
        <v>55</v>
      </c>
      <c r="E1328" s="40">
        <v>551</v>
      </c>
      <c r="F1328" s="40">
        <v>5519</v>
      </c>
      <c r="G1328" s="40" t="s">
        <v>1820</v>
      </c>
    </row>
    <row r="1329" spans="2:7">
      <c r="B1329" s="46" t="s">
        <v>1970</v>
      </c>
      <c r="C1329" s="40" t="s">
        <v>1224</v>
      </c>
      <c r="D1329" s="40">
        <v>55</v>
      </c>
      <c r="E1329" s="40">
        <v>552</v>
      </c>
      <c r="F1329" s="40">
        <v>0</v>
      </c>
      <c r="G1329" s="40" t="s">
        <v>1821</v>
      </c>
    </row>
    <row r="1330" spans="2:7">
      <c r="B1330" s="46" t="s">
        <v>1970</v>
      </c>
      <c r="C1330" s="40" t="s">
        <v>1224</v>
      </c>
      <c r="D1330" s="40">
        <v>55</v>
      </c>
      <c r="E1330" s="40">
        <v>552</v>
      </c>
      <c r="F1330" s="40">
        <v>5521</v>
      </c>
      <c r="G1330" s="40" t="s">
        <v>1822</v>
      </c>
    </row>
    <row r="1331" spans="2:7">
      <c r="B1331" s="46" t="s">
        <v>1970</v>
      </c>
      <c r="C1331" s="40" t="s">
        <v>1224</v>
      </c>
      <c r="D1331" s="40">
        <v>55</v>
      </c>
      <c r="E1331" s="40">
        <v>552</v>
      </c>
      <c r="F1331" s="40">
        <v>5522</v>
      </c>
      <c r="G1331" s="40" t="s">
        <v>1823</v>
      </c>
    </row>
    <row r="1332" spans="2:7">
      <c r="B1332" s="46" t="s">
        <v>1970</v>
      </c>
      <c r="C1332" s="40" t="s">
        <v>1224</v>
      </c>
      <c r="D1332" s="40">
        <v>55</v>
      </c>
      <c r="E1332" s="40">
        <v>552</v>
      </c>
      <c r="F1332" s="40">
        <v>5523</v>
      </c>
      <c r="G1332" s="40" t="s">
        <v>1824</v>
      </c>
    </row>
    <row r="1333" spans="2:7">
      <c r="B1333" s="46" t="s">
        <v>1970</v>
      </c>
      <c r="C1333" s="40" t="s">
        <v>1224</v>
      </c>
      <c r="D1333" s="40">
        <v>55</v>
      </c>
      <c r="E1333" s="40">
        <v>552</v>
      </c>
      <c r="F1333" s="40">
        <v>5524</v>
      </c>
      <c r="G1333" s="40" t="s">
        <v>1825</v>
      </c>
    </row>
    <row r="1334" spans="2:7">
      <c r="B1334" s="46" t="s">
        <v>1970</v>
      </c>
      <c r="C1334" s="40" t="s">
        <v>1224</v>
      </c>
      <c r="D1334" s="40">
        <v>55</v>
      </c>
      <c r="E1334" s="40">
        <v>553</v>
      </c>
      <c r="F1334" s="40">
        <v>0</v>
      </c>
      <c r="G1334" s="40" t="s">
        <v>1826</v>
      </c>
    </row>
    <row r="1335" spans="2:7">
      <c r="B1335" s="46" t="s">
        <v>1970</v>
      </c>
      <c r="C1335" s="40" t="s">
        <v>1224</v>
      </c>
      <c r="D1335" s="40">
        <v>55</v>
      </c>
      <c r="E1335" s="40">
        <v>553</v>
      </c>
      <c r="F1335" s="40">
        <v>5531</v>
      </c>
      <c r="G1335" s="40" t="s">
        <v>1827</v>
      </c>
    </row>
    <row r="1336" spans="2:7">
      <c r="B1336" s="46" t="s">
        <v>1970</v>
      </c>
      <c r="C1336" s="40" t="s">
        <v>1224</v>
      </c>
      <c r="D1336" s="40">
        <v>55</v>
      </c>
      <c r="E1336" s="40">
        <v>553</v>
      </c>
      <c r="F1336" s="40">
        <v>5532</v>
      </c>
      <c r="G1336" s="40" t="s">
        <v>1828</v>
      </c>
    </row>
    <row r="1337" spans="2:7">
      <c r="B1337" s="46" t="s">
        <v>1970</v>
      </c>
      <c r="C1337" s="40" t="s">
        <v>1224</v>
      </c>
      <c r="D1337" s="40">
        <v>55</v>
      </c>
      <c r="E1337" s="40">
        <v>559</v>
      </c>
      <c r="F1337" s="40">
        <v>0</v>
      </c>
      <c r="G1337" s="40" t="s">
        <v>1829</v>
      </c>
    </row>
    <row r="1338" spans="2:7">
      <c r="B1338" s="46" t="s">
        <v>1970</v>
      </c>
      <c r="C1338" s="40" t="s">
        <v>1224</v>
      </c>
      <c r="D1338" s="40">
        <v>55</v>
      </c>
      <c r="E1338" s="40">
        <v>559</v>
      </c>
      <c r="F1338" s="40">
        <v>5591</v>
      </c>
      <c r="G1338" s="40" t="s">
        <v>1830</v>
      </c>
    </row>
    <row r="1339" spans="2:7">
      <c r="B1339" s="46" t="s">
        <v>1970</v>
      </c>
      <c r="C1339" s="40" t="s">
        <v>1224</v>
      </c>
      <c r="D1339" s="40">
        <v>55</v>
      </c>
      <c r="E1339" s="40">
        <v>559</v>
      </c>
      <c r="F1339" s="40">
        <v>5592</v>
      </c>
      <c r="G1339" s="40" t="s">
        <v>1831</v>
      </c>
    </row>
    <row r="1340" spans="2:7">
      <c r="B1340" s="46" t="s">
        <v>1970</v>
      </c>
      <c r="C1340" s="40" t="s">
        <v>1224</v>
      </c>
      <c r="D1340" s="40">
        <v>55</v>
      </c>
      <c r="E1340" s="40">
        <v>559</v>
      </c>
      <c r="F1340" s="40">
        <v>5593</v>
      </c>
      <c r="G1340" s="40" t="s">
        <v>1832</v>
      </c>
    </row>
    <row r="1341" spans="2:7">
      <c r="B1341" s="46" t="s">
        <v>1970</v>
      </c>
      <c r="C1341" s="40" t="s">
        <v>1224</v>
      </c>
      <c r="D1341" s="40">
        <v>55</v>
      </c>
      <c r="E1341" s="40">
        <v>559</v>
      </c>
      <c r="F1341" s="40">
        <v>5594</v>
      </c>
      <c r="G1341" s="40" t="s">
        <v>1833</v>
      </c>
    </row>
    <row r="1342" spans="2:7">
      <c r="B1342" s="46" t="s">
        <v>1970</v>
      </c>
      <c r="C1342" s="40" t="s">
        <v>1224</v>
      </c>
      <c r="D1342" s="40">
        <v>55</v>
      </c>
      <c r="E1342" s="40">
        <v>559</v>
      </c>
      <c r="F1342" s="40">
        <v>5595</v>
      </c>
      <c r="G1342" s="40" t="s">
        <v>1834</v>
      </c>
    </row>
    <row r="1343" spans="2:7">
      <c r="B1343" s="46" t="s">
        <v>1970</v>
      </c>
      <c r="C1343" s="40" t="s">
        <v>1224</v>
      </c>
      <c r="D1343" s="40">
        <v>55</v>
      </c>
      <c r="E1343" s="40">
        <v>559</v>
      </c>
      <c r="F1343" s="40">
        <v>5596</v>
      </c>
      <c r="G1343" s="40" t="s">
        <v>1835</v>
      </c>
    </row>
    <row r="1344" spans="2:7">
      <c r="B1344" s="46" t="s">
        <v>1970</v>
      </c>
      <c r="C1344" s="40" t="s">
        <v>1224</v>
      </c>
      <c r="D1344" s="40">
        <v>55</v>
      </c>
      <c r="E1344" s="40">
        <v>559</v>
      </c>
      <c r="F1344" s="40">
        <v>5597</v>
      </c>
      <c r="G1344" s="40" t="s">
        <v>1836</v>
      </c>
    </row>
    <row r="1345" spans="2:7">
      <c r="B1345" s="46" t="s">
        <v>1970</v>
      </c>
      <c r="C1345" s="40" t="s">
        <v>1224</v>
      </c>
      <c r="D1345" s="40">
        <v>55</v>
      </c>
      <c r="E1345" s="40">
        <v>559</v>
      </c>
      <c r="F1345" s="40">
        <v>5598</v>
      </c>
      <c r="G1345" s="40" t="s">
        <v>1837</v>
      </c>
    </row>
    <row r="1346" spans="2:7">
      <c r="B1346" s="46" t="s">
        <v>1970</v>
      </c>
      <c r="C1346" s="40" t="s">
        <v>1224</v>
      </c>
      <c r="D1346" s="40">
        <v>55</v>
      </c>
      <c r="E1346" s="40">
        <v>559</v>
      </c>
      <c r="F1346" s="40">
        <v>5599</v>
      </c>
      <c r="G1346" s="40" t="s">
        <v>1838</v>
      </c>
    </row>
    <row r="1347" spans="2:7">
      <c r="B1347" s="46" t="s">
        <v>1971</v>
      </c>
      <c r="C1347" s="40" t="s">
        <v>1224</v>
      </c>
      <c r="D1347" s="40">
        <v>56</v>
      </c>
      <c r="E1347" s="40">
        <v>0</v>
      </c>
      <c r="F1347" s="40">
        <v>0</v>
      </c>
      <c r="G1347" s="40" t="s">
        <v>1232</v>
      </c>
    </row>
    <row r="1348" spans="2:7">
      <c r="B1348" s="46" t="s">
        <v>1971</v>
      </c>
      <c r="C1348" s="40" t="s">
        <v>1224</v>
      </c>
      <c r="D1348" s="40">
        <v>56</v>
      </c>
      <c r="E1348" s="40">
        <v>560</v>
      </c>
      <c r="F1348" s="40">
        <v>0</v>
      </c>
      <c r="G1348" s="40" t="s">
        <v>1839</v>
      </c>
    </row>
    <row r="1349" spans="2:7">
      <c r="B1349" s="46" t="s">
        <v>1971</v>
      </c>
      <c r="C1349" s="40" t="s">
        <v>1224</v>
      </c>
      <c r="D1349" s="40">
        <v>56</v>
      </c>
      <c r="E1349" s="40">
        <v>560</v>
      </c>
      <c r="F1349" s="40">
        <v>5600</v>
      </c>
      <c r="G1349" s="40" t="s">
        <v>183</v>
      </c>
    </row>
    <row r="1350" spans="2:7">
      <c r="B1350" s="46" t="s">
        <v>1971</v>
      </c>
      <c r="C1350" s="40" t="s">
        <v>1224</v>
      </c>
      <c r="D1350" s="40">
        <v>56</v>
      </c>
      <c r="E1350" s="40">
        <v>560</v>
      </c>
      <c r="F1350" s="40">
        <v>5608</v>
      </c>
      <c r="G1350" s="40" t="s">
        <v>1732</v>
      </c>
    </row>
    <row r="1351" spans="2:7">
      <c r="B1351" s="46" t="s">
        <v>1971</v>
      </c>
      <c r="C1351" s="40" t="s">
        <v>1224</v>
      </c>
      <c r="D1351" s="40">
        <v>56</v>
      </c>
      <c r="E1351" s="40">
        <v>560</v>
      </c>
      <c r="F1351" s="40">
        <v>5609</v>
      </c>
      <c r="G1351" s="40" t="s">
        <v>184</v>
      </c>
    </row>
    <row r="1352" spans="2:7">
      <c r="B1352" s="46" t="s">
        <v>1971</v>
      </c>
      <c r="C1352" s="40" t="s">
        <v>1224</v>
      </c>
      <c r="D1352" s="40">
        <v>56</v>
      </c>
      <c r="E1352" s="40">
        <v>561</v>
      </c>
      <c r="F1352" s="40">
        <v>0</v>
      </c>
      <c r="G1352" s="40" t="s">
        <v>1840</v>
      </c>
    </row>
    <row r="1353" spans="2:7">
      <c r="B1353" s="46" t="s">
        <v>1971</v>
      </c>
      <c r="C1353" s="40" t="s">
        <v>1224</v>
      </c>
      <c r="D1353" s="40">
        <v>56</v>
      </c>
      <c r="E1353" s="40">
        <v>561</v>
      </c>
      <c r="F1353" s="40">
        <v>5611</v>
      </c>
      <c r="G1353" s="40" t="s">
        <v>1840</v>
      </c>
    </row>
    <row r="1354" spans="2:7">
      <c r="B1354" s="46" t="s">
        <v>1971</v>
      </c>
      <c r="C1354" s="40" t="s">
        <v>1224</v>
      </c>
      <c r="D1354" s="40">
        <v>56</v>
      </c>
      <c r="E1354" s="40">
        <v>569</v>
      </c>
      <c r="F1354" s="40">
        <v>0</v>
      </c>
      <c r="G1354" s="40" t="s">
        <v>1841</v>
      </c>
    </row>
    <row r="1355" spans="2:7">
      <c r="B1355" s="46" t="s">
        <v>1971</v>
      </c>
      <c r="C1355" s="40" t="s">
        <v>1224</v>
      </c>
      <c r="D1355" s="40">
        <v>56</v>
      </c>
      <c r="E1355" s="40">
        <v>569</v>
      </c>
      <c r="F1355" s="40">
        <v>5699</v>
      </c>
      <c r="G1355" s="40" t="s">
        <v>1841</v>
      </c>
    </row>
    <row r="1356" spans="2:7">
      <c r="B1356" s="46" t="s">
        <v>1971</v>
      </c>
      <c r="C1356" s="40" t="s">
        <v>1224</v>
      </c>
      <c r="D1356" s="40">
        <v>57</v>
      </c>
      <c r="E1356" s="40">
        <v>0</v>
      </c>
      <c r="F1356" s="40">
        <v>0</v>
      </c>
      <c r="G1356" s="40" t="s">
        <v>1233</v>
      </c>
    </row>
    <row r="1357" spans="2:7">
      <c r="B1357" s="46" t="s">
        <v>1971</v>
      </c>
      <c r="C1357" s="40" t="s">
        <v>1224</v>
      </c>
      <c r="D1357" s="40">
        <v>57</v>
      </c>
      <c r="E1357" s="40">
        <v>570</v>
      </c>
      <c r="F1357" s="40">
        <v>0</v>
      </c>
      <c r="G1357" s="40" t="s">
        <v>1842</v>
      </c>
    </row>
    <row r="1358" spans="2:7">
      <c r="B1358" s="46" t="s">
        <v>1971</v>
      </c>
      <c r="C1358" s="40" t="s">
        <v>1224</v>
      </c>
      <c r="D1358" s="40">
        <v>57</v>
      </c>
      <c r="E1358" s="40">
        <v>570</v>
      </c>
      <c r="F1358" s="40">
        <v>5700</v>
      </c>
      <c r="G1358" s="40" t="s">
        <v>183</v>
      </c>
    </row>
    <row r="1359" spans="2:7">
      <c r="B1359" s="46" t="s">
        <v>1971</v>
      </c>
      <c r="C1359" s="40" t="s">
        <v>1224</v>
      </c>
      <c r="D1359" s="40">
        <v>57</v>
      </c>
      <c r="E1359" s="40">
        <v>570</v>
      </c>
      <c r="F1359" s="40">
        <v>5708</v>
      </c>
      <c r="G1359" s="40" t="s">
        <v>1732</v>
      </c>
    </row>
    <row r="1360" spans="2:7">
      <c r="B1360" s="46" t="s">
        <v>1971</v>
      </c>
      <c r="C1360" s="40" t="s">
        <v>1224</v>
      </c>
      <c r="D1360" s="40">
        <v>57</v>
      </c>
      <c r="E1360" s="40">
        <v>570</v>
      </c>
      <c r="F1360" s="40">
        <v>5709</v>
      </c>
      <c r="G1360" s="40" t="s">
        <v>184</v>
      </c>
    </row>
    <row r="1361" spans="2:7">
      <c r="B1361" s="46" t="s">
        <v>1971</v>
      </c>
      <c r="C1361" s="40" t="s">
        <v>1224</v>
      </c>
      <c r="D1361" s="40">
        <v>57</v>
      </c>
      <c r="E1361" s="40">
        <v>571</v>
      </c>
      <c r="F1361" s="40">
        <v>0</v>
      </c>
      <c r="G1361" s="40" t="s">
        <v>1843</v>
      </c>
    </row>
    <row r="1362" spans="2:7">
      <c r="B1362" s="46" t="s">
        <v>1971</v>
      </c>
      <c r="C1362" s="40" t="s">
        <v>1224</v>
      </c>
      <c r="D1362" s="40">
        <v>57</v>
      </c>
      <c r="E1362" s="40">
        <v>571</v>
      </c>
      <c r="F1362" s="40">
        <v>5711</v>
      </c>
      <c r="G1362" s="40" t="s">
        <v>1844</v>
      </c>
    </row>
    <row r="1363" spans="2:7">
      <c r="B1363" s="46" t="s">
        <v>1971</v>
      </c>
      <c r="C1363" s="40" t="s">
        <v>1224</v>
      </c>
      <c r="D1363" s="40">
        <v>57</v>
      </c>
      <c r="E1363" s="40">
        <v>571</v>
      </c>
      <c r="F1363" s="40">
        <v>5712</v>
      </c>
      <c r="G1363" s="40" t="s">
        <v>1845</v>
      </c>
    </row>
    <row r="1364" spans="2:7">
      <c r="B1364" s="46" t="s">
        <v>1971</v>
      </c>
      <c r="C1364" s="40" t="s">
        <v>1224</v>
      </c>
      <c r="D1364" s="40">
        <v>57</v>
      </c>
      <c r="E1364" s="40">
        <v>572</v>
      </c>
      <c r="F1364" s="40">
        <v>0</v>
      </c>
      <c r="G1364" s="40" t="s">
        <v>1846</v>
      </c>
    </row>
    <row r="1365" spans="2:7">
      <c r="B1365" s="46" t="s">
        <v>1971</v>
      </c>
      <c r="C1365" s="40" t="s">
        <v>1224</v>
      </c>
      <c r="D1365" s="40">
        <v>57</v>
      </c>
      <c r="E1365" s="40">
        <v>572</v>
      </c>
      <c r="F1365" s="40">
        <v>5721</v>
      </c>
      <c r="G1365" s="40" t="s">
        <v>1846</v>
      </c>
    </row>
    <row r="1366" spans="2:7">
      <c r="B1366" s="46" t="s">
        <v>1971</v>
      </c>
      <c r="C1366" s="40" t="s">
        <v>1224</v>
      </c>
      <c r="D1366" s="40">
        <v>57</v>
      </c>
      <c r="E1366" s="40">
        <v>573</v>
      </c>
      <c r="F1366" s="40">
        <v>0</v>
      </c>
      <c r="G1366" s="40" t="s">
        <v>1847</v>
      </c>
    </row>
    <row r="1367" spans="2:7">
      <c r="B1367" s="46" t="s">
        <v>1971</v>
      </c>
      <c r="C1367" s="40" t="s">
        <v>1224</v>
      </c>
      <c r="D1367" s="40">
        <v>57</v>
      </c>
      <c r="E1367" s="40">
        <v>573</v>
      </c>
      <c r="F1367" s="40">
        <v>5731</v>
      </c>
      <c r="G1367" s="40" t="s">
        <v>1848</v>
      </c>
    </row>
    <row r="1368" spans="2:7">
      <c r="B1368" s="46" t="s">
        <v>1971</v>
      </c>
      <c r="C1368" s="40" t="s">
        <v>1224</v>
      </c>
      <c r="D1368" s="40">
        <v>57</v>
      </c>
      <c r="E1368" s="40">
        <v>573</v>
      </c>
      <c r="F1368" s="40">
        <v>5732</v>
      </c>
      <c r="G1368" s="40" t="s">
        <v>1849</v>
      </c>
    </row>
    <row r="1369" spans="2:7">
      <c r="B1369" s="46" t="s">
        <v>1971</v>
      </c>
      <c r="C1369" s="40" t="s">
        <v>1224</v>
      </c>
      <c r="D1369" s="40">
        <v>57</v>
      </c>
      <c r="E1369" s="40">
        <v>574</v>
      </c>
      <c r="F1369" s="40">
        <v>0</v>
      </c>
      <c r="G1369" s="40" t="s">
        <v>1850</v>
      </c>
    </row>
    <row r="1370" spans="2:7">
      <c r="B1370" s="46" t="s">
        <v>1971</v>
      </c>
      <c r="C1370" s="40" t="s">
        <v>1224</v>
      </c>
      <c r="D1370" s="40">
        <v>57</v>
      </c>
      <c r="E1370" s="40">
        <v>574</v>
      </c>
      <c r="F1370" s="40">
        <v>5741</v>
      </c>
      <c r="G1370" s="40" t="s">
        <v>1851</v>
      </c>
    </row>
    <row r="1371" spans="2:7">
      <c r="B1371" s="46" t="s">
        <v>1971</v>
      </c>
      <c r="C1371" s="40" t="s">
        <v>1224</v>
      </c>
      <c r="D1371" s="40">
        <v>57</v>
      </c>
      <c r="E1371" s="40">
        <v>574</v>
      </c>
      <c r="F1371" s="40">
        <v>5742</v>
      </c>
      <c r="G1371" s="40" t="s">
        <v>1852</v>
      </c>
    </row>
    <row r="1372" spans="2:7">
      <c r="B1372" s="46" t="s">
        <v>1971</v>
      </c>
      <c r="C1372" s="40" t="s">
        <v>1224</v>
      </c>
      <c r="D1372" s="40">
        <v>57</v>
      </c>
      <c r="E1372" s="40">
        <v>579</v>
      </c>
      <c r="F1372" s="40">
        <v>0</v>
      </c>
      <c r="G1372" s="40" t="s">
        <v>1853</v>
      </c>
    </row>
    <row r="1373" spans="2:7">
      <c r="B1373" s="46" t="s">
        <v>1971</v>
      </c>
      <c r="C1373" s="40" t="s">
        <v>1224</v>
      </c>
      <c r="D1373" s="40">
        <v>57</v>
      </c>
      <c r="E1373" s="40">
        <v>579</v>
      </c>
      <c r="F1373" s="40">
        <v>5791</v>
      </c>
      <c r="G1373" s="40" t="s">
        <v>1854</v>
      </c>
    </row>
    <row r="1374" spans="2:7">
      <c r="B1374" s="46" t="s">
        <v>1971</v>
      </c>
      <c r="C1374" s="40" t="s">
        <v>1224</v>
      </c>
      <c r="D1374" s="40">
        <v>57</v>
      </c>
      <c r="E1374" s="40">
        <v>579</v>
      </c>
      <c r="F1374" s="40">
        <v>5792</v>
      </c>
      <c r="G1374" s="40" t="s">
        <v>1855</v>
      </c>
    </row>
    <row r="1375" spans="2:7">
      <c r="B1375" s="46" t="s">
        <v>1971</v>
      </c>
      <c r="C1375" s="40" t="s">
        <v>1224</v>
      </c>
      <c r="D1375" s="40">
        <v>57</v>
      </c>
      <c r="E1375" s="40">
        <v>579</v>
      </c>
      <c r="F1375" s="40">
        <v>5793</v>
      </c>
      <c r="G1375" s="40" t="s">
        <v>1856</v>
      </c>
    </row>
    <row r="1376" spans="2:7">
      <c r="B1376" s="46" t="s">
        <v>1971</v>
      </c>
      <c r="C1376" s="40" t="s">
        <v>1224</v>
      </c>
      <c r="D1376" s="40">
        <v>57</v>
      </c>
      <c r="E1376" s="40">
        <v>579</v>
      </c>
      <c r="F1376" s="40">
        <v>5799</v>
      </c>
      <c r="G1376" s="40" t="s">
        <v>1857</v>
      </c>
    </row>
    <row r="1377" spans="2:7">
      <c r="B1377" s="46" t="s">
        <v>1971</v>
      </c>
      <c r="C1377" s="40" t="s">
        <v>1224</v>
      </c>
      <c r="D1377" s="40">
        <v>58</v>
      </c>
      <c r="E1377" s="40">
        <v>0</v>
      </c>
      <c r="F1377" s="40">
        <v>0</v>
      </c>
      <c r="G1377" s="40" t="s">
        <v>1234</v>
      </c>
    </row>
    <row r="1378" spans="2:7">
      <c r="B1378" s="46" t="s">
        <v>1971</v>
      </c>
      <c r="C1378" s="40" t="s">
        <v>1224</v>
      </c>
      <c r="D1378" s="40">
        <v>58</v>
      </c>
      <c r="E1378" s="40">
        <v>580</v>
      </c>
      <c r="F1378" s="40">
        <v>0</v>
      </c>
      <c r="G1378" s="40" t="s">
        <v>1858</v>
      </c>
    </row>
    <row r="1379" spans="2:7">
      <c r="B1379" s="46" t="s">
        <v>1971</v>
      </c>
      <c r="C1379" s="40" t="s">
        <v>1224</v>
      </c>
      <c r="D1379" s="40">
        <v>58</v>
      </c>
      <c r="E1379" s="40">
        <v>580</v>
      </c>
      <c r="F1379" s="40">
        <v>5800</v>
      </c>
      <c r="G1379" s="40" t="s">
        <v>183</v>
      </c>
    </row>
    <row r="1380" spans="2:7">
      <c r="B1380" s="46" t="s">
        <v>1971</v>
      </c>
      <c r="C1380" s="40" t="s">
        <v>1224</v>
      </c>
      <c r="D1380" s="40">
        <v>58</v>
      </c>
      <c r="E1380" s="40">
        <v>580</v>
      </c>
      <c r="F1380" s="40">
        <v>5808</v>
      </c>
      <c r="G1380" s="40" t="s">
        <v>1732</v>
      </c>
    </row>
    <row r="1381" spans="2:7">
      <c r="B1381" s="46" t="s">
        <v>1971</v>
      </c>
      <c r="C1381" s="40" t="s">
        <v>1224</v>
      </c>
      <c r="D1381" s="40">
        <v>58</v>
      </c>
      <c r="E1381" s="40">
        <v>580</v>
      </c>
      <c r="F1381" s="40">
        <v>5809</v>
      </c>
      <c r="G1381" s="40" t="s">
        <v>184</v>
      </c>
    </row>
    <row r="1382" spans="2:7">
      <c r="B1382" s="46" t="s">
        <v>1971</v>
      </c>
      <c r="C1382" s="40" t="s">
        <v>1224</v>
      </c>
      <c r="D1382" s="40">
        <v>58</v>
      </c>
      <c r="E1382" s="40">
        <v>581</v>
      </c>
      <c r="F1382" s="40">
        <v>0</v>
      </c>
      <c r="G1382" s="40" t="s">
        <v>1859</v>
      </c>
    </row>
    <row r="1383" spans="2:7">
      <c r="B1383" s="46" t="s">
        <v>1971</v>
      </c>
      <c r="C1383" s="40" t="s">
        <v>1224</v>
      </c>
      <c r="D1383" s="40">
        <v>58</v>
      </c>
      <c r="E1383" s="40">
        <v>581</v>
      </c>
      <c r="F1383" s="40">
        <v>5811</v>
      </c>
      <c r="G1383" s="40" t="s">
        <v>1859</v>
      </c>
    </row>
    <row r="1384" spans="2:7">
      <c r="B1384" s="46" t="s">
        <v>1971</v>
      </c>
      <c r="C1384" s="40" t="s">
        <v>1224</v>
      </c>
      <c r="D1384" s="40">
        <v>58</v>
      </c>
      <c r="E1384" s="40">
        <v>582</v>
      </c>
      <c r="F1384" s="40">
        <v>0</v>
      </c>
      <c r="G1384" s="40" t="s">
        <v>1860</v>
      </c>
    </row>
    <row r="1385" spans="2:7">
      <c r="B1385" s="46" t="s">
        <v>1971</v>
      </c>
      <c r="C1385" s="40" t="s">
        <v>1224</v>
      </c>
      <c r="D1385" s="40">
        <v>58</v>
      </c>
      <c r="E1385" s="40">
        <v>582</v>
      </c>
      <c r="F1385" s="40">
        <v>5821</v>
      </c>
      <c r="G1385" s="40" t="s">
        <v>1861</v>
      </c>
    </row>
    <row r="1386" spans="2:7">
      <c r="B1386" s="46" t="s">
        <v>1971</v>
      </c>
      <c r="C1386" s="40" t="s">
        <v>1224</v>
      </c>
      <c r="D1386" s="40">
        <v>58</v>
      </c>
      <c r="E1386" s="40">
        <v>582</v>
      </c>
      <c r="F1386" s="40">
        <v>5822</v>
      </c>
      <c r="G1386" s="40" t="s">
        <v>1862</v>
      </c>
    </row>
    <row r="1387" spans="2:7">
      <c r="B1387" s="46" t="s">
        <v>1971</v>
      </c>
      <c r="C1387" s="40" t="s">
        <v>1224</v>
      </c>
      <c r="D1387" s="40">
        <v>58</v>
      </c>
      <c r="E1387" s="40">
        <v>583</v>
      </c>
      <c r="F1387" s="40">
        <v>0</v>
      </c>
      <c r="G1387" s="40" t="s">
        <v>1863</v>
      </c>
    </row>
    <row r="1388" spans="2:7">
      <c r="B1388" s="46" t="s">
        <v>1971</v>
      </c>
      <c r="C1388" s="40" t="s">
        <v>1224</v>
      </c>
      <c r="D1388" s="40">
        <v>58</v>
      </c>
      <c r="E1388" s="40">
        <v>583</v>
      </c>
      <c r="F1388" s="40">
        <v>5831</v>
      </c>
      <c r="G1388" s="40" t="s">
        <v>1864</v>
      </c>
    </row>
    <row r="1389" spans="2:7">
      <c r="B1389" s="46" t="s">
        <v>1971</v>
      </c>
      <c r="C1389" s="40" t="s">
        <v>1224</v>
      </c>
      <c r="D1389" s="40">
        <v>58</v>
      </c>
      <c r="E1389" s="40">
        <v>583</v>
      </c>
      <c r="F1389" s="40">
        <v>5832</v>
      </c>
      <c r="G1389" s="40" t="s">
        <v>1865</v>
      </c>
    </row>
    <row r="1390" spans="2:7">
      <c r="B1390" s="46" t="s">
        <v>1971</v>
      </c>
      <c r="C1390" s="40" t="s">
        <v>1224</v>
      </c>
      <c r="D1390" s="40">
        <v>58</v>
      </c>
      <c r="E1390" s="40">
        <v>584</v>
      </c>
      <c r="F1390" s="40">
        <v>0</v>
      </c>
      <c r="G1390" s="40" t="s">
        <v>1866</v>
      </c>
    </row>
    <row r="1391" spans="2:7">
      <c r="B1391" s="46" t="s">
        <v>1971</v>
      </c>
      <c r="C1391" s="40" t="s">
        <v>1224</v>
      </c>
      <c r="D1391" s="40">
        <v>58</v>
      </c>
      <c r="E1391" s="40">
        <v>584</v>
      </c>
      <c r="F1391" s="40">
        <v>5841</v>
      </c>
      <c r="G1391" s="40" t="s">
        <v>1866</v>
      </c>
    </row>
    <row r="1392" spans="2:7">
      <c r="B1392" s="46" t="s">
        <v>1971</v>
      </c>
      <c r="C1392" s="40" t="s">
        <v>1224</v>
      </c>
      <c r="D1392" s="40">
        <v>58</v>
      </c>
      <c r="E1392" s="40">
        <v>585</v>
      </c>
      <c r="F1392" s="40">
        <v>0</v>
      </c>
      <c r="G1392" s="40" t="s">
        <v>1867</v>
      </c>
    </row>
    <row r="1393" spans="2:7">
      <c r="B1393" s="46" t="s">
        <v>1971</v>
      </c>
      <c r="C1393" s="40" t="s">
        <v>1224</v>
      </c>
      <c r="D1393" s="40">
        <v>58</v>
      </c>
      <c r="E1393" s="40">
        <v>585</v>
      </c>
      <c r="F1393" s="40">
        <v>5851</v>
      </c>
      <c r="G1393" s="40" t="s">
        <v>1867</v>
      </c>
    </row>
    <row r="1394" spans="2:7">
      <c r="B1394" s="46" t="s">
        <v>1971</v>
      </c>
      <c r="C1394" s="40" t="s">
        <v>1224</v>
      </c>
      <c r="D1394" s="40">
        <v>58</v>
      </c>
      <c r="E1394" s="40">
        <v>586</v>
      </c>
      <c r="F1394" s="40">
        <v>0</v>
      </c>
      <c r="G1394" s="40" t="s">
        <v>1868</v>
      </c>
    </row>
    <row r="1395" spans="2:7">
      <c r="B1395" s="46" t="s">
        <v>1971</v>
      </c>
      <c r="C1395" s="40" t="s">
        <v>1224</v>
      </c>
      <c r="D1395" s="40">
        <v>58</v>
      </c>
      <c r="E1395" s="40">
        <v>586</v>
      </c>
      <c r="F1395" s="40">
        <v>5861</v>
      </c>
      <c r="G1395" s="40" t="s">
        <v>1869</v>
      </c>
    </row>
    <row r="1396" spans="2:7">
      <c r="B1396" s="46" t="s">
        <v>1971</v>
      </c>
      <c r="C1396" s="40" t="s">
        <v>1224</v>
      </c>
      <c r="D1396" s="40">
        <v>58</v>
      </c>
      <c r="E1396" s="40">
        <v>586</v>
      </c>
      <c r="F1396" s="40">
        <v>5862</v>
      </c>
      <c r="G1396" s="40" t="s">
        <v>1870</v>
      </c>
    </row>
    <row r="1397" spans="2:7">
      <c r="B1397" s="46" t="s">
        <v>1971</v>
      </c>
      <c r="C1397" s="40" t="s">
        <v>1224</v>
      </c>
      <c r="D1397" s="40">
        <v>58</v>
      </c>
      <c r="E1397" s="40">
        <v>586</v>
      </c>
      <c r="F1397" s="40">
        <v>5863</v>
      </c>
      <c r="G1397" s="40" t="s">
        <v>1871</v>
      </c>
    </row>
    <row r="1398" spans="2:7">
      <c r="B1398" s="46" t="s">
        <v>1971</v>
      </c>
      <c r="C1398" s="40" t="s">
        <v>1224</v>
      </c>
      <c r="D1398" s="40">
        <v>58</v>
      </c>
      <c r="E1398" s="40">
        <v>586</v>
      </c>
      <c r="F1398" s="40">
        <v>5864</v>
      </c>
      <c r="G1398" s="40" t="s">
        <v>1872</v>
      </c>
    </row>
    <row r="1399" spans="2:7">
      <c r="B1399" s="46" t="s">
        <v>1971</v>
      </c>
      <c r="C1399" s="40" t="s">
        <v>1224</v>
      </c>
      <c r="D1399" s="40">
        <v>58</v>
      </c>
      <c r="E1399" s="40">
        <v>589</v>
      </c>
      <c r="F1399" s="40">
        <v>0</v>
      </c>
      <c r="G1399" s="40" t="s">
        <v>1873</v>
      </c>
    </row>
    <row r="1400" spans="2:7">
      <c r="B1400" s="46" t="s">
        <v>1971</v>
      </c>
      <c r="C1400" s="40" t="s">
        <v>1224</v>
      </c>
      <c r="D1400" s="40">
        <v>58</v>
      </c>
      <c r="E1400" s="40">
        <v>589</v>
      </c>
      <c r="F1400" s="40">
        <v>5891</v>
      </c>
      <c r="G1400" s="40" t="s">
        <v>1874</v>
      </c>
    </row>
    <row r="1401" spans="2:7">
      <c r="B1401" s="46" t="s">
        <v>1971</v>
      </c>
      <c r="C1401" s="40" t="s">
        <v>1224</v>
      </c>
      <c r="D1401" s="40">
        <v>58</v>
      </c>
      <c r="E1401" s="40">
        <v>589</v>
      </c>
      <c r="F1401" s="40">
        <v>5892</v>
      </c>
      <c r="G1401" s="40" t="s">
        <v>1875</v>
      </c>
    </row>
    <row r="1402" spans="2:7">
      <c r="B1402" s="46" t="s">
        <v>1971</v>
      </c>
      <c r="C1402" s="40" t="s">
        <v>1224</v>
      </c>
      <c r="D1402" s="40">
        <v>58</v>
      </c>
      <c r="E1402" s="40">
        <v>589</v>
      </c>
      <c r="F1402" s="40">
        <v>5893</v>
      </c>
      <c r="G1402" s="40" t="s">
        <v>1876</v>
      </c>
    </row>
    <row r="1403" spans="2:7">
      <c r="B1403" s="46" t="s">
        <v>1971</v>
      </c>
      <c r="C1403" s="40" t="s">
        <v>1224</v>
      </c>
      <c r="D1403" s="40">
        <v>58</v>
      </c>
      <c r="E1403" s="40">
        <v>589</v>
      </c>
      <c r="F1403" s="40">
        <v>5894</v>
      </c>
      <c r="G1403" s="40" t="s">
        <v>1877</v>
      </c>
    </row>
    <row r="1404" spans="2:7">
      <c r="B1404" s="46" t="s">
        <v>1971</v>
      </c>
      <c r="C1404" s="40" t="s">
        <v>1224</v>
      </c>
      <c r="D1404" s="40">
        <v>58</v>
      </c>
      <c r="E1404" s="40">
        <v>589</v>
      </c>
      <c r="F1404" s="40">
        <v>5895</v>
      </c>
      <c r="G1404" s="40" t="s">
        <v>1878</v>
      </c>
    </row>
    <row r="1405" spans="2:7">
      <c r="B1405" s="46" t="s">
        <v>1971</v>
      </c>
      <c r="C1405" s="40" t="s">
        <v>1224</v>
      </c>
      <c r="D1405" s="40">
        <v>58</v>
      </c>
      <c r="E1405" s="40">
        <v>589</v>
      </c>
      <c r="F1405" s="40">
        <v>5896</v>
      </c>
      <c r="G1405" s="40" t="s">
        <v>1879</v>
      </c>
    </row>
    <row r="1406" spans="2:7">
      <c r="B1406" s="46" t="s">
        <v>1971</v>
      </c>
      <c r="C1406" s="40" t="s">
        <v>1224</v>
      </c>
      <c r="D1406" s="40">
        <v>58</v>
      </c>
      <c r="E1406" s="40">
        <v>589</v>
      </c>
      <c r="F1406" s="40">
        <v>5897</v>
      </c>
      <c r="G1406" s="40" t="s">
        <v>1880</v>
      </c>
    </row>
    <row r="1407" spans="2:7">
      <c r="B1407" s="46" t="s">
        <v>1971</v>
      </c>
      <c r="C1407" s="40" t="s">
        <v>1224</v>
      </c>
      <c r="D1407" s="40">
        <v>58</v>
      </c>
      <c r="E1407" s="40">
        <v>589</v>
      </c>
      <c r="F1407" s="40">
        <v>5898</v>
      </c>
      <c r="G1407" s="40" t="s">
        <v>1881</v>
      </c>
    </row>
    <row r="1408" spans="2:7">
      <c r="B1408" s="46" t="s">
        <v>1971</v>
      </c>
      <c r="C1408" s="40" t="s">
        <v>1224</v>
      </c>
      <c r="D1408" s="40">
        <v>58</v>
      </c>
      <c r="E1408" s="40">
        <v>589</v>
      </c>
      <c r="F1408" s="40">
        <v>5899</v>
      </c>
      <c r="G1408" s="40" t="s">
        <v>1882</v>
      </c>
    </row>
    <row r="1409" spans="2:7">
      <c r="B1409" s="46" t="s">
        <v>1971</v>
      </c>
      <c r="C1409" s="40" t="s">
        <v>1224</v>
      </c>
      <c r="D1409" s="40">
        <v>59</v>
      </c>
      <c r="E1409" s="40">
        <v>0</v>
      </c>
      <c r="F1409" s="40">
        <v>0</v>
      </c>
      <c r="G1409" s="40" t="s">
        <v>1235</v>
      </c>
    </row>
    <row r="1410" spans="2:7">
      <c r="B1410" s="46" t="s">
        <v>1971</v>
      </c>
      <c r="C1410" s="40" t="s">
        <v>1224</v>
      </c>
      <c r="D1410" s="40">
        <v>59</v>
      </c>
      <c r="E1410" s="40">
        <v>590</v>
      </c>
      <c r="F1410" s="40">
        <v>0</v>
      </c>
      <c r="G1410" s="40" t="s">
        <v>1883</v>
      </c>
    </row>
    <row r="1411" spans="2:7">
      <c r="B1411" s="46" t="s">
        <v>1971</v>
      </c>
      <c r="C1411" s="40" t="s">
        <v>1224</v>
      </c>
      <c r="D1411" s="40">
        <v>59</v>
      </c>
      <c r="E1411" s="40">
        <v>590</v>
      </c>
      <c r="F1411" s="40">
        <v>5900</v>
      </c>
      <c r="G1411" s="40" t="s">
        <v>183</v>
      </c>
    </row>
    <row r="1412" spans="2:7">
      <c r="B1412" s="46" t="s">
        <v>1971</v>
      </c>
      <c r="C1412" s="40" t="s">
        <v>1224</v>
      </c>
      <c r="D1412" s="40">
        <v>59</v>
      </c>
      <c r="E1412" s="40">
        <v>590</v>
      </c>
      <c r="F1412" s="40">
        <v>5908</v>
      </c>
      <c r="G1412" s="40" t="s">
        <v>1732</v>
      </c>
    </row>
    <row r="1413" spans="2:7">
      <c r="B1413" s="46" t="s">
        <v>1971</v>
      </c>
      <c r="C1413" s="40" t="s">
        <v>1224</v>
      </c>
      <c r="D1413" s="40">
        <v>59</v>
      </c>
      <c r="E1413" s="40">
        <v>590</v>
      </c>
      <c r="F1413" s="40">
        <v>5909</v>
      </c>
      <c r="G1413" s="40" t="s">
        <v>184</v>
      </c>
    </row>
    <row r="1414" spans="2:7">
      <c r="B1414" s="46" t="s">
        <v>1971</v>
      </c>
      <c r="C1414" s="40" t="s">
        <v>1224</v>
      </c>
      <c r="D1414" s="40">
        <v>59</v>
      </c>
      <c r="E1414" s="40">
        <v>591</v>
      </c>
      <c r="F1414" s="40">
        <v>0</v>
      </c>
      <c r="G1414" s="40" t="s">
        <v>1884</v>
      </c>
    </row>
    <row r="1415" spans="2:7">
      <c r="B1415" s="46" t="s">
        <v>1971</v>
      </c>
      <c r="C1415" s="40" t="s">
        <v>1224</v>
      </c>
      <c r="D1415" s="40">
        <v>59</v>
      </c>
      <c r="E1415" s="40">
        <v>591</v>
      </c>
      <c r="F1415" s="40">
        <v>5911</v>
      </c>
      <c r="G1415" s="40" t="s">
        <v>1885</v>
      </c>
    </row>
    <row r="1416" spans="2:7">
      <c r="B1416" s="46" t="s">
        <v>1971</v>
      </c>
      <c r="C1416" s="40" t="s">
        <v>1224</v>
      </c>
      <c r="D1416" s="40">
        <v>59</v>
      </c>
      <c r="E1416" s="40">
        <v>591</v>
      </c>
      <c r="F1416" s="40">
        <v>5912</v>
      </c>
      <c r="G1416" s="40" t="s">
        <v>1886</v>
      </c>
    </row>
    <row r="1417" spans="2:7">
      <c r="B1417" s="46" t="s">
        <v>1971</v>
      </c>
      <c r="C1417" s="40" t="s">
        <v>1224</v>
      </c>
      <c r="D1417" s="40">
        <v>59</v>
      </c>
      <c r="E1417" s="40">
        <v>591</v>
      </c>
      <c r="F1417" s="40">
        <v>5913</v>
      </c>
      <c r="G1417" s="40" t="s">
        <v>1887</v>
      </c>
    </row>
    <row r="1418" spans="2:7">
      <c r="B1418" s="46" t="s">
        <v>1971</v>
      </c>
      <c r="C1418" s="40" t="s">
        <v>1224</v>
      </c>
      <c r="D1418" s="40">
        <v>59</v>
      </c>
      <c r="E1418" s="40">
        <v>591</v>
      </c>
      <c r="F1418" s="40">
        <v>5914</v>
      </c>
      <c r="G1418" s="40" t="s">
        <v>1888</v>
      </c>
    </row>
    <row r="1419" spans="2:7">
      <c r="B1419" s="46" t="s">
        <v>1971</v>
      </c>
      <c r="C1419" s="40" t="s">
        <v>1224</v>
      </c>
      <c r="D1419" s="40">
        <v>59</v>
      </c>
      <c r="E1419" s="40">
        <v>592</v>
      </c>
      <c r="F1419" s="40">
        <v>0</v>
      </c>
      <c r="G1419" s="40" t="s">
        <v>1889</v>
      </c>
    </row>
    <row r="1420" spans="2:7">
      <c r="B1420" s="46" t="s">
        <v>1971</v>
      </c>
      <c r="C1420" s="40" t="s">
        <v>1224</v>
      </c>
      <c r="D1420" s="40">
        <v>59</v>
      </c>
      <c r="E1420" s="40">
        <v>592</v>
      </c>
      <c r="F1420" s="40">
        <v>5921</v>
      </c>
      <c r="G1420" s="40" t="s">
        <v>1889</v>
      </c>
    </row>
    <row r="1421" spans="2:7">
      <c r="B1421" s="46" t="s">
        <v>1971</v>
      </c>
      <c r="C1421" s="40" t="s">
        <v>1224</v>
      </c>
      <c r="D1421" s="40">
        <v>59</v>
      </c>
      <c r="E1421" s="40">
        <v>593</v>
      </c>
      <c r="F1421" s="40">
        <v>0</v>
      </c>
      <c r="G1421" s="40" t="s">
        <v>1890</v>
      </c>
    </row>
    <row r="1422" spans="2:7">
      <c r="B1422" s="46" t="s">
        <v>1971</v>
      </c>
      <c r="C1422" s="40" t="s">
        <v>1224</v>
      </c>
      <c r="D1422" s="40">
        <v>59</v>
      </c>
      <c r="E1422" s="40">
        <v>593</v>
      </c>
      <c r="F1422" s="40">
        <v>5931</v>
      </c>
      <c r="G1422" s="40" t="s">
        <v>1891</v>
      </c>
    </row>
    <row r="1423" spans="2:7">
      <c r="B1423" s="46" t="s">
        <v>1971</v>
      </c>
      <c r="C1423" s="40" t="s">
        <v>1224</v>
      </c>
      <c r="D1423" s="40">
        <v>59</v>
      </c>
      <c r="E1423" s="40">
        <v>593</v>
      </c>
      <c r="F1423" s="40">
        <v>5932</v>
      </c>
      <c r="G1423" s="40" t="s">
        <v>1892</v>
      </c>
    </row>
    <row r="1424" spans="2:7">
      <c r="B1424" s="46" t="s">
        <v>1971</v>
      </c>
      <c r="C1424" s="40" t="s">
        <v>1224</v>
      </c>
      <c r="D1424" s="40">
        <v>59</v>
      </c>
      <c r="E1424" s="40">
        <v>593</v>
      </c>
      <c r="F1424" s="40">
        <v>5933</v>
      </c>
      <c r="G1424" s="40" t="s">
        <v>1893</v>
      </c>
    </row>
    <row r="1425" spans="2:7">
      <c r="B1425" s="46" t="s">
        <v>1971</v>
      </c>
      <c r="C1425" s="40" t="s">
        <v>1224</v>
      </c>
      <c r="D1425" s="40">
        <v>59</v>
      </c>
      <c r="E1425" s="40">
        <v>593</v>
      </c>
      <c r="F1425" s="40">
        <v>5939</v>
      </c>
      <c r="G1425" s="40" t="s">
        <v>1894</v>
      </c>
    </row>
    <row r="1426" spans="2:7">
      <c r="B1426" s="46" t="s">
        <v>1971</v>
      </c>
      <c r="C1426" s="40" t="s">
        <v>1224</v>
      </c>
      <c r="D1426" s="40">
        <v>60</v>
      </c>
      <c r="E1426" s="40">
        <v>0</v>
      </c>
      <c r="F1426" s="40">
        <v>0</v>
      </c>
      <c r="G1426" s="40" t="s">
        <v>1236</v>
      </c>
    </row>
    <row r="1427" spans="2:7">
      <c r="B1427" s="46" t="s">
        <v>1971</v>
      </c>
      <c r="C1427" s="40" t="s">
        <v>1224</v>
      </c>
      <c r="D1427" s="40">
        <v>60</v>
      </c>
      <c r="E1427" s="40">
        <v>600</v>
      </c>
      <c r="F1427" s="40">
        <v>0</v>
      </c>
      <c r="G1427" s="40" t="s">
        <v>1895</v>
      </c>
    </row>
    <row r="1428" spans="2:7">
      <c r="B1428" s="46" t="s">
        <v>1971</v>
      </c>
      <c r="C1428" s="40" t="s">
        <v>1224</v>
      </c>
      <c r="D1428" s="40">
        <v>60</v>
      </c>
      <c r="E1428" s="40">
        <v>600</v>
      </c>
      <c r="F1428" s="40">
        <v>6000</v>
      </c>
      <c r="G1428" s="40" t="s">
        <v>183</v>
      </c>
    </row>
    <row r="1429" spans="2:7">
      <c r="B1429" s="46" t="s">
        <v>1971</v>
      </c>
      <c r="C1429" s="40" t="s">
        <v>1224</v>
      </c>
      <c r="D1429" s="40">
        <v>60</v>
      </c>
      <c r="E1429" s="40">
        <v>600</v>
      </c>
      <c r="F1429" s="40">
        <v>6008</v>
      </c>
      <c r="G1429" s="40" t="s">
        <v>1732</v>
      </c>
    </row>
    <row r="1430" spans="2:7">
      <c r="B1430" s="46" t="s">
        <v>1971</v>
      </c>
      <c r="C1430" s="40" t="s">
        <v>1224</v>
      </c>
      <c r="D1430" s="40">
        <v>60</v>
      </c>
      <c r="E1430" s="40">
        <v>600</v>
      </c>
      <c r="F1430" s="40">
        <v>6009</v>
      </c>
      <c r="G1430" s="40" t="s">
        <v>184</v>
      </c>
    </row>
    <row r="1431" spans="2:7">
      <c r="B1431" s="46" t="s">
        <v>1971</v>
      </c>
      <c r="C1431" s="40" t="s">
        <v>1224</v>
      </c>
      <c r="D1431" s="40">
        <v>60</v>
      </c>
      <c r="E1431" s="40">
        <v>601</v>
      </c>
      <c r="F1431" s="40">
        <v>0</v>
      </c>
      <c r="G1431" s="40" t="s">
        <v>1896</v>
      </c>
    </row>
    <row r="1432" spans="2:7">
      <c r="B1432" s="46" t="s">
        <v>1971</v>
      </c>
      <c r="C1432" s="40" t="s">
        <v>1224</v>
      </c>
      <c r="D1432" s="40">
        <v>60</v>
      </c>
      <c r="E1432" s="40">
        <v>601</v>
      </c>
      <c r="F1432" s="40">
        <v>6011</v>
      </c>
      <c r="G1432" s="40" t="s">
        <v>1897</v>
      </c>
    </row>
    <row r="1433" spans="2:7">
      <c r="B1433" s="46" t="s">
        <v>1971</v>
      </c>
      <c r="C1433" s="40" t="s">
        <v>1224</v>
      </c>
      <c r="D1433" s="40">
        <v>60</v>
      </c>
      <c r="E1433" s="40">
        <v>601</v>
      </c>
      <c r="F1433" s="40">
        <v>6012</v>
      </c>
      <c r="G1433" s="40" t="s">
        <v>1898</v>
      </c>
    </row>
    <row r="1434" spans="2:7">
      <c r="B1434" s="46" t="s">
        <v>1971</v>
      </c>
      <c r="C1434" s="40" t="s">
        <v>1224</v>
      </c>
      <c r="D1434" s="40">
        <v>60</v>
      </c>
      <c r="E1434" s="40">
        <v>601</v>
      </c>
      <c r="F1434" s="40">
        <v>6013</v>
      </c>
      <c r="G1434" s="40" t="s">
        <v>1899</v>
      </c>
    </row>
    <row r="1435" spans="2:7">
      <c r="B1435" s="46" t="s">
        <v>1971</v>
      </c>
      <c r="C1435" s="40" t="s">
        <v>1224</v>
      </c>
      <c r="D1435" s="40">
        <v>60</v>
      </c>
      <c r="E1435" s="40">
        <v>601</v>
      </c>
      <c r="F1435" s="40">
        <v>6014</v>
      </c>
      <c r="G1435" s="40" t="s">
        <v>1900</v>
      </c>
    </row>
    <row r="1436" spans="2:7">
      <c r="B1436" s="46" t="s">
        <v>1971</v>
      </c>
      <c r="C1436" s="40" t="s">
        <v>1224</v>
      </c>
      <c r="D1436" s="40">
        <v>60</v>
      </c>
      <c r="E1436" s="40">
        <v>602</v>
      </c>
      <c r="F1436" s="40">
        <v>0</v>
      </c>
      <c r="G1436" s="40" t="s">
        <v>1901</v>
      </c>
    </row>
    <row r="1437" spans="2:7">
      <c r="B1437" s="46" t="s">
        <v>1971</v>
      </c>
      <c r="C1437" s="40" t="s">
        <v>1224</v>
      </c>
      <c r="D1437" s="40">
        <v>60</v>
      </c>
      <c r="E1437" s="40">
        <v>602</v>
      </c>
      <c r="F1437" s="40">
        <v>6021</v>
      </c>
      <c r="G1437" s="40" t="s">
        <v>1902</v>
      </c>
    </row>
    <row r="1438" spans="2:7">
      <c r="B1438" s="46" t="s">
        <v>1971</v>
      </c>
      <c r="C1438" s="40" t="s">
        <v>1224</v>
      </c>
      <c r="D1438" s="40">
        <v>60</v>
      </c>
      <c r="E1438" s="40">
        <v>602</v>
      </c>
      <c r="F1438" s="40">
        <v>6022</v>
      </c>
      <c r="G1438" s="40" t="s">
        <v>1903</v>
      </c>
    </row>
    <row r="1439" spans="2:7">
      <c r="B1439" s="46" t="s">
        <v>1971</v>
      </c>
      <c r="C1439" s="40" t="s">
        <v>1224</v>
      </c>
      <c r="D1439" s="40">
        <v>60</v>
      </c>
      <c r="E1439" s="40">
        <v>602</v>
      </c>
      <c r="F1439" s="40">
        <v>6023</v>
      </c>
      <c r="G1439" s="40" t="s">
        <v>1904</v>
      </c>
    </row>
    <row r="1440" spans="2:7">
      <c r="B1440" s="46" t="s">
        <v>1971</v>
      </c>
      <c r="C1440" s="40" t="s">
        <v>1224</v>
      </c>
      <c r="D1440" s="40">
        <v>60</v>
      </c>
      <c r="E1440" s="40">
        <v>602</v>
      </c>
      <c r="F1440" s="40">
        <v>6029</v>
      </c>
      <c r="G1440" s="40" t="s">
        <v>1905</v>
      </c>
    </row>
    <row r="1441" spans="2:7">
      <c r="B1441" s="46" t="s">
        <v>1971</v>
      </c>
      <c r="C1441" s="40" t="s">
        <v>1224</v>
      </c>
      <c r="D1441" s="40">
        <v>60</v>
      </c>
      <c r="E1441" s="40">
        <v>603</v>
      </c>
      <c r="F1441" s="40">
        <v>0</v>
      </c>
      <c r="G1441" s="40" t="s">
        <v>1906</v>
      </c>
    </row>
    <row r="1442" spans="2:7">
      <c r="B1442" s="46" t="s">
        <v>1971</v>
      </c>
      <c r="C1442" s="40" t="s">
        <v>1224</v>
      </c>
      <c r="D1442" s="40">
        <v>60</v>
      </c>
      <c r="E1442" s="40">
        <v>603</v>
      </c>
      <c r="F1442" s="40">
        <v>6031</v>
      </c>
      <c r="G1442" s="40" t="s">
        <v>1907</v>
      </c>
    </row>
    <row r="1443" spans="2:7">
      <c r="B1443" s="46" t="s">
        <v>1971</v>
      </c>
      <c r="C1443" s="40" t="s">
        <v>1224</v>
      </c>
      <c r="D1443" s="40">
        <v>60</v>
      </c>
      <c r="E1443" s="40">
        <v>603</v>
      </c>
      <c r="F1443" s="40">
        <v>6032</v>
      </c>
      <c r="G1443" s="40" t="s">
        <v>1908</v>
      </c>
    </row>
    <row r="1444" spans="2:7">
      <c r="B1444" s="46" t="s">
        <v>1971</v>
      </c>
      <c r="C1444" s="40" t="s">
        <v>1224</v>
      </c>
      <c r="D1444" s="40">
        <v>60</v>
      </c>
      <c r="E1444" s="40">
        <v>603</v>
      </c>
      <c r="F1444" s="40">
        <v>6033</v>
      </c>
      <c r="G1444" s="40" t="s">
        <v>1909</v>
      </c>
    </row>
    <row r="1445" spans="2:7">
      <c r="B1445" s="46" t="s">
        <v>1971</v>
      </c>
      <c r="C1445" s="40" t="s">
        <v>1224</v>
      </c>
      <c r="D1445" s="40">
        <v>60</v>
      </c>
      <c r="E1445" s="40">
        <v>603</v>
      </c>
      <c r="F1445" s="40">
        <v>6034</v>
      </c>
      <c r="G1445" s="40" t="s">
        <v>1910</v>
      </c>
    </row>
    <row r="1446" spans="2:7">
      <c r="B1446" s="46" t="s">
        <v>1971</v>
      </c>
      <c r="C1446" s="40" t="s">
        <v>1224</v>
      </c>
      <c r="D1446" s="40">
        <v>60</v>
      </c>
      <c r="E1446" s="40">
        <v>604</v>
      </c>
      <c r="F1446" s="40">
        <v>0</v>
      </c>
      <c r="G1446" s="40" t="s">
        <v>1911</v>
      </c>
    </row>
    <row r="1447" spans="2:7">
      <c r="B1447" s="46" t="s">
        <v>1971</v>
      </c>
      <c r="C1447" s="40" t="s">
        <v>1224</v>
      </c>
      <c r="D1447" s="40">
        <v>60</v>
      </c>
      <c r="E1447" s="40">
        <v>604</v>
      </c>
      <c r="F1447" s="40">
        <v>6041</v>
      </c>
      <c r="G1447" s="40" t="s">
        <v>1912</v>
      </c>
    </row>
    <row r="1448" spans="2:7">
      <c r="B1448" s="46" t="s">
        <v>1971</v>
      </c>
      <c r="C1448" s="40" t="s">
        <v>1224</v>
      </c>
      <c r="D1448" s="40">
        <v>60</v>
      </c>
      <c r="E1448" s="40">
        <v>604</v>
      </c>
      <c r="F1448" s="40">
        <v>6042</v>
      </c>
      <c r="G1448" s="40" t="s">
        <v>1913</v>
      </c>
    </row>
    <row r="1449" spans="2:7">
      <c r="B1449" s="46" t="s">
        <v>1971</v>
      </c>
      <c r="C1449" s="40" t="s">
        <v>1224</v>
      </c>
      <c r="D1449" s="40">
        <v>60</v>
      </c>
      <c r="E1449" s="40">
        <v>604</v>
      </c>
      <c r="F1449" s="40">
        <v>6043</v>
      </c>
      <c r="G1449" s="40" t="s">
        <v>1914</v>
      </c>
    </row>
    <row r="1450" spans="2:7">
      <c r="B1450" s="46" t="s">
        <v>1971</v>
      </c>
      <c r="C1450" s="40" t="s">
        <v>1224</v>
      </c>
      <c r="D1450" s="40">
        <v>60</v>
      </c>
      <c r="E1450" s="40">
        <v>605</v>
      </c>
      <c r="F1450" s="40">
        <v>0</v>
      </c>
      <c r="G1450" s="40" t="s">
        <v>1915</v>
      </c>
    </row>
    <row r="1451" spans="2:7">
      <c r="B1451" s="46" t="s">
        <v>1971</v>
      </c>
      <c r="C1451" s="40" t="s">
        <v>1224</v>
      </c>
      <c r="D1451" s="40">
        <v>60</v>
      </c>
      <c r="E1451" s="40">
        <v>605</v>
      </c>
      <c r="F1451" s="40">
        <v>6051</v>
      </c>
      <c r="G1451" s="40" t="s">
        <v>1916</v>
      </c>
    </row>
    <row r="1452" spans="2:7">
      <c r="B1452" s="46" t="s">
        <v>1971</v>
      </c>
      <c r="C1452" s="40" t="s">
        <v>1224</v>
      </c>
      <c r="D1452" s="40">
        <v>60</v>
      </c>
      <c r="E1452" s="40">
        <v>605</v>
      </c>
      <c r="F1452" s="40">
        <v>6052</v>
      </c>
      <c r="G1452" s="40" t="s">
        <v>1917</v>
      </c>
    </row>
    <row r="1453" spans="2:7">
      <c r="B1453" s="46" t="s">
        <v>1971</v>
      </c>
      <c r="C1453" s="40" t="s">
        <v>1224</v>
      </c>
      <c r="D1453" s="40">
        <v>60</v>
      </c>
      <c r="E1453" s="40">
        <v>606</v>
      </c>
      <c r="F1453" s="40">
        <v>0</v>
      </c>
      <c r="G1453" s="40" t="s">
        <v>1918</v>
      </c>
    </row>
    <row r="1454" spans="2:7">
      <c r="B1454" s="46" t="s">
        <v>1971</v>
      </c>
      <c r="C1454" s="40" t="s">
        <v>1224</v>
      </c>
      <c r="D1454" s="40">
        <v>60</v>
      </c>
      <c r="E1454" s="40">
        <v>606</v>
      </c>
      <c r="F1454" s="40">
        <v>6061</v>
      </c>
      <c r="G1454" s="40" t="s">
        <v>1919</v>
      </c>
    </row>
    <row r="1455" spans="2:7">
      <c r="B1455" s="46" t="s">
        <v>1971</v>
      </c>
      <c r="C1455" s="40" t="s">
        <v>1224</v>
      </c>
      <c r="D1455" s="40">
        <v>60</v>
      </c>
      <c r="E1455" s="40">
        <v>606</v>
      </c>
      <c r="F1455" s="40">
        <v>6062</v>
      </c>
      <c r="G1455" s="40" t="s">
        <v>1920</v>
      </c>
    </row>
    <row r="1456" spans="2:7">
      <c r="B1456" s="46" t="s">
        <v>1971</v>
      </c>
      <c r="C1456" s="40" t="s">
        <v>1224</v>
      </c>
      <c r="D1456" s="40">
        <v>60</v>
      </c>
      <c r="E1456" s="40">
        <v>606</v>
      </c>
      <c r="F1456" s="40">
        <v>6063</v>
      </c>
      <c r="G1456" s="40" t="s">
        <v>1921</v>
      </c>
    </row>
    <row r="1457" spans="2:7">
      <c r="B1457" s="46" t="s">
        <v>1971</v>
      </c>
      <c r="C1457" s="40" t="s">
        <v>1224</v>
      </c>
      <c r="D1457" s="40">
        <v>60</v>
      </c>
      <c r="E1457" s="40">
        <v>606</v>
      </c>
      <c r="F1457" s="40">
        <v>6064</v>
      </c>
      <c r="G1457" s="40" t="s">
        <v>1922</v>
      </c>
    </row>
    <row r="1458" spans="2:7">
      <c r="B1458" s="46" t="s">
        <v>1971</v>
      </c>
      <c r="C1458" s="40" t="s">
        <v>1224</v>
      </c>
      <c r="D1458" s="40">
        <v>60</v>
      </c>
      <c r="E1458" s="40">
        <v>607</v>
      </c>
      <c r="F1458" s="40">
        <v>0</v>
      </c>
      <c r="G1458" s="40" t="s">
        <v>1923</v>
      </c>
    </row>
    <row r="1459" spans="2:7">
      <c r="B1459" s="46" t="s">
        <v>1971</v>
      </c>
      <c r="C1459" s="40" t="s">
        <v>1224</v>
      </c>
      <c r="D1459" s="40">
        <v>60</v>
      </c>
      <c r="E1459" s="40">
        <v>607</v>
      </c>
      <c r="F1459" s="40">
        <v>6071</v>
      </c>
      <c r="G1459" s="40" t="s">
        <v>1924</v>
      </c>
    </row>
    <row r="1460" spans="2:7">
      <c r="B1460" s="46" t="s">
        <v>1971</v>
      </c>
      <c r="C1460" s="40" t="s">
        <v>1224</v>
      </c>
      <c r="D1460" s="40">
        <v>60</v>
      </c>
      <c r="E1460" s="40">
        <v>607</v>
      </c>
      <c r="F1460" s="40">
        <v>6072</v>
      </c>
      <c r="G1460" s="40" t="s">
        <v>1925</v>
      </c>
    </row>
    <row r="1461" spans="2:7">
      <c r="B1461" s="46" t="s">
        <v>1971</v>
      </c>
      <c r="C1461" s="40" t="s">
        <v>1224</v>
      </c>
      <c r="D1461" s="40">
        <v>60</v>
      </c>
      <c r="E1461" s="40">
        <v>607</v>
      </c>
      <c r="F1461" s="40">
        <v>6073</v>
      </c>
      <c r="G1461" s="40" t="s">
        <v>1926</v>
      </c>
    </row>
    <row r="1462" spans="2:7">
      <c r="B1462" s="46" t="s">
        <v>1971</v>
      </c>
      <c r="C1462" s="40" t="s">
        <v>1224</v>
      </c>
      <c r="D1462" s="40">
        <v>60</v>
      </c>
      <c r="E1462" s="40">
        <v>608</v>
      </c>
      <c r="F1462" s="40">
        <v>0</v>
      </c>
      <c r="G1462" s="40" t="s">
        <v>1927</v>
      </c>
    </row>
    <row r="1463" spans="2:7">
      <c r="B1463" s="46" t="s">
        <v>1971</v>
      </c>
      <c r="C1463" s="40" t="s">
        <v>1224</v>
      </c>
      <c r="D1463" s="40">
        <v>60</v>
      </c>
      <c r="E1463" s="40">
        <v>608</v>
      </c>
      <c r="F1463" s="40">
        <v>6081</v>
      </c>
      <c r="G1463" s="40" t="s">
        <v>1928</v>
      </c>
    </row>
    <row r="1464" spans="2:7">
      <c r="B1464" s="46" t="s">
        <v>1971</v>
      </c>
      <c r="C1464" s="40" t="s">
        <v>1224</v>
      </c>
      <c r="D1464" s="40">
        <v>60</v>
      </c>
      <c r="E1464" s="40">
        <v>608</v>
      </c>
      <c r="F1464" s="40">
        <v>6082</v>
      </c>
      <c r="G1464" s="40" t="s">
        <v>1929</v>
      </c>
    </row>
    <row r="1465" spans="2:7">
      <c r="B1465" s="46" t="s">
        <v>1971</v>
      </c>
      <c r="C1465" s="40" t="s">
        <v>1224</v>
      </c>
      <c r="D1465" s="40">
        <v>60</v>
      </c>
      <c r="E1465" s="40">
        <v>609</v>
      </c>
      <c r="F1465" s="40">
        <v>0</v>
      </c>
      <c r="G1465" s="40" t="s">
        <v>1930</v>
      </c>
    </row>
    <row r="1466" spans="2:7">
      <c r="B1466" s="46" t="s">
        <v>1971</v>
      </c>
      <c r="C1466" s="40" t="s">
        <v>1224</v>
      </c>
      <c r="D1466" s="40">
        <v>60</v>
      </c>
      <c r="E1466" s="40">
        <v>609</v>
      </c>
      <c r="F1466" s="40">
        <v>6091</v>
      </c>
      <c r="G1466" s="40" t="s">
        <v>1931</v>
      </c>
    </row>
    <row r="1467" spans="2:7">
      <c r="B1467" s="46" t="s">
        <v>1971</v>
      </c>
      <c r="C1467" s="40" t="s">
        <v>1224</v>
      </c>
      <c r="D1467" s="40">
        <v>60</v>
      </c>
      <c r="E1467" s="40">
        <v>609</v>
      </c>
      <c r="F1467" s="40">
        <v>6092</v>
      </c>
      <c r="G1467" s="40" t="s">
        <v>1932</v>
      </c>
    </row>
    <row r="1468" spans="2:7">
      <c r="B1468" s="46" t="s">
        <v>1971</v>
      </c>
      <c r="C1468" s="40" t="s">
        <v>1224</v>
      </c>
      <c r="D1468" s="40">
        <v>60</v>
      </c>
      <c r="E1468" s="40">
        <v>609</v>
      </c>
      <c r="F1468" s="40">
        <v>6093</v>
      </c>
      <c r="G1468" s="40" t="s">
        <v>1933</v>
      </c>
    </row>
    <row r="1469" spans="2:7">
      <c r="B1469" s="46" t="s">
        <v>1971</v>
      </c>
      <c r="C1469" s="40" t="s">
        <v>1224</v>
      </c>
      <c r="D1469" s="40">
        <v>60</v>
      </c>
      <c r="E1469" s="40">
        <v>609</v>
      </c>
      <c r="F1469" s="40">
        <v>6094</v>
      </c>
      <c r="G1469" s="40" t="s">
        <v>1934</v>
      </c>
    </row>
    <row r="1470" spans="2:7">
      <c r="B1470" s="46" t="s">
        <v>1971</v>
      </c>
      <c r="C1470" s="40" t="s">
        <v>1224</v>
      </c>
      <c r="D1470" s="40">
        <v>60</v>
      </c>
      <c r="E1470" s="40">
        <v>609</v>
      </c>
      <c r="F1470" s="40">
        <v>6095</v>
      </c>
      <c r="G1470" s="40" t="s">
        <v>1935</v>
      </c>
    </row>
    <row r="1471" spans="2:7">
      <c r="B1471" s="46" t="s">
        <v>1971</v>
      </c>
      <c r="C1471" s="40" t="s">
        <v>1224</v>
      </c>
      <c r="D1471" s="40">
        <v>60</v>
      </c>
      <c r="E1471" s="40">
        <v>609</v>
      </c>
      <c r="F1471" s="40">
        <v>6096</v>
      </c>
      <c r="G1471" s="40" t="s">
        <v>1936</v>
      </c>
    </row>
    <row r="1472" spans="2:7">
      <c r="B1472" s="46" t="s">
        <v>1971</v>
      </c>
      <c r="C1472" s="40" t="s">
        <v>1224</v>
      </c>
      <c r="D1472" s="40">
        <v>60</v>
      </c>
      <c r="E1472" s="40">
        <v>609</v>
      </c>
      <c r="F1472" s="40">
        <v>6097</v>
      </c>
      <c r="G1472" s="40" t="s">
        <v>1937</v>
      </c>
    </row>
    <row r="1473" spans="2:7">
      <c r="B1473" s="46" t="s">
        <v>1971</v>
      </c>
      <c r="C1473" s="40" t="s">
        <v>1224</v>
      </c>
      <c r="D1473" s="40">
        <v>60</v>
      </c>
      <c r="E1473" s="40">
        <v>609</v>
      </c>
      <c r="F1473" s="40">
        <v>6098</v>
      </c>
      <c r="G1473" s="40" t="s">
        <v>1938</v>
      </c>
    </row>
    <row r="1474" spans="2:7">
      <c r="B1474" s="46" t="s">
        <v>1971</v>
      </c>
      <c r="C1474" s="40" t="s">
        <v>1224</v>
      </c>
      <c r="D1474" s="40">
        <v>60</v>
      </c>
      <c r="E1474" s="40">
        <v>609</v>
      </c>
      <c r="F1474" s="40">
        <v>6099</v>
      </c>
      <c r="G1474" s="40" t="s">
        <v>1939</v>
      </c>
    </row>
    <row r="1475" spans="2:7">
      <c r="B1475" s="46" t="s">
        <v>1971</v>
      </c>
      <c r="C1475" s="40" t="s">
        <v>1224</v>
      </c>
      <c r="D1475" s="40">
        <v>61</v>
      </c>
      <c r="E1475" s="40">
        <v>0</v>
      </c>
      <c r="F1475" s="40">
        <v>0</v>
      </c>
      <c r="G1475" s="40" t="s">
        <v>1237</v>
      </c>
    </row>
    <row r="1476" spans="2:7">
      <c r="B1476" s="46" t="s">
        <v>1971</v>
      </c>
      <c r="C1476" s="40" t="s">
        <v>1224</v>
      </c>
      <c r="D1476" s="40">
        <v>61</v>
      </c>
      <c r="E1476" s="40">
        <v>610</v>
      </c>
      <c r="F1476" s="40">
        <v>0</v>
      </c>
      <c r="G1476" s="40" t="s">
        <v>1940</v>
      </c>
    </row>
    <row r="1477" spans="2:7">
      <c r="B1477" s="46" t="s">
        <v>1971</v>
      </c>
      <c r="C1477" s="40" t="s">
        <v>1224</v>
      </c>
      <c r="D1477" s="40">
        <v>61</v>
      </c>
      <c r="E1477" s="40">
        <v>610</v>
      </c>
      <c r="F1477" s="40">
        <v>6100</v>
      </c>
      <c r="G1477" s="40" t="s">
        <v>183</v>
      </c>
    </row>
    <row r="1478" spans="2:7">
      <c r="B1478" s="46" t="s">
        <v>1971</v>
      </c>
      <c r="C1478" s="40" t="s">
        <v>1224</v>
      </c>
      <c r="D1478" s="40">
        <v>61</v>
      </c>
      <c r="E1478" s="40">
        <v>610</v>
      </c>
      <c r="F1478" s="40">
        <v>6108</v>
      </c>
      <c r="G1478" s="40" t="s">
        <v>1732</v>
      </c>
    </row>
    <row r="1479" spans="2:7">
      <c r="B1479" s="46" t="s">
        <v>1971</v>
      </c>
      <c r="C1479" s="40" t="s">
        <v>1224</v>
      </c>
      <c r="D1479" s="40">
        <v>61</v>
      </c>
      <c r="E1479" s="40">
        <v>610</v>
      </c>
      <c r="F1479" s="40">
        <v>6109</v>
      </c>
      <c r="G1479" s="40" t="s">
        <v>184</v>
      </c>
    </row>
    <row r="1480" spans="2:7">
      <c r="B1480" s="46" t="s">
        <v>1971</v>
      </c>
      <c r="C1480" s="40" t="s">
        <v>1224</v>
      </c>
      <c r="D1480" s="40">
        <v>61</v>
      </c>
      <c r="E1480" s="40">
        <v>611</v>
      </c>
      <c r="F1480" s="40">
        <v>0</v>
      </c>
      <c r="G1480" s="40" t="s">
        <v>1941</v>
      </c>
    </row>
    <row r="1481" spans="2:7">
      <c r="B1481" s="46" t="s">
        <v>1971</v>
      </c>
      <c r="C1481" s="40" t="s">
        <v>1224</v>
      </c>
      <c r="D1481" s="40">
        <v>61</v>
      </c>
      <c r="E1481" s="40">
        <v>611</v>
      </c>
      <c r="F1481" s="40">
        <v>6111</v>
      </c>
      <c r="G1481" s="40" t="s">
        <v>1942</v>
      </c>
    </row>
    <row r="1482" spans="2:7">
      <c r="B1482" s="46" t="s">
        <v>1971</v>
      </c>
      <c r="C1482" s="40" t="s">
        <v>1224</v>
      </c>
      <c r="D1482" s="40">
        <v>61</v>
      </c>
      <c r="E1482" s="40">
        <v>611</v>
      </c>
      <c r="F1482" s="40">
        <v>6112</v>
      </c>
      <c r="G1482" s="40" t="s">
        <v>1943</v>
      </c>
    </row>
    <row r="1483" spans="2:7">
      <c r="B1483" s="46" t="s">
        <v>1971</v>
      </c>
      <c r="C1483" s="40" t="s">
        <v>1224</v>
      </c>
      <c r="D1483" s="40">
        <v>61</v>
      </c>
      <c r="E1483" s="40">
        <v>611</v>
      </c>
      <c r="F1483" s="40">
        <v>6113</v>
      </c>
      <c r="G1483" s="40" t="s">
        <v>1944</v>
      </c>
    </row>
    <row r="1484" spans="2:7">
      <c r="B1484" s="46" t="s">
        <v>1971</v>
      </c>
      <c r="C1484" s="40" t="s">
        <v>1224</v>
      </c>
      <c r="D1484" s="40">
        <v>61</v>
      </c>
      <c r="E1484" s="40">
        <v>611</v>
      </c>
      <c r="F1484" s="40">
        <v>6114</v>
      </c>
      <c r="G1484" s="40" t="s">
        <v>1945</v>
      </c>
    </row>
    <row r="1485" spans="2:7">
      <c r="B1485" s="46" t="s">
        <v>1971</v>
      </c>
      <c r="C1485" s="40" t="s">
        <v>1224</v>
      </c>
      <c r="D1485" s="40">
        <v>61</v>
      </c>
      <c r="E1485" s="40">
        <v>611</v>
      </c>
      <c r="F1485" s="40">
        <v>6119</v>
      </c>
      <c r="G1485" s="40" t="s">
        <v>1946</v>
      </c>
    </row>
    <row r="1486" spans="2:7">
      <c r="B1486" s="46" t="s">
        <v>1971</v>
      </c>
      <c r="C1486" s="40" t="s">
        <v>1224</v>
      </c>
      <c r="D1486" s="40">
        <v>61</v>
      </c>
      <c r="E1486" s="40">
        <v>612</v>
      </c>
      <c r="F1486" s="40">
        <v>0</v>
      </c>
      <c r="G1486" s="40" t="s">
        <v>1947</v>
      </c>
    </row>
    <row r="1487" spans="2:7">
      <c r="B1487" s="46" t="s">
        <v>1971</v>
      </c>
      <c r="C1487" s="40" t="s">
        <v>1224</v>
      </c>
      <c r="D1487" s="40">
        <v>61</v>
      </c>
      <c r="E1487" s="40">
        <v>612</v>
      </c>
      <c r="F1487" s="40">
        <v>6121</v>
      </c>
      <c r="G1487" s="40" t="s">
        <v>1947</v>
      </c>
    </row>
    <row r="1488" spans="2:7">
      <c r="B1488" s="46" t="s">
        <v>1971</v>
      </c>
      <c r="C1488" s="40" t="s">
        <v>1224</v>
      </c>
      <c r="D1488" s="40">
        <v>61</v>
      </c>
      <c r="E1488" s="40">
        <v>619</v>
      </c>
      <c r="F1488" s="40">
        <v>0</v>
      </c>
      <c r="G1488" s="40" t="s">
        <v>1948</v>
      </c>
    </row>
    <row r="1489" spans="2:7">
      <c r="B1489" s="46" t="s">
        <v>1971</v>
      </c>
      <c r="C1489" s="40" t="s">
        <v>1224</v>
      </c>
      <c r="D1489" s="40">
        <v>61</v>
      </c>
      <c r="E1489" s="40">
        <v>619</v>
      </c>
      <c r="F1489" s="40">
        <v>6199</v>
      </c>
      <c r="G1489" s="40" t="s">
        <v>1948</v>
      </c>
    </row>
    <row r="1490" spans="2:7">
      <c r="B1490" s="46" t="s">
        <v>1973</v>
      </c>
      <c r="C1490" s="40" t="s">
        <v>1238</v>
      </c>
      <c r="D1490" s="40">
        <v>0</v>
      </c>
      <c r="E1490" s="40">
        <v>0</v>
      </c>
      <c r="F1490" s="40">
        <v>0</v>
      </c>
      <c r="G1490" s="40" t="s">
        <v>1239</v>
      </c>
    </row>
    <row r="1491" spans="2:7">
      <c r="B1491" s="46" t="s">
        <v>1973</v>
      </c>
      <c r="C1491" s="40" t="s">
        <v>1238</v>
      </c>
      <c r="D1491" s="40">
        <v>62</v>
      </c>
      <c r="E1491" s="40">
        <v>0</v>
      </c>
      <c r="F1491" s="40">
        <v>0</v>
      </c>
      <c r="G1491" s="40" t="s">
        <v>1240</v>
      </c>
    </row>
    <row r="1492" spans="2:7">
      <c r="B1492" s="46" t="s">
        <v>1973</v>
      </c>
      <c r="C1492" s="40" t="s">
        <v>1238</v>
      </c>
      <c r="D1492" s="40">
        <v>62</v>
      </c>
      <c r="E1492" s="40">
        <v>620</v>
      </c>
      <c r="F1492" s="40">
        <v>0</v>
      </c>
      <c r="G1492" s="40" t="s">
        <v>1241</v>
      </c>
    </row>
    <row r="1493" spans="2:7">
      <c r="B1493" s="46" t="s">
        <v>1973</v>
      </c>
      <c r="C1493" s="40" t="s">
        <v>1238</v>
      </c>
      <c r="D1493" s="40">
        <v>62</v>
      </c>
      <c r="E1493" s="40">
        <v>620</v>
      </c>
      <c r="F1493" s="40">
        <v>6200</v>
      </c>
      <c r="G1493" s="40" t="s">
        <v>183</v>
      </c>
    </row>
    <row r="1494" spans="2:7">
      <c r="B1494" s="46" t="s">
        <v>1973</v>
      </c>
      <c r="C1494" s="40" t="s">
        <v>1238</v>
      </c>
      <c r="D1494" s="40">
        <v>62</v>
      </c>
      <c r="E1494" s="40">
        <v>620</v>
      </c>
      <c r="F1494" s="40">
        <v>6209</v>
      </c>
      <c r="G1494" s="40" t="s">
        <v>184</v>
      </c>
    </row>
    <row r="1495" spans="2:7">
      <c r="B1495" s="46" t="s">
        <v>1973</v>
      </c>
      <c r="C1495" s="40" t="s">
        <v>1238</v>
      </c>
      <c r="D1495" s="40">
        <v>62</v>
      </c>
      <c r="E1495" s="40">
        <v>621</v>
      </c>
      <c r="F1495" s="40">
        <v>0</v>
      </c>
      <c r="G1495" s="40" t="s">
        <v>1242</v>
      </c>
    </row>
    <row r="1496" spans="2:7">
      <c r="B1496" s="46" t="s">
        <v>1973</v>
      </c>
      <c r="C1496" s="40" t="s">
        <v>1238</v>
      </c>
      <c r="D1496" s="40">
        <v>62</v>
      </c>
      <c r="E1496" s="40">
        <v>621</v>
      </c>
      <c r="F1496" s="40">
        <v>6211</v>
      </c>
      <c r="G1496" s="40" t="s">
        <v>1242</v>
      </c>
    </row>
    <row r="1497" spans="2:7">
      <c r="B1497" s="46" t="s">
        <v>1973</v>
      </c>
      <c r="C1497" s="40" t="s">
        <v>1238</v>
      </c>
      <c r="D1497" s="40">
        <v>62</v>
      </c>
      <c r="E1497" s="40">
        <v>622</v>
      </c>
      <c r="F1497" s="40">
        <v>0</v>
      </c>
      <c r="G1497" s="40" t="s">
        <v>1243</v>
      </c>
    </row>
    <row r="1498" spans="2:7">
      <c r="B1498" s="46" t="s">
        <v>1973</v>
      </c>
      <c r="C1498" s="40" t="s">
        <v>1238</v>
      </c>
      <c r="D1498" s="40">
        <v>62</v>
      </c>
      <c r="E1498" s="40">
        <v>622</v>
      </c>
      <c r="F1498" s="40">
        <v>6221</v>
      </c>
      <c r="G1498" s="40" t="s">
        <v>1244</v>
      </c>
    </row>
    <row r="1499" spans="2:7">
      <c r="B1499" s="46" t="s">
        <v>1973</v>
      </c>
      <c r="C1499" s="40" t="s">
        <v>1238</v>
      </c>
      <c r="D1499" s="40">
        <v>62</v>
      </c>
      <c r="E1499" s="40">
        <v>622</v>
      </c>
      <c r="F1499" s="40">
        <v>6222</v>
      </c>
      <c r="G1499" s="40" t="s">
        <v>1245</v>
      </c>
    </row>
    <row r="1500" spans="2:7">
      <c r="B1500" s="46" t="s">
        <v>1973</v>
      </c>
      <c r="C1500" s="40" t="s">
        <v>1238</v>
      </c>
      <c r="D1500" s="40">
        <v>62</v>
      </c>
      <c r="E1500" s="40">
        <v>622</v>
      </c>
      <c r="F1500" s="40">
        <v>6223</v>
      </c>
      <c r="G1500" s="40" t="s">
        <v>1246</v>
      </c>
    </row>
    <row r="1501" spans="2:7">
      <c r="B1501" s="46" t="s">
        <v>1973</v>
      </c>
      <c r="C1501" s="40" t="s">
        <v>1238</v>
      </c>
      <c r="D1501" s="40">
        <v>62</v>
      </c>
      <c r="E1501" s="40">
        <v>622</v>
      </c>
      <c r="F1501" s="40">
        <v>6229</v>
      </c>
      <c r="G1501" s="40" t="s">
        <v>1247</v>
      </c>
    </row>
    <row r="1502" spans="2:7">
      <c r="B1502" s="46" t="s">
        <v>1973</v>
      </c>
      <c r="C1502" s="40" t="s">
        <v>1238</v>
      </c>
      <c r="D1502" s="40">
        <v>63</v>
      </c>
      <c r="E1502" s="40">
        <v>0</v>
      </c>
      <c r="F1502" s="40">
        <v>0</v>
      </c>
      <c r="G1502" s="40" t="s">
        <v>1248</v>
      </c>
    </row>
    <row r="1503" spans="2:7">
      <c r="B1503" s="46" t="s">
        <v>1973</v>
      </c>
      <c r="C1503" s="40" t="s">
        <v>1238</v>
      </c>
      <c r="D1503" s="40">
        <v>63</v>
      </c>
      <c r="E1503" s="40">
        <v>630</v>
      </c>
      <c r="F1503" s="40">
        <v>0</v>
      </c>
      <c r="G1503" s="40" t="s">
        <v>1249</v>
      </c>
    </row>
    <row r="1504" spans="2:7">
      <c r="B1504" s="46" t="s">
        <v>1973</v>
      </c>
      <c r="C1504" s="40" t="s">
        <v>1238</v>
      </c>
      <c r="D1504" s="40">
        <v>63</v>
      </c>
      <c r="E1504" s="40">
        <v>630</v>
      </c>
      <c r="F1504" s="40">
        <v>6300</v>
      </c>
      <c r="G1504" s="40" t="s">
        <v>183</v>
      </c>
    </row>
    <row r="1505" spans="2:7">
      <c r="B1505" s="46" t="s">
        <v>1973</v>
      </c>
      <c r="C1505" s="40" t="s">
        <v>1238</v>
      </c>
      <c r="D1505" s="40">
        <v>63</v>
      </c>
      <c r="E1505" s="40">
        <v>630</v>
      </c>
      <c r="F1505" s="40">
        <v>6309</v>
      </c>
      <c r="G1505" s="40" t="s">
        <v>184</v>
      </c>
    </row>
    <row r="1506" spans="2:7">
      <c r="B1506" s="46" t="s">
        <v>1973</v>
      </c>
      <c r="C1506" s="40" t="s">
        <v>1238</v>
      </c>
      <c r="D1506" s="40">
        <v>63</v>
      </c>
      <c r="E1506" s="40">
        <v>631</v>
      </c>
      <c r="F1506" s="40">
        <v>0</v>
      </c>
      <c r="G1506" s="40" t="s">
        <v>1250</v>
      </c>
    </row>
    <row r="1507" spans="2:7">
      <c r="B1507" s="46" t="s">
        <v>1973</v>
      </c>
      <c r="C1507" s="40" t="s">
        <v>1238</v>
      </c>
      <c r="D1507" s="40">
        <v>63</v>
      </c>
      <c r="E1507" s="40">
        <v>631</v>
      </c>
      <c r="F1507" s="40">
        <v>6311</v>
      </c>
      <c r="G1507" s="40" t="s">
        <v>1251</v>
      </c>
    </row>
    <row r="1508" spans="2:7">
      <c r="B1508" s="46" t="s">
        <v>1973</v>
      </c>
      <c r="C1508" s="40" t="s">
        <v>1238</v>
      </c>
      <c r="D1508" s="40">
        <v>63</v>
      </c>
      <c r="E1508" s="40">
        <v>631</v>
      </c>
      <c r="F1508" s="40">
        <v>6312</v>
      </c>
      <c r="G1508" s="40" t="s">
        <v>1252</v>
      </c>
    </row>
    <row r="1509" spans="2:7">
      <c r="B1509" s="46" t="s">
        <v>1973</v>
      </c>
      <c r="C1509" s="40" t="s">
        <v>1238</v>
      </c>
      <c r="D1509" s="40">
        <v>63</v>
      </c>
      <c r="E1509" s="40">
        <v>631</v>
      </c>
      <c r="F1509" s="40">
        <v>6313</v>
      </c>
      <c r="G1509" s="40" t="s">
        <v>1253</v>
      </c>
    </row>
    <row r="1510" spans="2:7">
      <c r="B1510" s="46" t="s">
        <v>1973</v>
      </c>
      <c r="C1510" s="40" t="s">
        <v>1238</v>
      </c>
      <c r="D1510" s="40">
        <v>63</v>
      </c>
      <c r="E1510" s="40">
        <v>631</v>
      </c>
      <c r="F1510" s="40">
        <v>6314</v>
      </c>
      <c r="G1510" s="40" t="s">
        <v>1254</v>
      </c>
    </row>
    <row r="1511" spans="2:7">
      <c r="B1511" s="46" t="s">
        <v>1973</v>
      </c>
      <c r="C1511" s="40" t="s">
        <v>1238</v>
      </c>
      <c r="D1511" s="40">
        <v>63</v>
      </c>
      <c r="E1511" s="40">
        <v>632</v>
      </c>
      <c r="F1511" s="40">
        <v>0</v>
      </c>
      <c r="G1511" s="40" t="s">
        <v>1255</v>
      </c>
    </row>
    <row r="1512" spans="2:7">
      <c r="B1512" s="46" t="s">
        <v>1973</v>
      </c>
      <c r="C1512" s="40" t="s">
        <v>1238</v>
      </c>
      <c r="D1512" s="40">
        <v>63</v>
      </c>
      <c r="E1512" s="40">
        <v>632</v>
      </c>
      <c r="F1512" s="40">
        <v>6321</v>
      </c>
      <c r="G1512" s="40" t="s">
        <v>1256</v>
      </c>
    </row>
    <row r="1513" spans="2:7">
      <c r="B1513" s="46" t="s">
        <v>1973</v>
      </c>
      <c r="C1513" s="40" t="s">
        <v>1238</v>
      </c>
      <c r="D1513" s="40">
        <v>63</v>
      </c>
      <c r="E1513" s="40">
        <v>632</v>
      </c>
      <c r="F1513" s="40">
        <v>6322</v>
      </c>
      <c r="G1513" s="40" t="s">
        <v>1257</v>
      </c>
    </row>
    <row r="1514" spans="2:7">
      <c r="B1514" s="46" t="s">
        <v>1973</v>
      </c>
      <c r="C1514" s="40" t="s">
        <v>1238</v>
      </c>
      <c r="D1514" s="40">
        <v>63</v>
      </c>
      <c r="E1514" s="40">
        <v>632</v>
      </c>
      <c r="F1514" s="40">
        <v>6323</v>
      </c>
      <c r="G1514" s="40" t="s">
        <v>1258</v>
      </c>
    </row>
    <row r="1515" spans="2:7">
      <c r="B1515" s="46" t="s">
        <v>1973</v>
      </c>
      <c r="C1515" s="40" t="s">
        <v>1238</v>
      </c>
      <c r="D1515" s="40">
        <v>63</v>
      </c>
      <c r="E1515" s="40">
        <v>632</v>
      </c>
      <c r="F1515" s="40">
        <v>6324</v>
      </c>
      <c r="G1515" s="40" t="s">
        <v>1259</v>
      </c>
    </row>
    <row r="1516" spans="2:7">
      <c r="B1516" s="46" t="s">
        <v>1973</v>
      </c>
      <c r="C1516" s="40" t="s">
        <v>1238</v>
      </c>
      <c r="D1516" s="40">
        <v>63</v>
      </c>
      <c r="E1516" s="40">
        <v>632</v>
      </c>
      <c r="F1516" s="40">
        <v>6325</v>
      </c>
      <c r="G1516" s="40" t="s">
        <v>1260</v>
      </c>
    </row>
    <row r="1517" spans="2:7">
      <c r="B1517" s="46" t="s">
        <v>1973</v>
      </c>
      <c r="C1517" s="40" t="s">
        <v>1238</v>
      </c>
      <c r="D1517" s="40">
        <v>64</v>
      </c>
      <c r="E1517" s="40">
        <v>0</v>
      </c>
      <c r="F1517" s="40">
        <v>0</v>
      </c>
      <c r="G1517" s="40" t="s">
        <v>1261</v>
      </c>
    </row>
    <row r="1518" spans="2:7">
      <c r="B1518" s="46" t="s">
        <v>1973</v>
      </c>
      <c r="C1518" s="40" t="s">
        <v>1238</v>
      </c>
      <c r="D1518" s="40">
        <v>64</v>
      </c>
      <c r="E1518" s="40">
        <v>640</v>
      </c>
      <c r="F1518" s="40">
        <v>0</v>
      </c>
      <c r="G1518" s="40" t="s">
        <v>1262</v>
      </c>
    </row>
    <row r="1519" spans="2:7">
      <c r="B1519" s="46" t="s">
        <v>1973</v>
      </c>
      <c r="C1519" s="40" t="s">
        <v>1238</v>
      </c>
      <c r="D1519" s="40">
        <v>64</v>
      </c>
      <c r="E1519" s="40">
        <v>640</v>
      </c>
      <c r="F1519" s="40">
        <v>6400</v>
      </c>
      <c r="G1519" s="40" t="s">
        <v>183</v>
      </c>
    </row>
    <row r="1520" spans="2:7">
      <c r="B1520" s="46" t="s">
        <v>1973</v>
      </c>
      <c r="C1520" s="40" t="s">
        <v>1238</v>
      </c>
      <c r="D1520" s="40">
        <v>64</v>
      </c>
      <c r="E1520" s="40">
        <v>640</v>
      </c>
      <c r="F1520" s="40">
        <v>6409</v>
      </c>
      <c r="G1520" s="40" t="s">
        <v>184</v>
      </c>
    </row>
    <row r="1521" spans="2:7">
      <c r="B1521" s="46" t="s">
        <v>1973</v>
      </c>
      <c r="C1521" s="40" t="s">
        <v>1238</v>
      </c>
      <c r="D1521" s="40">
        <v>64</v>
      </c>
      <c r="E1521" s="40">
        <v>641</v>
      </c>
      <c r="F1521" s="40">
        <v>0</v>
      </c>
      <c r="G1521" s="40" t="s">
        <v>1263</v>
      </c>
    </row>
    <row r="1522" spans="2:7">
      <c r="B1522" s="46" t="s">
        <v>1973</v>
      </c>
      <c r="C1522" s="40" t="s">
        <v>1238</v>
      </c>
      <c r="D1522" s="40">
        <v>64</v>
      </c>
      <c r="E1522" s="40">
        <v>641</v>
      </c>
      <c r="F1522" s="40">
        <v>6411</v>
      </c>
      <c r="G1522" s="40" t="s">
        <v>1264</v>
      </c>
    </row>
    <row r="1523" spans="2:7">
      <c r="B1523" s="46" t="s">
        <v>1973</v>
      </c>
      <c r="C1523" s="40" t="s">
        <v>1238</v>
      </c>
      <c r="D1523" s="40">
        <v>64</v>
      </c>
      <c r="E1523" s="40">
        <v>641</v>
      </c>
      <c r="F1523" s="40">
        <v>6412</v>
      </c>
      <c r="G1523" s="40" t="s">
        <v>1265</v>
      </c>
    </row>
    <row r="1524" spans="2:7">
      <c r="B1524" s="46" t="s">
        <v>1973</v>
      </c>
      <c r="C1524" s="40" t="s">
        <v>1238</v>
      </c>
      <c r="D1524" s="40">
        <v>64</v>
      </c>
      <c r="E1524" s="40">
        <v>642</v>
      </c>
      <c r="F1524" s="40">
        <v>0</v>
      </c>
      <c r="G1524" s="40" t="s">
        <v>1266</v>
      </c>
    </row>
    <row r="1525" spans="2:7">
      <c r="B1525" s="46" t="s">
        <v>1973</v>
      </c>
      <c r="C1525" s="40" t="s">
        <v>1238</v>
      </c>
      <c r="D1525" s="40">
        <v>64</v>
      </c>
      <c r="E1525" s="40">
        <v>642</v>
      </c>
      <c r="F1525" s="40">
        <v>6421</v>
      </c>
      <c r="G1525" s="40" t="s">
        <v>1266</v>
      </c>
    </row>
    <row r="1526" spans="2:7">
      <c r="B1526" s="46" t="s">
        <v>1973</v>
      </c>
      <c r="C1526" s="40" t="s">
        <v>1238</v>
      </c>
      <c r="D1526" s="40">
        <v>64</v>
      </c>
      <c r="E1526" s="40">
        <v>643</v>
      </c>
      <c r="F1526" s="40">
        <v>0</v>
      </c>
      <c r="G1526" s="40" t="s">
        <v>1267</v>
      </c>
    </row>
    <row r="1527" spans="2:7">
      <c r="B1527" s="46" t="s">
        <v>1973</v>
      </c>
      <c r="C1527" s="40" t="s">
        <v>1238</v>
      </c>
      <c r="D1527" s="40">
        <v>64</v>
      </c>
      <c r="E1527" s="40">
        <v>643</v>
      </c>
      <c r="F1527" s="40">
        <v>6431</v>
      </c>
      <c r="G1527" s="40" t="s">
        <v>1268</v>
      </c>
    </row>
    <row r="1528" spans="2:7">
      <c r="B1528" s="46" t="s">
        <v>1973</v>
      </c>
      <c r="C1528" s="40" t="s">
        <v>1238</v>
      </c>
      <c r="D1528" s="40">
        <v>64</v>
      </c>
      <c r="E1528" s="40">
        <v>643</v>
      </c>
      <c r="F1528" s="40">
        <v>6432</v>
      </c>
      <c r="G1528" s="40" t="s">
        <v>1269</v>
      </c>
    </row>
    <row r="1529" spans="2:7">
      <c r="B1529" s="46" t="s">
        <v>1973</v>
      </c>
      <c r="C1529" s="40" t="s">
        <v>1238</v>
      </c>
      <c r="D1529" s="40">
        <v>64</v>
      </c>
      <c r="E1529" s="40">
        <v>649</v>
      </c>
      <c r="F1529" s="40">
        <v>0</v>
      </c>
      <c r="G1529" s="40" t="s">
        <v>1270</v>
      </c>
    </row>
    <row r="1530" spans="2:7">
      <c r="B1530" s="46" t="s">
        <v>1973</v>
      </c>
      <c r="C1530" s="40" t="s">
        <v>1238</v>
      </c>
      <c r="D1530" s="40">
        <v>64</v>
      </c>
      <c r="E1530" s="40">
        <v>649</v>
      </c>
      <c r="F1530" s="40">
        <v>6491</v>
      </c>
      <c r="G1530" s="40" t="s">
        <v>1271</v>
      </c>
    </row>
    <row r="1531" spans="2:7">
      <c r="B1531" s="46" t="s">
        <v>1973</v>
      </c>
      <c r="C1531" s="40" t="s">
        <v>1238</v>
      </c>
      <c r="D1531" s="40">
        <v>64</v>
      </c>
      <c r="E1531" s="40">
        <v>649</v>
      </c>
      <c r="F1531" s="40">
        <v>6492</v>
      </c>
      <c r="G1531" s="40" t="s">
        <v>1272</v>
      </c>
    </row>
    <row r="1532" spans="2:7">
      <c r="B1532" s="46" t="s">
        <v>1973</v>
      </c>
      <c r="C1532" s="40" t="s">
        <v>1238</v>
      </c>
      <c r="D1532" s="40">
        <v>64</v>
      </c>
      <c r="E1532" s="40">
        <v>649</v>
      </c>
      <c r="F1532" s="40">
        <v>6493</v>
      </c>
      <c r="G1532" s="40" t="s">
        <v>1273</v>
      </c>
    </row>
    <row r="1533" spans="2:7">
      <c r="B1533" s="46" t="s">
        <v>1973</v>
      </c>
      <c r="C1533" s="40" t="s">
        <v>1238</v>
      </c>
      <c r="D1533" s="40">
        <v>64</v>
      </c>
      <c r="E1533" s="40">
        <v>649</v>
      </c>
      <c r="F1533" s="40">
        <v>6499</v>
      </c>
      <c r="G1533" s="40" t="s">
        <v>1274</v>
      </c>
    </row>
    <row r="1534" spans="2:7">
      <c r="B1534" s="46" t="s">
        <v>1973</v>
      </c>
      <c r="C1534" s="40" t="s">
        <v>1238</v>
      </c>
      <c r="D1534" s="40">
        <v>65</v>
      </c>
      <c r="E1534" s="40">
        <v>0</v>
      </c>
      <c r="F1534" s="40">
        <v>0</v>
      </c>
      <c r="G1534" s="40" t="s">
        <v>1275</v>
      </c>
    </row>
    <row r="1535" spans="2:7">
      <c r="B1535" s="46" t="s">
        <v>1973</v>
      </c>
      <c r="C1535" s="40" t="s">
        <v>1238</v>
      </c>
      <c r="D1535" s="40">
        <v>65</v>
      </c>
      <c r="E1535" s="40">
        <v>650</v>
      </c>
      <c r="F1535" s="40">
        <v>0</v>
      </c>
      <c r="G1535" s="40" t="s">
        <v>1276</v>
      </c>
    </row>
    <row r="1536" spans="2:7">
      <c r="B1536" s="46" t="s">
        <v>1973</v>
      </c>
      <c r="C1536" s="40" t="s">
        <v>1238</v>
      </c>
      <c r="D1536" s="40">
        <v>65</v>
      </c>
      <c r="E1536" s="40">
        <v>650</v>
      </c>
      <c r="F1536" s="40">
        <v>6500</v>
      </c>
      <c r="G1536" s="40" t="s">
        <v>183</v>
      </c>
    </row>
    <row r="1537" spans="2:7">
      <c r="B1537" s="46" t="s">
        <v>1973</v>
      </c>
      <c r="C1537" s="40" t="s">
        <v>1238</v>
      </c>
      <c r="D1537" s="40">
        <v>65</v>
      </c>
      <c r="E1537" s="40">
        <v>650</v>
      </c>
      <c r="F1537" s="40">
        <v>6509</v>
      </c>
      <c r="G1537" s="40" t="s">
        <v>184</v>
      </c>
    </row>
    <row r="1538" spans="2:7">
      <c r="B1538" s="46" t="s">
        <v>1973</v>
      </c>
      <c r="C1538" s="40" t="s">
        <v>1238</v>
      </c>
      <c r="D1538" s="40">
        <v>65</v>
      </c>
      <c r="E1538" s="40">
        <v>651</v>
      </c>
      <c r="F1538" s="40">
        <v>0</v>
      </c>
      <c r="G1538" s="40" t="s">
        <v>1277</v>
      </c>
    </row>
    <row r="1539" spans="2:7">
      <c r="B1539" s="46" t="s">
        <v>1973</v>
      </c>
      <c r="C1539" s="40" t="s">
        <v>1238</v>
      </c>
      <c r="D1539" s="40">
        <v>65</v>
      </c>
      <c r="E1539" s="40">
        <v>651</v>
      </c>
      <c r="F1539" s="40">
        <v>6511</v>
      </c>
      <c r="G1539" s="40" t="s">
        <v>1278</v>
      </c>
    </row>
    <row r="1540" spans="2:7">
      <c r="B1540" s="46" t="s">
        <v>1973</v>
      </c>
      <c r="C1540" s="40" t="s">
        <v>1238</v>
      </c>
      <c r="D1540" s="40">
        <v>65</v>
      </c>
      <c r="E1540" s="40">
        <v>651</v>
      </c>
      <c r="F1540" s="40">
        <v>6512</v>
      </c>
      <c r="G1540" s="40" t="s">
        <v>1279</v>
      </c>
    </row>
    <row r="1541" spans="2:7">
      <c r="B1541" s="46" t="s">
        <v>1973</v>
      </c>
      <c r="C1541" s="40" t="s">
        <v>1238</v>
      </c>
      <c r="D1541" s="40">
        <v>65</v>
      </c>
      <c r="E1541" s="40">
        <v>651</v>
      </c>
      <c r="F1541" s="40">
        <v>6513</v>
      </c>
      <c r="G1541" s="40" t="s">
        <v>1280</v>
      </c>
    </row>
    <row r="1542" spans="2:7">
      <c r="B1542" s="46" t="s">
        <v>1973</v>
      </c>
      <c r="C1542" s="40" t="s">
        <v>1238</v>
      </c>
      <c r="D1542" s="40">
        <v>65</v>
      </c>
      <c r="E1542" s="40">
        <v>651</v>
      </c>
      <c r="F1542" s="40">
        <v>6514</v>
      </c>
      <c r="G1542" s="40" t="s">
        <v>1281</v>
      </c>
    </row>
    <row r="1543" spans="2:7">
      <c r="B1543" s="46" t="s">
        <v>1973</v>
      </c>
      <c r="C1543" s="40" t="s">
        <v>1238</v>
      </c>
      <c r="D1543" s="40">
        <v>65</v>
      </c>
      <c r="E1543" s="40">
        <v>652</v>
      </c>
      <c r="F1543" s="40">
        <v>0</v>
      </c>
      <c r="G1543" s="40" t="s">
        <v>1282</v>
      </c>
    </row>
    <row r="1544" spans="2:7">
      <c r="B1544" s="46" t="s">
        <v>1973</v>
      </c>
      <c r="C1544" s="40" t="s">
        <v>1238</v>
      </c>
      <c r="D1544" s="40">
        <v>65</v>
      </c>
      <c r="E1544" s="40">
        <v>652</v>
      </c>
      <c r="F1544" s="40">
        <v>6521</v>
      </c>
      <c r="G1544" s="40" t="s">
        <v>1283</v>
      </c>
    </row>
    <row r="1545" spans="2:7">
      <c r="B1545" s="46" t="s">
        <v>1973</v>
      </c>
      <c r="C1545" s="40" t="s">
        <v>1238</v>
      </c>
      <c r="D1545" s="40">
        <v>65</v>
      </c>
      <c r="E1545" s="40">
        <v>652</v>
      </c>
      <c r="F1545" s="40">
        <v>6522</v>
      </c>
      <c r="G1545" s="40" t="s">
        <v>1284</v>
      </c>
    </row>
    <row r="1546" spans="2:7">
      <c r="B1546" s="46" t="s">
        <v>1973</v>
      </c>
      <c r="C1546" s="40" t="s">
        <v>1238</v>
      </c>
      <c r="D1546" s="40">
        <v>65</v>
      </c>
      <c r="E1546" s="40">
        <v>652</v>
      </c>
      <c r="F1546" s="40">
        <v>6529</v>
      </c>
      <c r="G1546" s="40" t="s">
        <v>1285</v>
      </c>
    </row>
    <row r="1547" spans="2:7">
      <c r="B1547" s="46" t="s">
        <v>1973</v>
      </c>
      <c r="C1547" s="40" t="s">
        <v>1238</v>
      </c>
      <c r="D1547" s="40">
        <v>66</v>
      </c>
      <c r="E1547" s="40">
        <v>0</v>
      </c>
      <c r="F1547" s="40">
        <v>0</v>
      </c>
      <c r="G1547" s="40" t="s">
        <v>1286</v>
      </c>
    </row>
    <row r="1548" spans="2:7">
      <c r="B1548" s="46" t="s">
        <v>1973</v>
      </c>
      <c r="C1548" s="40" t="s">
        <v>1238</v>
      </c>
      <c r="D1548" s="40">
        <v>66</v>
      </c>
      <c r="E1548" s="40">
        <v>660</v>
      </c>
      <c r="F1548" s="40">
        <v>0</v>
      </c>
      <c r="G1548" s="40" t="s">
        <v>1287</v>
      </c>
    </row>
    <row r="1549" spans="2:7">
      <c r="B1549" s="46" t="s">
        <v>1973</v>
      </c>
      <c r="C1549" s="40" t="s">
        <v>1238</v>
      </c>
      <c r="D1549" s="40">
        <v>66</v>
      </c>
      <c r="E1549" s="40">
        <v>660</v>
      </c>
      <c r="F1549" s="40">
        <v>6600</v>
      </c>
      <c r="G1549" s="40" t="s">
        <v>183</v>
      </c>
    </row>
    <row r="1550" spans="2:7">
      <c r="B1550" s="46" t="s">
        <v>1973</v>
      </c>
      <c r="C1550" s="40" t="s">
        <v>1238</v>
      </c>
      <c r="D1550" s="40">
        <v>66</v>
      </c>
      <c r="E1550" s="40">
        <v>660</v>
      </c>
      <c r="F1550" s="40">
        <v>6609</v>
      </c>
      <c r="G1550" s="40" t="s">
        <v>184</v>
      </c>
    </row>
    <row r="1551" spans="2:7">
      <c r="B1551" s="46" t="s">
        <v>1973</v>
      </c>
      <c r="C1551" s="40" t="s">
        <v>1238</v>
      </c>
      <c r="D1551" s="40">
        <v>66</v>
      </c>
      <c r="E1551" s="40">
        <v>661</v>
      </c>
      <c r="F1551" s="40">
        <v>0</v>
      </c>
      <c r="G1551" s="40" t="s">
        <v>1288</v>
      </c>
    </row>
    <row r="1552" spans="2:7">
      <c r="B1552" s="46" t="s">
        <v>1973</v>
      </c>
      <c r="C1552" s="40" t="s">
        <v>1238</v>
      </c>
      <c r="D1552" s="40">
        <v>66</v>
      </c>
      <c r="E1552" s="40">
        <v>661</v>
      </c>
      <c r="F1552" s="40">
        <v>6611</v>
      </c>
      <c r="G1552" s="40" t="s">
        <v>1289</v>
      </c>
    </row>
    <row r="1553" spans="2:7">
      <c r="B1553" s="46" t="s">
        <v>1973</v>
      </c>
      <c r="C1553" s="40" t="s">
        <v>1238</v>
      </c>
      <c r="D1553" s="40">
        <v>66</v>
      </c>
      <c r="E1553" s="40">
        <v>661</v>
      </c>
      <c r="F1553" s="40">
        <v>6612</v>
      </c>
      <c r="G1553" s="40" t="s">
        <v>1290</v>
      </c>
    </row>
    <row r="1554" spans="2:7">
      <c r="B1554" s="46" t="s">
        <v>1973</v>
      </c>
      <c r="C1554" s="40" t="s">
        <v>1238</v>
      </c>
      <c r="D1554" s="40">
        <v>66</v>
      </c>
      <c r="E1554" s="40">
        <v>661</v>
      </c>
      <c r="F1554" s="40">
        <v>6613</v>
      </c>
      <c r="G1554" s="40" t="s">
        <v>1291</v>
      </c>
    </row>
    <row r="1555" spans="2:7">
      <c r="B1555" s="46" t="s">
        <v>1973</v>
      </c>
      <c r="C1555" s="40" t="s">
        <v>1238</v>
      </c>
      <c r="D1555" s="40">
        <v>66</v>
      </c>
      <c r="E1555" s="40">
        <v>661</v>
      </c>
      <c r="F1555" s="40">
        <v>6614</v>
      </c>
      <c r="G1555" s="40" t="s">
        <v>1292</v>
      </c>
    </row>
    <row r="1556" spans="2:7">
      <c r="B1556" s="46" t="s">
        <v>1973</v>
      </c>
      <c r="C1556" s="40" t="s">
        <v>1238</v>
      </c>
      <c r="D1556" s="40">
        <v>66</v>
      </c>
      <c r="E1556" s="40">
        <v>661</v>
      </c>
      <c r="F1556" s="40">
        <v>6615</v>
      </c>
      <c r="G1556" s="40" t="s">
        <v>1293</v>
      </c>
    </row>
    <row r="1557" spans="2:7">
      <c r="B1557" s="46" t="s">
        <v>1973</v>
      </c>
      <c r="C1557" s="40" t="s">
        <v>1238</v>
      </c>
      <c r="D1557" s="40">
        <v>66</v>
      </c>
      <c r="E1557" s="40">
        <v>661</v>
      </c>
      <c r="F1557" s="40">
        <v>6616</v>
      </c>
      <c r="G1557" s="40" t="s">
        <v>1294</v>
      </c>
    </row>
    <row r="1558" spans="2:7">
      <c r="B1558" s="46" t="s">
        <v>1973</v>
      </c>
      <c r="C1558" s="40" t="s">
        <v>1238</v>
      </c>
      <c r="D1558" s="40">
        <v>66</v>
      </c>
      <c r="E1558" s="40">
        <v>661</v>
      </c>
      <c r="F1558" s="40">
        <v>6617</v>
      </c>
      <c r="G1558" s="40" t="s">
        <v>1295</v>
      </c>
    </row>
    <row r="1559" spans="2:7">
      <c r="B1559" s="46" t="s">
        <v>1973</v>
      </c>
      <c r="C1559" s="40" t="s">
        <v>1238</v>
      </c>
      <c r="D1559" s="40">
        <v>66</v>
      </c>
      <c r="E1559" s="40">
        <v>661</v>
      </c>
      <c r="F1559" s="40">
        <v>6618</v>
      </c>
      <c r="G1559" s="40" t="s">
        <v>1296</v>
      </c>
    </row>
    <row r="1560" spans="2:7">
      <c r="B1560" s="46" t="s">
        <v>1973</v>
      </c>
      <c r="C1560" s="40" t="s">
        <v>1238</v>
      </c>
      <c r="D1560" s="40">
        <v>66</v>
      </c>
      <c r="E1560" s="40">
        <v>661</v>
      </c>
      <c r="F1560" s="40">
        <v>6619</v>
      </c>
      <c r="G1560" s="40" t="s">
        <v>1297</v>
      </c>
    </row>
    <row r="1561" spans="2:7">
      <c r="B1561" s="46" t="s">
        <v>1973</v>
      </c>
      <c r="C1561" s="40" t="s">
        <v>1238</v>
      </c>
      <c r="D1561" s="40">
        <v>66</v>
      </c>
      <c r="E1561" s="40">
        <v>662</v>
      </c>
      <c r="F1561" s="40">
        <v>0</v>
      </c>
      <c r="G1561" s="40" t="s">
        <v>1298</v>
      </c>
    </row>
    <row r="1562" spans="2:7">
      <c r="B1562" s="46" t="s">
        <v>1973</v>
      </c>
      <c r="C1562" s="40" t="s">
        <v>1238</v>
      </c>
      <c r="D1562" s="40">
        <v>66</v>
      </c>
      <c r="E1562" s="40">
        <v>662</v>
      </c>
      <c r="F1562" s="40">
        <v>6621</v>
      </c>
      <c r="G1562" s="40" t="s">
        <v>1299</v>
      </c>
    </row>
    <row r="1563" spans="2:7">
      <c r="B1563" s="46" t="s">
        <v>1973</v>
      </c>
      <c r="C1563" s="40" t="s">
        <v>1238</v>
      </c>
      <c r="D1563" s="40">
        <v>66</v>
      </c>
      <c r="E1563" s="40">
        <v>662</v>
      </c>
      <c r="F1563" s="40">
        <v>6622</v>
      </c>
      <c r="G1563" s="40" t="s">
        <v>1300</v>
      </c>
    </row>
    <row r="1564" spans="2:7">
      <c r="B1564" s="46" t="s">
        <v>1973</v>
      </c>
      <c r="C1564" s="40" t="s">
        <v>1238</v>
      </c>
      <c r="D1564" s="40">
        <v>66</v>
      </c>
      <c r="E1564" s="40">
        <v>663</v>
      </c>
      <c r="F1564" s="40">
        <v>0</v>
      </c>
      <c r="G1564" s="40" t="s">
        <v>1301</v>
      </c>
    </row>
    <row r="1565" spans="2:7">
      <c r="B1565" s="46" t="s">
        <v>1973</v>
      </c>
      <c r="C1565" s="40" t="s">
        <v>1238</v>
      </c>
      <c r="D1565" s="40">
        <v>66</v>
      </c>
      <c r="E1565" s="40">
        <v>663</v>
      </c>
      <c r="F1565" s="40">
        <v>6631</v>
      </c>
      <c r="G1565" s="40" t="s">
        <v>1302</v>
      </c>
    </row>
    <row r="1566" spans="2:7">
      <c r="B1566" s="46" t="s">
        <v>1973</v>
      </c>
      <c r="C1566" s="40" t="s">
        <v>1238</v>
      </c>
      <c r="D1566" s="40">
        <v>66</v>
      </c>
      <c r="E1566" s="40">
        <v>663</v>
      </c>
      <c r="F1566" s="40">
        <v>6632</v>
      </c>
      <c r="G1566" s="40" t="s">
        <v>1303</v>
      </c>
    </row>
    <row r="1567" spans="2:7">
      <c r="B1567" s="46" t="s">
        <v>1973</v>
      </c>
      <c r="C1567" s="40" t="s">
        <v>1238</v>
      </c>
      <c r="D1567" s="40">
        <v>66</v>
      </c>
      <c r="E1567" s="40">
        <v>663</v>
      </c>
      <c r="F1567" s="40">
        <v>6639</v>
      </c>
      <c r="G1567" s="40" t="s">
        <v>1304</v>
      </c>
    </row>
    <row r="1568" spans="2:7">
      <c r="B1568" s="46" t="s">
        <v>1973</v>
      </c>
      <c r="C1568" s="40" t="s">
        <v>1238</v>
      </c>
      <c r="D1568" s="40">
        <v>67</v>
      </c>
      <c r="E1568" s="40">
        <v>0</v>
      </c>
      <c r="F1568" s="40">
        <v>0</v>
      </c>
      <c r="G1568" s="40" t="s">
        <v>1305</v>
      </c>
    </row>
    <row r="1569" spans="2:7">
      <c r="B1569" s="46" t="s">
        <v>1973</v>
      </c>
      <c r="C1569" s="40" t="s">
        <v>1238</v>
      </c>
      <c r="D1569" s="40">
        <v>67</v>
      </c>
      <c r="E1569" s="40">
        <v>670</v>
      </c>
      <c r="F1569" s="40">
        <v>0</v>
      </c>
      <c r="G1569" s="40" t="s">
        <v>1306</v>
      </c>
    </row>
    <row r="1570" spans="2:7">
      <c r="B1570" s="46" t="s">
        <v>1973</v>
      </c>
      <c r="C1570" s="40" t="s">
        <v>1238</v>
      </c>
      <c r="D1570" s="40">
        <v>67</v>
      </c>
      <c r="E1570" s="40">
        <v>670</v>
      </c>
      <c r="F1570" s="40">
        <v>6700</v>
      </c>
      <c r="G1570" s="40" t="s">
        <v>183</v>
      </c>
    </row>
    <row r="1571" spans="2:7">
      <c r="B1571" s="46" t="s">
        <v>1973</v>
      </c>
      <c r="C1571" s="40" t="s">
        <v>1238</v>
      </c>
      <c r="D1571" s="40">
        <v>67</v>
      </c>
      <c r="E1571" s="40">
        <v>670</v>
      </c>
      <c r="F1571" s="40">
        <v>6709</v>
      </c>
      <c r="G1571" s="40" t="s">
        <v>184</v>
      </c>
    </row>
    <row r="1572" spans="2:7">
      <c r="B1572" s="46" t="s">
        <v>1973</v>
      </c>
      <c r="C1572" s="40" t="s">
        <v>1238</v>
      </c>
      <c r="D1572" s="40">
        <v>67</v>
      </c>
      <c r="E1572" s="40">
        <v>671</v>
      </c>
      <c r="F1572" s="40">
        <v>0</v>
      </c>
      <c r="G1572" s="40" t="s">
        <v>1307</v>
      </c>
    </row>
    <row r="1573" spans="2:7">
      <c r="B1573" s="46" t="s">
        <v>1973</v>
      </c>
      <c r="C1573" s="40" t="s">
        <v>1238</v>
      </c>
      <c r="D1573" s="40">
        <v>67</v>
      </c>
      <c r="E1573" s="40">
        <v>671</v>
      </c>
      <c r="F1573" s="40">
        <v>6711</v>
      </c>
      <c r="G1573" s="40" t="s">
        <v>1308</v>
      </c>
    </row>
    <row r="1574" spans="2:7">
      <c r="B1574" s="46" t="s">
        <v>1973</v>
      </c>
      <c r="C1574" s="40" t="s">
        <v>1238</v>
      </c>
      <c r="D1574" s="40">
        <v>67</v>
      </c>
      <c r="E1574" s="40">
        <v>671</v>
      </c>
      <c r="F1574" s="40">
        <v>6712</v>
      </c>
      <c r="G1574" s="40" t="s">
        <v>1309</v>
      </c>
    </row>
    <row r="1575" spans="2:7">
      <c r="B1575" s="46" t="s">
        <v>1973</v>
      </c>
      <c r="C1575" s="40" t="s">
        <v>1238</v>
      </c>
      <c r="D1575" s="40">
        <v>67</v>
      </c>
      <c r="E1575" s="40">
        <v>671</v>
      </c>
      <c r="F1575" s="40">
        <v>6713</v>
      </c>
      <c r="G1575" s="40" t="s">
        <v>1310</v>
      </c>
    </row>
    <row r="1576" spans="2:7">
      <c r="B1576" s="46" t="s">
        <v>1973</v>
      </c>
      <c r="C1576" s="40" t="s">
        <v>1238</v>
      </c>
      <c r="D1576" s="40">
        <v>67</v>
      </c>
      <c r="E1576" s="40">
        <v>671</v>
      </c>
      <c r="F1576" s="40">
        <v>6719</v>
      </c>
      <c r="G1576" s="40" t="s">
        <v>1311</v>
      </c>
    </row>
    <row r="1577" spans="2:7">
      <c r="B1577" s="46" t="s">
        <v>1973</v>
      </c>
      <c r="C1577" s="40" t="s">
        <v>1238</v>
      </c>
      <c r="D1577" s="40">
        <v>67</v>
      </c>
      <c r="E1577" s="40">
        <v>672</v>
      </c>
      <c r="F1577" s="40">
        <v>0</v>
      </c>
      <c r="G1577" s="40" t="s">
        <v>1312</v>
      </c>
    </row>
    <row r="1578" spans="2:7">
      <c r="B1578" s="46" t="s">
        <v>1973</v>
      </c>
      <c r="C1578" s="40" t="s">
        <v>1238</v>
      </c>
      <c r="D1578" s="40">
        <v>67</v>
      </c>
      <c r="E1578" s="40">
        <v>672</v>
      </c>
      <c r="F1578" s="40">
        <v>6721</v>
      </c>
      <c r="G1578" s="40" t="s">
        <v>1313</v>
      </c>
    </row>
    <row r="1579" spans="2:7">
      <c r="B1579" s="46" t="s">
        <v>1973</v>
      </c>
      <c r="C1579" s="40" t="s">
        <v>1238</v>
      </c>
      <c r="D1579" s="40">
        <v>67</v>
      </c>
      <c r="E1579" s="40">
        <v>672</v>
      </c>
      <c r="F1579" s="40">
        <v>6722</v>
      </c>
      <c r="G1579" s="40" t="s">
        <v>1314</v>
      </c>
    </row>
    <row r="1580" spans="2:7">
      <c r="B1580" s="46" t="s">
        <v>1973</v>
      </c>
      <c r="C1580" s="40" t="s">
        <v>1238</v>
      </c>
      <c r="D1580" s="40">
        <v>67</v>
      </c>
      <c r="E1580" s="40">
        <v>672</v>
      </c>
      <c r="F1580" s="40">
        <v>6729</v>
      </c>
      <c r="G1580" s="40" t="s">
        <v>1315</v>
      </c>
    </row>
    <row r="1581" spans="2:7">
      <c r="B1581" s="46" t="s">
        <v>1973</v>
      </c>
      <c r="C1581" s="40" t="s">
        <v>1238</v>
      </c>
      <c r="D1581" s="40">
        <v>67</v>
      </c>
      <c r="E1581" s="40">
        <v>673</v>
      </c>
      <c r="F1581" s="40">
        <v>0</v>
      </c>
      <c r="G1581" s="40" t="s">
        <v>1316</v>
      </c>
    </row>
    <row r="1582" spans="2:7">
      <c r="B1582" s="46" t="s">
        <v>1973</v>
      </c>
      <c r="C1582" s="40" t="s">
        <v>1238</v>
      </c>
      <c r="D1582" s="40">
        <v>67</v>
      </c>
      <c r="E1582" s="40">
        <v>673</v>
      </c>
      <c r="F1582" s="40">
        <v>6731</v>
      </c>
      <c r="G1582" s="40" t="s">
        <v>1317</v>
      </c>
    </row>
    <row r="1583" spans="2:7">
      <c r="B1583" s="46" t="s">
        <v>1973</v>
      </c>
      <c r="C1583" s="40" t="s">
        <v>1238</v>
      </c>
      <c r="D1583" s="40">
        <v>67</v>
      </c>
      <c r="E1583" s="40">
        <v>673</v>
      </c>
      <c r="F1583" s="40">
        <v>6732</v>
      </c>
      <c r="G1583" s="40" t="s">
        <v>1318</v>
      </c>
    </row>
    <row r="1584" spans="2:7">
      <c r="B1584" s="46" t="s">
        <v>1973</v>
      </c>
      <c r="C1584" s="40" t="s">
        <v>1238</v>
      </c>
      <c r="D1584" s="40">
        <v>67</v>
      </c>
      <c r="E1584" s="40">
        <v>673</v>
      </c>
      <c r="F1584" s="40">
        <v>6733</v>
      </c>
      <c r="G1584" s="40" t="s">
        <v>1319</v>
      </c>
    </row>
    <row r="1585" spans="2:7">
      <c r="B1585" s="46" t="s">
        <v>1973</v>
      </c>
      <c r="C1585" s="40" t="s">
        <v>1238</v>
      </c>
      <c r="D1585" s="40">
        <v>67</v>
      </c>
      <c r="E1585" s="40">
        <v>674</v>
      </c>
      <c r="F1585" s="40">
        <v>0</v>
      </c>
      <c r="G1585" s="40" t="s">
        <v>1320</v>
      </c>
    </row>
    <row r="1586" spans="2:7">
      <c r="B1586" s="46" t="s">
        <v>1973</v>
      </c>
      <c r="C1586" s="40" t="s">
        <v>1238</v>
      </c>
      <c r="D1586" s="40">
        <v>67</v>
      </c>
      <c r="E1586" s="40">
        <v>674</v>
      </c>
      <c r="F1586" s="40">
        <v>6741</v>
      </c>
      <c r="G1586" s="40" t="s">
        <v>1321</v>
      </c>
    </row>
    <row r="1587" spans="2:7">
      <c r="B1587" s="46" t="s">
        <v>1973</v>
      </c>
      <c r="C1587" s="40" t="s">
        <v>1238</v>
      </c>
      <c r="D1587" s="40">
        <v>67</v>
      </c>
      <c r="E1587" s="40">
        <v>674</v>
      </c>
      <c r="F1587" s="40">
        <v>6742</v>
      </c>
      <c r="G1587" s="40" t="s">
        <v>1322</v>
      </c>
    </row>
    <row r="1588" spans="2:7">
      <c r="B1588" s="46" t="s">
        <v>1973</v>
      </c>
      <c r="C1588" s="40" t="s">
        <v>1238</v>
      </c>
      <c r="D1588" s="40">
        <v>67</v>
      </c>
      <c r="E1588" s="40">
        <v>674</v>
      </c>
      <c r="F1588" s="40">
        <v>6743</v>
      </c>
      <c r="G1588" s="40" t="s">
        <v>1323</v>
      </c>
    </row>
    <row r="1589" spans="2:7">
      <c r="B1589" s="46" t="s">
        <v>1973</v>
      </c>
      <c r="C1589" s="40" t="s">
        <v>1238</v>
      </c>
      <c r="D1589" s="40">
        <v>67</v>
      </c>
      <c r="E1589" s="40">
        <v>675</v>
      </c>
      <c r="F1589" s="40">
        <v>0</v>
      </c>
      <c r="G1589" s="40" t="s">
        <v>1324</v>
      </c>
    </row>
    <row r="1590" spans="2:7">
      <c r="B1590" s="46" t="s">
        <v>1973</v>
      </c>
      <c r="C1590" s="40" t="s">
        <v>1238</v>
      </c>
      <c r="D1590" s="40">
        <v>67</v>
      </c>
      <c r="E1590" s="40">
        <v>675</v>
      </c>
      <c r="F1590" s="40">
        <v>6751</v>
      </c>
      <c r="G1590" s="40" t="s">
        <v>1325</v>
      </c>
    </row>
    <row r="1591" spans="2:7">
      <c r="B1591" s="46" t="s">
        <v>1973</v>
      </c>
      <c r="C1591" s="40" t="s">
        <v>1238</v>
      </c>
      <c r="D1591" s="40">
        <v>67</v>
      </c>
      <c r="E1591" s="40">
        <v>675</v>
      </c>
      <c r="F1591" s="40">
        <v>6752</v>
      </c>
      <c r="G1591" s="40" t="s">
        <v>1326</v>
      </c>
    </row>
    <row r="1592" spans="2:7">
      <c r="B1592" s="46" t="s">
        <v>1973</v>
      </c>
      <c r="C1592" s="40" t="s">
        <v>1238</v>
      </c>
      <c r="D1592" s="40">
        <v>67</v>
      </c>
      <c r="E1592" s="40">
        <v>675</v>
      </c>
      <c r="F1592" s="40">
        <v>6759</v>
      </c>
      <c r="G1592" s="40" t="s">
        <v>1327</v>
      </c>
    </row>
    <row r="1593" spans="2:7">
      <c r="B1593" s="46" t="s">
        <v>1973</v>
      </c>
      <c r="C1593" s="40" t="s">
        <v>1328</v>
      </c>
      <c r="D1593" s="40">
        <v>0</v>
      </c>
      <c r="E1593" s="40">
        <v>0</v>
      </c>
      <c r="F1593" s="40">
        <v>0</v>
      </c>
      <c r="G1593" s="40" t="s">
        <v>1329</v>
      </c>
    </row>
    <row r="1594" spans="2:7">
      <c r="B1594" s="46" t="s">
        <v>1973</v>
      </c>
      <c r="C1594" s="40" t="s">
        <v>1328</v>
      </c>
      <c r="D1594" s="40">
        <v>68</v>
      </c>
      <c r="E1594" s="40">
        <v>0</v>
      </c>
      <c r="F1594" s="40">
        <v>0</v>
      </c>
      <c r="G1594" s="40" t="s">
        <v>1330</v>
      </c>
    </row>
    <row r="1595" spans="2:7">
      <c r="B1595" s="46" t="s">
        <v>1973</v>
      </c>
      <c r="C1595" s="40" t="s">
        <v>1328</v>
      </c>
      <c r="D1595" s="40">
        <v>68</v>
      </c>
      <c r="E1595" s="40">
        <v>680</v>
      </c>
      <c r="F1595" s="40">
        <v>0</v>
      </c>
      <c r="G1595" s="40" t="s">
        <v>1331</v>
      </c>
    </row>
    <row r="1596" spans="2:7">
      <c r="B1596" s="46" t="s">
        <v>1973</v>
      </c>
      <c r="C1596" s="40" t="s">
        <v>1328</v>
      </c>
      <c r="D1596" s="40">
        <v>68</v>
      </c>
      <c r="E1596" s="40">
        <v>680</v>
      </c>
      <c r="F1596" s="40">
        <v>6800</v>
      </c>
      <c r="G1596" s="40" t="s">
        <v>183</v>
      </c>
    </row>
    <row r="1597" spans="2:7">
      <c r="B1597" s="46" t="s">
        <v>1973</v>
      </c>
      <c r="C1597" s="40" t="s">
        <v>1328</v>
      </c>
      <c r="D1597" s="40">
        <v>68</v>
      </c>
      <c r="E1597" s="40">
        <v>680</v>
      </c>
      <c r="F1597" s="40">
        <v>6809</v>
      </c>
      <c r="G1597" s="40" t="s">
        <v>184</v>
      </c>
    </row>
    <row r="1598" spans="2:7">
      <c r="B1598" s="46" t="s">
        <v>1973</v>
      </c>
      <c r="C1598" s="40" t="s">
        <v>1328</v>
      </c>
      <c r="D1598" s="40">
        <v>68</v>
      </c>
      <c r="E1598" s="40">
        <v>681</v>
      </c>
      <c r="F1598" s="40">
        <v>0</v>
      </c>
      <c r="G1598" s="40" t="s">
        <v>1332</v>
      </c>
    </row>
    <row r="1599" spans="2:7">
      <c r="B1599" s="46" t="s">
        <v>1973</v>
      </c>
      <c r="C1599" s="40" t="s">
        <v>1328</v>
      </c>
      <c r="D1599" s="40">
        <v>68</v>
      </c>
      <c r="E1599" s="40">
        <v>681</v>
      </c>
      <c r="F1599" s="40">
        <v>6811</v>
      </c>
      <c r="G1599" s="40" t="s">
        <v>1333</v>
      </c>
    </row>
    <row r="1600" spans="2:7">
      <c r="B1600" s="46" t="s">
        <v>1973</v>
      </c>
      <c r="C1600" s="40" t="s">
        <v>1328</v>
      </c>
      <c r="D1600" s="40">
        <v>68</v>
      </c>
      <c r="E1600" s="40">
        <v>681</v>
      </c>
      <c r="F1600" s="40">
        <v>6812</v>
      </c>
      <c r="G1600" s="40" t="s">
        <v>1334</v>
      </c>
    </row>
    <row r="1601" spans="2:7">
      <c r="B1601" s="46" t="s">
        <v>1973</v>
      </c>
      <c r="C1601" s="40" t="s">
        <v>1328</v>
      </c>
      <c r="D1601" s="40">
        <v>68</v>
      </c>
      <c r="E1601" s="40">
        <v>682</v>
      </c>
      <c r="F1601" s="40">
        <v>0</v>
      </c>
      <c r="G1601" s="40" t="s">
        <v>1335</v>
      </c>
    </row>
    <row r="1602" spans="2:7">
      <c r="B1602" s="46" t="s">
        <v>1973</v>
      </c>
      <c r="C1602" s="40" t="s">
        <v>1328</v>
      </c>
      <c r="D1602" s="40">
        <v>68</v>
      </c>
      <c r="E1602" s="40">
        <v>682</v>
      </c>
      <c r="F1602" s="40">
        <v>6821</v>
      </c>
      <c r="G1602" s="40" t="s">
        <v>1335</v>
      </c>
    </row>
    <row r="1603" spans="2:7">
      <c r="B1603" s="46" t="s">
        <v>1973</v>
      </c>
      <c r="C1603" s="40" t="s">
        <v>1328</v>
      </c>
      <c r="D1603" s="40">
        <v>69</v>
      </c>
      <c r="E1603" s="40">
        <v>0</v>
      </c>
      <c r="F1603" s="40">
        <v>0</v>
      </c>
      <c r="G1603" s="40" t="s">
        <v>1336</v>
      </c>
    </row>
    <row r="1604" spans="2:7">
      <c r="B1604" s="46" t="s">
        <v>1973</v>
      </c>
      <c r="C1604" s="40" t="s">
        <v>1328</v>
      </c>
      <c r="D1604" s="40">
        <v>69</v>
      </c>
      <c r="E1604" s="40">
        <v>690</v>
      </c>
      <c r="F1604" s="40">
        <v>0</v>
      </c>
      <c r="G1604" s="40" t="s">
        <v>1337</v>
      </c>
    </row>
    <row r="1605" spans="2:7">
      <c r="B1605" s="46" t="s">
        <v>1973</v>
      </c>
      <c r="C1605" s="40" t="s">
        <v>1328</v>
      </c>
      <c r="D1605" s="40">
        <v>69</v>
      </c>
      <c r="E1605" s="40">
        <v>690</v>
      </c>
      <c r="F1605" s="40">
        <v>6900</v>
      </c>
      <c r="G1605" s="40" t="s">
        <v>183</v>
      </c>
    </row>
    <row r="1606" spans="2:7">
      <c r="B1606" s="46" t="s">
        <v>1973</v>
      </c>
      <c r="C1606" s="40" t="s">
        <v>1328</v>
      </c>
      <c r="D1606" s="40">
        <v>69</v>
      </c>
      <c r="E1606" s="40">
        <v>690</v>
      </c>
      <c r="F1606" s="40">
        <v>6909</v>
      </c>
      <c r="G1606" s="40" t="s">
        <v>184</v>
      </c>
    </row>
    <row r="1607" spans="2:7">
      <c r="B1607" s="46" t="s">
        <v>1973</v>
      </c>
      <c r="C1607" s="40" t="s">
        <v>1328</v>
      </c>
      <c r="D1607" s="40">
        <v>69</v>
      </c>
      <c r="E1607" s="40">
        <v>691</v>
      </c>
      <c r="F1607" s="40">
        <v>0</v>
      </c>
      <c r="G1607" s="40" t="s">
        <v>1338</v>
      </c>
    </row>
    <row r="1608" spans="2:7">
      <c r="B1608" s="46" t="s">
        <v>1973</v>
      </c>
      <c r="C1608" s="40" t="s">
        <v>1328</v>
      </c>
      <c r="D1608" s="40">
        <v>69</v>
      </c>
      <c r="E1608" s="40">
        <v>691</v>
      </c>
      <c r="F1608" s="40">
        <v>6911</v>
      </c>
      <c r="G1608" s="40" t="s">
        <v>1339</v>
      </c>
    </row>
    <row r="1609" spans="2:7">
      <c r="B1609" s="46" t="s">
        <v>1973</v>
      </c>
      <c r="C1609" s="40" t="s">
        <v>1328</v>
      </c>
      <c r="D1609" s="40">
        <v>69</v>
      </c>
      <c r="E1609" s="40">
        <v>691</v>
      </c>
      <c r="F1609" s="40">
        <v>6912</v>
      </c>
      <c r="G1609" s="40" t="s">
        <v>1340</v>
      </c>
    </row>
    <row r="1610" spans="2:7">
      <c r="B1610" s="46" t="s">
        <v>1973</v>
      </c>
      <c r="C1610" s="40" t="s">
        <v>1328</v>
      </c>
      <c r="D1610" s="40">
        <v>69</v>
      </c>
      <c r="E1610" s="40">
        <v>691</v>
      </c>
      <c r="F1610" s="40">
        <v>6919</v>
      </c>
      <c r="G1610" s="40" t="s">
        <v>1341</v>
      </c>
    </row>
    <row r="1611" spans="2:7">
      <c r="B1611" s="46" t="s">
        <v>1973</v>
      </c>
      <c r="C1611" s="40" t="s">
        <v>1328</v>
      </c>
      <c r="D1611" s="40">
        <v>69</v>
      </c>
      <c r="E1611" s="40">
        <v>692</v>
      </c>
      <c r="F1611" s="40">
        <v>0</v>
      </c>
      <c r="G1611" s="40" t="s">
        <v>1342</v>
      </c>
    </row>
    <row r="1612" spans="2:7">
      <c r="B1612" s="46" t="s">
        <v>1973</v>
      </c>
      <c r="C1612" s="40" t="s">
        <v>1328</v>
      </c>
      <c r="D1612" s="40">
        <v>69</v>
      </c>
      <c r="E1612" s="40">
        <v>692</v>
      </c>
      <c r="F1612" s="40">
        <v>6921</v>
      </c>
      <c r="G1612" s="40" t="s">
        <v>1343</v>
      </c>
    </row>
    <row r="1613" spans="2:7">
      <c r="B1613" s="46" t="s">
        <v>1973</v>
      </c>
      <c r="C1613" s="40" t="s">
        <v>1328</v>
      </c>
      <c r="D1613" s="40">
        <v>69</v>
      </c>
      <c r="E1613" s="40">
        <v>692</v>
      </c>
      <c r="F1613" s="40">
        <v>6922</v>
      </c>
      <c r="G1613" s="40" t="s">
        <v>1344</v>
      </c>
    </row>
    <row r="1614" spans="2:7">
      <c r="B1614" s="46" t="s">
        <v>1972</v>
      </c>
      <c r="C1614" s="40" t="s">
        <v>1328</v>
      </c>
      <c r="D1614" s="40">
        <v>69</v>
      </c>
      <c r="E1614" s="40">
        <v>693</v>
      </c>
      <c r="F1614" s="40">
        <v>0</v>
      </c>
      <c r="G1614" s="40" t="s">
        <v>1345</v>
      </c>
    </row>
    <row r="1615" spans="2:7">
      <c r="B1615" s="46" t="s">
        <v>1972</v>
      </c>
      <c r="C1615" s="40" t="s">
        <v>1328</v>
      </c>
      <c r="D1615" s="40">
        <v>69</v>
      </c>
      <c r="E1615" s="40">
        <v>693</v>
      </c>
      <c r="F1615" s="40">
        <v>6931</v>
      </c>
      <c r="G1615" s="40" t="s">
        <v>1345</v>
      </c>
    </row>
    <row r="1616" spans="2:7">
      <c r="B1616" s="46" t="s">
        <v>1973</v>
      </c>
      <c r="C1616" s="40" t="s">
        <v>1328</v>
      </c>
      <c r="D1616" s="40">
        <v>69</v>
      </c>
      <c r="E1616" s="40">
        <v>694</v>
      </c>
      <c r="F1616" s="40">
        <v>0</v>
      </c>
      <c r="G1616" s="40" t="s">
        <v>1346</v>
      </c>
    </row>
    <row r="1617" spans="2:7">
      <c r="B1617" s="46" t="s">
        <v>1973</v>
      </c>
      <c r="C1617" s="40" t="s">
        <v>1328</v>
      </c>
      <c r="D1617" s="40">
        <v>69</v>
      </c>
      <c r="E1617" s="40">
        <v>694</v>
      </c>
      <c r="F1617" s="40">
        <v>6941</v>
      </c>
      <c r="G1617" s="40" t="s">
        <v>1346</v>
      </c>
    </row>
    <row r="1618" spans="2:7">
      <c r="B1618" s="46" t="s">
        <v>1972</v>
      </c>
      <c r="C1618" s="40" t="s">
        <v>1328</v>
      </c>
      <c r="D1618" s="40">
        <v>70</v>
      </c>
      <c r="E1618" s="40">
        <v>0</v>
      </c>
      <c r="F1618" s="40">
        <v>0</v>
      </c>
      <c r="G1618" s="40" t="s">
        <v>1347</v>
      </c>
    </row>
    <row r="1619" spans="2:7">
      <c r="B1619" s="46" t="s">
        <v>1972</v>
      </c>
      <c r="C1619" s="40" t="s">
        <v>1328</v>
      </c>
      <c r="D1619" s="40">
        <v>70</v>
      </c>
      <c r="E1619" s="40">
        <v>700</v>
      </c>
      <c r="F1619" s="40">
        <v>0</v>
      </c>
      <c r="G1619" s="40" t="s">
        <v>1348</v>
      </c>
    </row>
    <row r="1620" spans="2:7">
      <c r="B1620" s="46" t="s">
        <v>1972</v>
      </c>
      <c r="C1620" s="40" t="s">
        <v>1328</v>
      </c>
      <c r="D1620" s="40">
        <v>70</v>
      </c>
      <c r="E1620" s="40">
        <v>700</v>
      </c>
      <c r="F1620" s="40">
        <v>7000</v>
      </c>
      <c r="G1620" s="40" t="s">
        <v>183</v>
      </c>
    </row>
    <row r="1621" spans="2:7">
      <c r="B1621" s="46" t="s">
        <v>1972</v>
      </c>
      <c r="C1621" s="40" t="s">
        <v>1328</v>
      </c>
      <c r="D1621" s="40">
        <v>70</v>
      </c>
      <c r="E1621" s="40">
        <v>700</v>
      </c>
      <c r="F1621" s="40">
        <v>7009</v>
      </c>
      <c r="G1621" s="40" t="s">
        <v>184</v>
      </c>
    </row>
    <row r="1622" spans="2:7">
      <c r="B1622" s="46" t="s">
        <v>1972</v>
      </c>
      <c r="C1622" s="40" t="s">
        <v>1328</v>
      </c>
      <c r="D1622" s="40">
        <v>70</v>
      </c>
      <c r="E1622" s="40">
        <v>701</v>
      </c>
      <c r="F1622" s="40">
        <v>0</v>
      </c>
      <c r="G1622" s="40" t="s">
        <v>1349</v>
      </c>
    </row>
    <row r="1623" spans="2:7">
      <c r="B1623" s="46" t="s">
        <v>1972</v>
      </c>
      <c r="C1623" s="40" t="s">
        <v>1328</v>
      </c>
      <c r="D1623" s="40">
        <v>70</v>
      </c>
      <c r="E1623" s="40">
        <v>701</v>
      </c>
      <c r="F1623" s="40">
        <v>7011</v>
      </c>
      <c r="G1623" s="40" t="s">
        <v>1350</v>
      </c>
    </row>
    <row r="1624" spans="2:7">
      <c r="B1624" s="46" t="s">
        <v>1972</v>
      </c>
      <c r="C1624" s="40" t="s">
        <v>1328</v>
      </c>
      <c r="D1624" s="40">
        <v>70</v>
      </c>
      <c r="E1624" s="40">
        <v>701</v>
      </c>
      <c r="F1624" s="40">
        <v>7019</v>
      </c>
      <c r="G1624" s="40" t="s">
        <v>1351</v>
      </c>
    </row>
    <row r="1625" spans="2:7">
      <c r="B1625" s="46" t="s">
        <v>1972</v>
      </c>
      <c r="C1625" s="40" t="s">
        <v>1328</v>
      </c>
      <c r="D1625" s="40">
        <v>70</v>
      </c>
      <c r="E1625" s="40">
        <v>702</v>
      </c>
      <c r="F1625" s="40">
        <v>0</v>
      </c>
      <c r="G1625" s="40" t="s">
        <v>1352</v>
      </c>
    </row>
    <row r="1626" spans="2:7">
      <c r="B1626" s="46" t="s">
        <v>1972</v>
      </c>
      <c r="C1626" s="40" t="s">
        <v>1328</v>
      </c>
      <c r="D1626" s="40">
        <v>70</v>
      </c>
      <c r="E1626" s="40">
        <v>702</v>
      </c>
      <c r="F1626" s="40">
        <v>7021</v>
      </c>
      <c r="G1626" s="40" t="s">
        <v>1353</v>
      </c>
    </row>
    <row r="1627" spans="2:7">
      <c r="B1627" s="46" t="s">
        <v>1972</v>
      </c>
      <c r="C1627" s="40" t="s">
        <v>1328</v>
      </c>
      <c r="D1627" s="40">
        <v>70</v>
      </c>
      <c r="E1627" s="40">
        <v>702</v>
      </c>
      <c r="F1627" s="40">
        <v>7022</v>
      </c>
      <c r="G1627" s="40" t="s">
        <v>1354</v>
      </c>
    </row>
    <row r="1628" spans="2:7">
      <c r="B1628" s="46" t="s">
        <v>1972</v>
      </c>
      <c r="C1628" s="40" t="s">
        <v>1328</v>
      </c>
      <c r="D1628" s="40">
        <v>70</v>
      </c>
      <c r="E1628" s="40">
        <v>703</v>
      </c>
      <c r="F1628" s="40">
        <v>0</v>
      </c>
      <c r="G1628" s="40" t="s">
        <v>1355</v>
      </c>
    </row>
    <row r="1629" spans="2:7">
      <c r="B1629" s="46" t="s">
        <v>1972</v>
      </c>
      <c r="C1629" s="40" t="s">
        <v>1328</v>
      </c>
      <c r="D1629" s="40">
        <v>70</v>
      </c>
      <c r="E1629" s="40">
        <v>703</v>
      </c>
      <c r="F1629" s="40">
        <v>7031</v>
      </c>
      <c r="G1629" s="40" t="s">
        <v>1356</v>
      </c>
    </row>
    <row r="1630" spans="2:7">
      <c r="B1630" s="46" t="s">
        <v>1972</v>
      </c>
      <c r="C1630" s="40" t="s">
        <v>1328</v>
      </c>
      <c r="D1630" s="40">
        <v>70</v>
      </c>
      <c r="E1630" s="40">
        <v>703</v>
      </c>
      <c r="F1630" s="40">
        <v>7032</v>
      </c>
      <c r="G1630" s="40" t="s">
        <v>1357</v>
      </c>
    </row>
    <row r="1631" spans="2:7">
      <c r="B1631" s="46" t="s">
        <v>1972</v>
      </c>
      <c r="C1631" s="40" t="s">
        <v>1328</v>
      </c>
      <c r="D1631" s="40">
        <v>70</v>
      </c>
      <c r="E1631" s="40">
        <v>704</v>
      </c>
      <c r="F1631" s="40">
        <v>0</v>
      </c>
      <c r="G1631" s="40" t="s">
        <v>1358</v>
      </c>
    </row>
    <row r="1632" spans="2:7">
      <c r="B1632" s="46" t="s">
        <v>1972</v>
      </c>
      <c r="C1632" s="40" t="s">
        <v>1328</v>
      </c>
      <c r="D1632" s="40">
        <v>70</v>
      </c>
      <c r="E1632" s="40">
        <v>704</v>
      </c>
      <c r="F1632" s="40">
        <v>7041</v>
      </c>
      <c r="G1632" s="40" t="s">
        <v>1358</v>
      </c>
    </row>
    <row r="1633" spans="2:7">
      <c r="B1633" s="46" t="s">
        <v>1972</v>
      </c>
      <c r="C1633" s="40" t="s">
        <v>1328</v>
      </c>
      <c r="D1633" s="40">
        <v>70</v>
      </c>
      <c r="E1633" s="40">
        <v>705</v>
      </c>
      <c r="F1633" s="40">
        <v>0</v>
      </c>
      <c r="G1633" s="40" t="s">
        <v>1359</v>
      </c>
    </row>
    <row r="1634" spans="2:7">
      <c r="B1634" s="46" t="s">
        <v>1972</v>
      </c>
      <c r="C1634" s="40" t="s">
        <v>1328</v>
      </c>
      <c r="D1634" s="40">
        <v>70</v>
      </c>
      <c r="E1634" s="40">
        <v>705</v>
      </c>
      <c r="F1634" s="40">
        <v>7051</v>
      </c>
      <c r="G1634" s="40" t="s">
        <v>1359</v>
      </c>
    </row>
    <row r="1635" spans="2:7">
      <c r="B1635" s="46" t="s">
        <v>1972</v>
      </c>
      <c r="C1635" s="40" t="s">
        <v>1328</v>
      </c>
      <c r="D1635" s="40">
        <v>70</v>
      </c>
      <c r="E1635" s="40">
        <v>709</v>
      </c>
      <c r="F1635" s="40">
        <v>0</v>
      </c>
      <c r="G1635" s="40" t="s">
        <v>1360</v>
      </c>
    </row>
    <row r="1636" spans="2:7">
      <c r="B1636" s="46" t="s">
        <v>1972</v>
      </c>
      <c r="C1636" s="40" t="s">
        <v>1328</v>
      </c>
      <c r="D1636" s="40">
        <v>70</v>
      </c>
      <c r="E1636" s="40">
        <v>709</v>
      </c>
      <c r="F1636" s="40">
        <v>7091</v>
      </c>
      <c r="G1636" s="40" t="s">
        <v>1361</v>
      </c>
    </row>
    <row r="1637" spans="2:7">
      <c r="B1637" s="46" t="s">
        <v>1972</v>
      </c>
      <c r="C1637" s="40" t="s">
        <v>1328</v>
      </c>
      <c r="D1637" s="40">
        <v>70</v>
      </c>
      <c r="E1637" s="40">
        <v>709</v>
      </c>
      <c r="F1637" s="40">
        <v>7092</v>
      </c>
      <c r="G1637" s="40" t="s">
        <v>1362</v>
      </c>
    </row>
    <row r="1638" spans="2:7">
      <c r="B1638" s="46" t="s">
        <v>1972</v>
      </c>
      <c r="C1638" s="40" t="s">
        <v>1328</v>
      </c>
      <c r="D1638" s="40">
        <v>70</v>
      </c>
      <c r="E1638" s="40">
        <v>709</v>
      </c>
      <c r="F1638" s="40">
        <v>7093</v>
      </c>
      <c r="G1638" s="40" t="s">
        <v>1363</v>
      </c>
    </row>
    <row r="1639" spans="2:7">
      <c r="B1639" s="46" t="s">
        <v>1972</v>
      </c>
      <c r="C1639" s="40" t="s">
        <v>1328</v>
      </c>
      <c r="D1639" s="40">
        <v>70</v>
      </c>
      <c r="E1639" s="40">
        <v>709</v>
      </c>
      <c r="F1639" s="40">
        <v>7099</v>
      </c>
      <c r="G1639" s="40" t="s">
        <v>1364</v>
      </c>
    </row>
    <row r="1640" spans="2:7">
      <c r="B1640" s="46" t="s">
        <v>1972</v>
      </c>
      <c r="C1640" s="40" t="s">
        <v>1365</v>
      </c>
      <c r="D1640" s="40">
        <v>0</v>
      </c>
      <c r="E1640" s="40">
        <v>0</v>
      </c>
      <c r="F1640" s="40">
        <v>0</v>
      </c>
      <c r="G1640" s="40" t="s">
        <v>1366</v>
      </c>
    </row>
    <row r="1641" spans="2:7">
      <c r="B1641" s="46" t="s">
        <v>1972</v>
      </c>
      <c r="C1641" s="40" t="s">
        <v>1365</v>
      </c>
      <c r="D1641" s="40">
        <v>71</v>
      </c>
      <c r="E1641" s="40">
        <v>0</v>
      </c>
      <c r="F1641" s="40">
        <v>0</v>
      </c>
      <c r="G1641" s="40" t="s">
        <v>1367</v>
      </c>
    </row>
    <row r="1642" spans="2:7">
      <c r="B1642" s="46" t="s">
        <v>1972</v>
      </c>
      <c r="C1642" s="40" t="s">
        <v>1365</v>
      </c>
      <c r="D1642" s="40">
        <v>71</v>
      </c>
      <c r="E1642" s="40">
        <v>710</v>
      </c>
      <c r="F1642" s="40">
        <v>0</v>
      </c>
      <c r="G1642" s="40" t="s">
        <v>1368</v>
      </c>
    </row>
    <row r="1643" spans="2:7">
      <c r="B1643" s="46" t="s">
        <v>1972</v>
      </c>
      <c r="C1643" s="40" t="s">
        <v>1365</v>
      </c>
      <c r="D1643" s="40">
        <v>71</v>
      </c>
      <c r="E1643" s="40">
        <v>710</v>
      </c>
      <c r="F1643" s="40">
        <v>7101</v>
      </c>
      <c r="G1643" s="40" t="s">
        <v>1223</v>
      </c>
    </row>
    <row r="1644" spans="2:7">
      <c r="B1644" s="46" t="s">
        <v>1972</v>
      </c>
      <c r="C1644" s="40" t="s">
        <v>1365</v>
      </c>
      <c r="D1644" s="40">
        <v>71</v>
      </c>
      <c r="E1644" s="40">
        <v>711</v>
      </c>
      <c r="F1644" s="40">
        <v>0</v>
      </c>
      <c r="G1644" s="40" t="s">
        <v>1369</v>
      </c>
    </row>
    <row r="1645" spans="2:7">
      <c r="B1645" s="46" t="s">
        <v>1972</v>
      </c>
      <c r="C1645" s="40" t="s">
        <v>1365</v>
      </c>
      <c r="D1645" s="40">
        <v>71</v>
      </c>
      <c r="E1645" s="40">
        <v>711</v>
      </c>
      <c r="F1645" s="40">
        <v>7111</v>
      </c>
      <c r="G1645" s="40" t="s">
        <v>1370</v>
      </c>
    </row>
    <row r="1646" spans="2:7">
      <c r="B1646" s="46" t="s">
        <v>1972</v>
      </c>
      <c r="C1646" s="40" t="s">
        <v>1365</v>
      </c>
      <c r="D1646" s="40">
        <v>71</v>
      </c>
      <c r="E1646" s="40">
        <v>711</v>
      </c>
      <c r="F1646" s="40">
        <v>7112</v>
      </c>
      <c r="G1646" s="40" t="s">
        <v>1371</v>
      </c>
    </row>
    <row r="1647" spans="2:7">
      <c r="B1647" s="46" t="s">
        <v>1972</v>
      </c>
      <c r="C1647" s="40" t="s">
        <v>1365</v>
      </c>
      <c r="D1647" s="40">
        <v>71</v>
      </c>
      <c r="E1647" s="40">
        <v>711</v>
      </c>
      <c r="F1647" s="40">
        <v>7113</v>
      </c>
      <c r="G1647" s="40" t="s">
        <v>1372</v>
      </c>
    </row>
    <row r="1648" spans="2:7">
      <c r="B1648" s="46" t="s">
        <v>1972</v>
      </c>
      <c r="C1648" s="40" t="s">
        <v>1365</v>
      </c>
      <c r="D1648" s="40">
        <v>71</v>
      </c>
      <c r="E1648" s="40">
        <v>711</v>
      </c>
      <c r="F1648" s="40">
        <v>7114</v>
      </c>
      <c r="G1648" s="40" t="s">
        <v>1373</v>
      </c>
    </row>
    <row r="1649" spans="2:7">
      <c r="B1649" s="46" t="s">
        <v>1972</v>
      </c>
      <c r="C1649" s="40" t="s">
        <v>1365</v>
      </c>
      <c r="D1649" s="40">
        <v>71</v>
      </c>
      <c r="E1649" s="40">
        <v>712</v>
      </c>
      <c r="F1649" s="40">
        <v>0</v>
      </c>
      <c r="G1649" s="40" t="s">
        <v>1374</v>
      </c>
    </row>
    <row r="1650" spans="2:7">
      <c r="B1650" s="46" t="s">
        <v>1972</v>
      </c>
      <c r="C1650" s="40" t="s">
        <v>1365</v>
      </c>
      <c r="D1650" s="40">
        <v>71</v>
      </c>
      <c r="E1650" s="40">
        <v>712</v>
      </c>
      <c r="F1650" s="40">
        <v>7121</v>
      </c>
      <c r="G1650" s="40" t="s">
        <v>1374</v>
      </c>
    </row>
    <row r="1651" spans="2:7">
      <c r="B1651" s="46" t="s">
        <v>1972</v>
      </c>
      <c r="C1651" s="40" t="s">
        <v>1365</v>
      </c>
      <c r="D1651" s="40">
        <v>72</v>
      </c>
      <c r="E1651" s="40">
        <v>0</v>
      </c>
      <c r="F1651" s="40">
        <v>0</v>
      </c>
      <c r="G1651" s="40" t="s">
        <v>1375</v>
      </c>
    </row>
    <row r="1652" spans="2:7">
      <c r="B1652" s="46" t="s">
        <v>1972</v>
      </c>
      <c r="C1652" s="40" t="s">
        <v>1365</v>
      </c>
      <c r="D1652" s="40">
        <v>72</v>
      </c>
      <c r="E1652" s="40">
        <v>720</v>
      </c>
      <c r="F1652" s="40">
        <v>0</v>
      </c>
      <c r="G1652" s="40" t="s">
        <v>1376</v>
      </c>
    </row>
    <row r="1653" spans="2:7">
      <c r="B1653" s="46" t="s">
        <v>1972</v>
      </c>
      <c r="C1653" s="40" t="s">
        <v>1365</v>
      </c>
      <c r="D1653" s="40">
        <v>72</v>
      </c>
      <c r="E1653" s="40">
        <v>720</v>
      </c>
      <c r="F1653" s="40">
        <v>7201</v>
      </c>
      <c r="G1653" s="40" t="s">
        <v>1223</v>
      </c>
    </row>
    <row r="1654" spans="2:7">
      <c r="B1654" s="46" t="s">
        <v>1972</v>
      </c>
      <c r="C1654" s="40" t="s">
        <v>1365</v>
      </c>
      <c r="D1654" s="40">
        <v>72</v>
      </c>
      <c r="E1654" s="40">
        <v>721</v>
      </c>
      <c r="F1654" s="40">
        <v>0</v>
      </c>
      <c r="G1654" s="40" t="s">
        <v>1377</v>
      </c>
    </row>
    <row r="1655" spans="2:7">
      <c r="B1655" s="46" t="s">
        <v>1972</v>
      </c>
      <c r="C1655" s="40" t="s">
        <v>1365</v>
      </c>
      <c r="D1655" s="40">
        <v>72</v>
      </c>
      <c r="E1655" s="40">
        <v>721</v>
      </c>
      <c r="F1655" s="40">
        <v>7211</v>
      </c>
      <c r="G1655" s="40" t="s">
        <v>1378</v>
      </c>
    </row>
    <row r="1656" spans="2:7">
      <c r="B1656" s="46" t="s">
        <v>1972</v>
      </c>
      <c r="C1656" s="40" t="s">
        <v>1365</v>
      </c>
      <c r="D1656" s="40">
        <v>72</v>
      </c>
      <c r="E1656" s="40">
        <v>721</v>
      </c>
      <c r="F1656" s="40">
        <v>7212</v>
      </c>
      <c r="G1656" s="40" t="s">
        <v>1379</v>
      </c>
    </row>
    <row r="1657" spans="2:7">
      <c r="B1657" s="46" t="s">
        <v>1972</v>
      </c>
      <c r="C1657" s="40" t="s">
        <v>1365</v>
      </c>
      <c r="D1657" s="40">
        <v>72</v>
      </c>
      <c r="E1657" s="40">
        <v>722</v>
      </c>
      <c r="F1657" s="40">
        <v>0</v>
      </c>
      <c r="G1657" s="40" t="s">
        <v>1380</v>
      </c>
    </row>
    <row r="1658" spans="2:7">
      <c r="B1658" s="46" t="s">
        <v>1972</v>
      </c>
      <c r="C1658" s="40" t="s">
        <v>1365</v>
      </c>
      <c r="D1658" s="40">
        <v>72</v>
      </c>
      <c r="E1658" s="40">
        <v>722</v>
      </c>
      <c r="F1658" s="40">
        <v>7221</v>
      </c>
      <c r="G1658" s="40" t="s">
        <v>1381</v>
      </c>
    </row>
    <row r="1659" spans="2:7">
      <c r="B1659" s="46" t="s">
        <v>1972</v>
      </c>
      <c r="C1659" s="40" t="s">
        <v>1365</v>
      </c>
      <c r="D1659" s="40">
        <v>72</v>
      </c>
      <c r="E1659" s="40">
        <v>722</v>
      </c>
      <c r="F1659" s="40">
        <v>7222</v>
      </c>
      <c r="G1659" s="40" t="s">
        <v>1382</v>
      </c>
    </row>
    <row r="1660" spans="2:7">
      <c r="B1660" s="46" t="s">
        <v>1972</v>
      </c>
      <c r="C1660" s="40" t="s">
        <v>1365</v>
      </c>
      <c r="D1660" s="40">
        <v>72</v>
      </c>
      <c r="E1660" s="40">
        <v>723</v>
      </c>
      <c r="F1660" s="40">
        <v>0</v>
      </c>
      <c r="G1660" s="40" t="s">
        <v>1383</v>
      </c>
    </row>
    <row r="1661" spans="2:7">
      <c r="B1661" s="46" t="s">
        <v>1972</v>
      </c>
      <c r="C1661" s="40" t="s">
        <v>1365</v>
      </c>
      <c r="D1661" s="40">
        <v>72</v>
      </c>
      <c r="E1661" s="40">
        <v>723</v>
      </c>
      <c r="F1661" s="40">
        <v>7231</v>
      </c>
      <c r="G1661" s="40" t="s">
        <v>1383</v>
      </c>
    </row>
    <row r="1662" spans="2:7">
      <c r="B1662" s="46" t="s">
        <v>1972</v>
      </c>
      <c r="C1662" s="40" t="s">
        <v>1365</v>
      </c>
      <c r="D1662" s="40">
        <v>72</v>
      </c>
      <c r="E1662" s="40">
        <v>724</v>
      </c>
      <c r="F1662" s="40">
        <v>0</v>
      </c>
      <c r="G1662" s="40" t="s">
        <v>1384</v>
      </c>
    </row>
    <row r="1663" spans="2:7">
      <c r="B1663" s="46" t="s">
        <v>1972</v>
      </c>
      <c r="C1663" s="40" t="s">
        <v>1365</v>
      </c>
      <c r="D1663" s="40">
        <v>72</v>
      </c>
      <c r="E1663" s="40">
        <v>724</v>
      </c>
      <c r="F1663" s="40">
        <v>7241</v>
      </c>
      <c r="G1663" s="40" t="s">
        <v>1385</v>
      </c>
    </row>
    <row r="1664" spans="2:7">
      <c r="B1664" s="46" t="s">
        <v>1972</v>
      </c>
      <c r="C1664" s="40" t="s">
        <v>1365</v>
      </c>
      <c r="D1664" s="40">
        <v>72</v>
      </c>
      <c r="E1664" s="40">
        <v>724</v>
      </c>
      <c r="F1664" s="40">
        <v>7242</v>
      </c>
      <c r="G1664" s="40" t="s">
        <v>1386</v>
      </c>
    </row>
    <row r="1665" spans="2:7">
      <c r="B1665" s="46" t="s">
        <v>1972</v>
      </c>
      <c r="C1665" s="40" t="s">
        <v>1365</v>
      </c>
      <c r="D1665" s="40">
        <v>72</v>
      </c>
      <c r="E1665" s="40">
        <v>725</v>
      </c>
      <c r="F1665" s="40">
        <v>0</v>
      </c>
      <c r="G1665" s="40" t="s">
        <v>1387</v>
      </c>
    </row>
    <row r="1666" spans="2:7">
      <c r="B1666" s="46" t="s">
        <v>1972</v>
      </c>
      <c r="C1666" s="40" t="s">
        <v>1365</v>
      </c>
      <c r="D1666" s="40">
        <v>72</v>
      </c>
      <c r="E1666" s="40">
        <v>725</v>
      </c>
      <c r="F1666" s="40">
        <v>7251</v>
      </c>
      <c r="G1666" s="40" t="s">
        <v>1387</v>
      </c>
    </row>
    <row r="1667" spans="2:7">
      <c r="B1667" s="46" t="s">
        <v>1972</v>
      </c>
      <c r="C1667" s="40" t="s">
        <v>1365</v>
      </c>
      <c r="D1667" s="40">
        <v>72</v>
      </c>
      <c r="E1667" s="40">
        <v>726</v>
      </c>
      <c r="F1667" s="40">
        <v>0</v>
      </c>
      <c r="G1667" s="40" t="s">
        <v>1388</v>
      </c>
    </row>
    <row r="1668" spans="2:7">
      <c r="B1668" s="46" t="s">
        <v>1972</v>
      </c>
      <c r="C1668" s="40" t="s">
        <v>1365</v>
      </c>
      <c r="D1668" s="40">
        <v>72</v>
      </c>
      <c r="E1668" s="40">
        <v>726</v>
      </c>
      <c r="F1668" s="40">
        <v>7261</v>
      </c>
      <c r="G1668" s="40" t="s">
        <v>1388</v>
      </c>
    </row>
    <row r="1669" spans="2:7">
      <c r="B1669" s="46" t="s">
        <v>1972</v>
      </c>
      <c r="C1669" s="40" t="s">
        <v>1365</v>
      </c>
      <c r="D1669" s="40">
        <v>72</v>
      </c>
      <c r="E1669" s="40">
        <v>727</v>
      </c>
      <c r="F1669" s="40">
        <v>0</v>
      </c>
      <c r="G1669" s="40" t="s">
        <v>1389</v>
      </c>
    </row>
    <row r="1670" spans="2:7">
      <c r="B1670" s="46" t="s">
        <v>1972</v>
      </c>
      <c r="C1670" s="40" t="s">
        <v>1365</v>
      </c>
      <c r="D1670" s="40">
        <v>72</v>
      </c>
      <c r="E1670" s="40">
        <v>727</v>
      </c>
      <c r="F1670" s="40">
        <v>7271</v>
      </c>
      <c r="G1670" s="40" t="s">
        <v>1390</v>
      </c>
    </row>
    <row r="1671" spans="2:7">
      <c r="B1671" s="46" t="s">
        <v>1972</v>
      </c>
      <c r="C1671" s="40" t="s">
        <v>1365</v>
      </c>
      <c r="D1671" s="40">
        <v>72</v>
      </c>
      <c r="E1671" s="40">
        <v>727</v>
      </c>
      <c r="F1671" s="40">
        <v>7272</v>
      </c>
      <c r="G1671" s="40" t="s">
        <v>1391</v>
      </c>
    </row>
    <row r="1672" spans="2:7">
      <c r="B1672" s="46" t="s">
        <v>1972</v>
      </c>
      <c r="C1672" s="40" t="s">
        <v>1365</v>
      </c>
      <c r="D1672" s="40">
        <v>72</v>
      </c>
      <c r="E1672" s="40">
        <v>728</v>
      </c>
      <c r="F1672" s="40">
        <v>0</v>
      </c>
      <c r="G1672" s="40" t="s">
        <v>1392</v>
      </c>
    </row>
    <row r="1673" spans="2:7">
      <c r="B1673" s="46" t="s">
        <v>1972</v>
      </c>
      <c r="C1673" s="40" t="s">
        <v>1365</v>
      </c>
      <c r="D1673" s="40">
        <v>72</v>
      </c>
      <c r="E1673" s="40">
        <v>728</v>
      </c>
      <c r="F1673" s="40">
        <v>7281</v>
      </c>
      <c r="G1673" s="40" t="s">
        <v>1393</v>
      </c>
    </row>
    <row r="1674" spans="2:7">
      <c r="B1674" s="46" t="s">
        <v>1972</v>
      </c>
      <c r="C1674" s="40" t="s">
        <v>1365</v>
      </c>
      <c r="D1674" s="40">
        <v>72</v>
      </c>
      <c r="E1674" s="40">
        <v>728</v>
      </c>
      <c r="F1674" s="40">
        <v>7282</v>
      </c>
      <c r="G1674" s="40" t="s">
        <v>1394</v>
      </c>
    </row>
    <row r="1675" spans="2:7">
      <c r="B1675" s="46" t="s">
        <v>1972</v>
      </c>
      <c r="C1675" s="40" t="s">
        <v>1365</v>
      </c>
      <c r="D1675" s="40">
        <v>72</v>
      </c>
      <c r="E1675" s="40">
        <v>729</v>
      </c>
      <c r="F1675" s="40">
        <v>0</v>
      </c>
      <c r="G1675" s="40" t="s">
        <v>1395</v>
      </c>
    </row>
    <row r="1676" spans="2:7">
      <c r="B1676" s="46" t="s">
        <v>1972</v>
      </c>
      <c r="C1676" s="40" t="s">
        <v>1365</v>
      </c>
      <c r="D1676" s="40">
        <v>72</v>
      </c>
      <c r="E1676" s="40">
        <v>729</v>
      </c>
      <c r="F1676" s="40">
        <v>7291</v>
      </c>
      <c r="G1676" s="40" t="s">
        <v>1396</v>
      </c>
    </row>
    <row r="1677" spans="2:7">
      <c r="B1677" s="46" t="s">
        <v>1972</v>
      </c>
      <c r="C1677" s="40" t="s">
        <v>1365</v>
      </c>
      <c r="D1677" s="40">
        <v>72</v>
      </c>
      <c r="E1677" s="40">
        <v>729</v>
      </c>
      <c r="F1677" s="40">
        <v>7292</v>
      </c>
      <c r="G1677" s="40" t="s">
        <v>1397</v>
      </c>
    </row>
    <row r="1678" spans="2:7">
      <c r="B1678" s="46" t="s">
        <v>1972</v>
      </c>
      <c r="C1678" s="40" t="s">
        <v>1365</v>
      </c>
      <c r="D1678" s="40">
        <v>72</v>
      </c>
      <c r="E1678" s="40">
        <v>729</v>
      </c>
      <c r="F1678" s="40">
        <v>7293</v>
      </c>
      <c r="G1678" s="40" t="s">
        <v>1398</v>
      </c>
    </row>
    <row r="1679" spans="2:7">
      <c r="B1679" s="46" t="s">
        <v>1972</v>
      </c>
      <c r="C1679" s="40" t="s">
        <v>1365</v>
      </c>
      <c r="D1679" s="40">
        <v>72</v>
      </c>
      <c r="E1679" s="40">
        <v>729</v>
      </c>
      <c r="F1679" s="40">
        <v>7294</v>
      </c>
      <c r="G1679" s="40" t="s">
        <v>1399</v>
      </c>
    </row>
    <row r="1680" spans="2:7">
      <c r="B1680" s="46" t="s">
        <v>1972</v>
      </c>
      <c r="C1680" s="40" t="s">
        <v>1365</v>
      </c>
      <c r="D1680" s="40">
        <v>72</v>
      </c>
      <c r="E1680" s="40">
        <v>729</v>
      </c>
      <c r="F1680" s="40">
        <v>7299</v>
      </c>
      <c r="G1680" s="40" t="s">
        <v>1400</v>
      </c>
    </row>
    <row r="1681" spans="2:7">
      <c r="B1681" s="46" t="s">
        <v>1972</v>
      </c>
      <c r="C1681" s="40" t="s">
        <v>1365</v>
      </c>
      <c r="D1681" s="40">
        <v>73</v>
      </c>
      <c r="E1681" s="40">
        <v>0</v>
      </c>
      <c r="F1681" s="40">
        <v>0</v>
      </c>
      <c r="G1681" s="40" t="s">
        <v>1401</v>
      </c>
    </row>
    <row r="1682" spans="2:7">
      <c r="B1682" s="46" t="s">
        <v>1972</v>
      </c>
      <c r="C1682" s="40" t="s">
        <v>1365</v>
      </c>
      <c r="D1682" s="40">
        <v>73</v>
      </c>
      <c r="E1682" s="40">
        <v>730</v>
      </c>
      <c r="F1682" s="40">
        <v>0</v>
      </c>
      <c r="G1682" s="40" t="s">
        <v>1402</v>
      </c>
    </row>
    <row r="1683" spans="2:7">
      <c r="B1683" s="46" t="s">
        <v>1972</v>
      </c>
      <c r="C1683" s="40" t="s">
        <v>1365</v>
      </c>
      <c r="D1683" s="40">
        <v>73</v>
      </c>
      <c r="E1683" s="40">
        <v>730</v>
      </c>
      <c r="F1683" s="40">
        <v>7300</v>
      </c>
      <c r="G1683" s="40" t="s">
        <v>183</v>
      </c>
    </row>
    <row r="1684" spans="2:7">
      <c r="B1684" s="46" t="s">
        <v>1972</v>
      </c>
      <c r="C1684" s="40" t="s">
        <v>1365</v>
      </c>
      <c r="D1684" s="40">
        <v>73</v>
      </c>
      <c r="E1684" s="40">
        <v>730</v>
      </c>
      <c r="F1684" s="40">
        <v>7309</v>
      </c>
      <c r="G1684" s="40" t="s">
        <v>184</v>
      </c>
    </row>
    <row r="1685" spans="2:7">
      <c r="B1685" s="46" t="s">
        <v>1972</v>
      </c>
      <c r="C1685" s="40" t="s">
        <v>1365</v>
      </c>
      <c r="D1685" s="40">
        <v>73</v>
      </c>
      <c r="E1685" s="40">
        <v>731</v>
      </c>
      <c r="F1685" s="40">
        <v>0</v>
      </c>
      <c r="G1685" s="40" t="s">
        <v>1401</v>
      </c>
    </row>
    <row r="1686" spans="2:7">
      <c r="B1686" s="46" t="s">
        <v>1972</v>
      </c>
      <c r="C1686" s="40" t="s">
        <v>1365</v>
      </c>
      <c r="D1686" s="40">
        <v>73</v>
      </c>
      <c r="E1686" s="40">
        <v>731</v>
      </c>
      <c r="F1686" s="40">
        <v>7311</v>
      </c>
      <c r="G1686" s="40" t="s">
        <v>1401</v>
      </c>
    </row>
    <row r="1687" spans="2:7">
      <c r="B1687" s="46" t="s">
        <v>1972</v>
      </c>
      <c r="C1687" s="40" t="s">
        <v>1365</v>
      </c>
      <c r="D1687" s="40">
        <v>74</v>
      </c>
      <c r="E1687" s="40">
        <v>0</v>
      </c>
      <c r="F1687" s="40">
        <v>0</v>
      </c>
      <c r="G1687" s="40" t="s">
        <v>1403</v>
      </c>
    </row>
    <row r="1688" spans="2:7">
      <c r="B1688" s="46" t="s">
        <v>1972</v>
      </c>
      <c r="C1688" s="40" t="s">
        <v>1365</v>
      </c>
      <c r="D1688" s="40">
        <v>74</v>
      </c>
      <c r="E1688" s="40">
        <v>740</v>
      </c>
      <c r="F1688" s="40">
        <v>0</v>
      </c>
      <c r="G1688" s="40" t="s">
        <v>1404</v>
      </c>
    </row>
    <row r="1689" spans="2:7">
      <c r="B1689" s="46" t="s">
        <v>1972</v>
      </c>
      <c r="C1689" s="40" t="s">
        <v>1365</v>
      </c>
      <c r="D1689" s="40">
        <v>74</v>
      </c>
      <c r="E1689" s="40">
        <v>740</v>
      </c>
      <c r="F1689" s="40">
        <v>7401</v>
      </c>
      <c r="G1689" s="40" t="s">
        <v>1223</v>
      </c>
    </row>
    <row r="1690" spans="2:7">
      <c r="B1690" s="46" t="s">
        <v>1972</v>
      </c>
      <c r="C1690" s="40" t="s">
        <v>1365</v>
      </c>
      <c r="D1690" s="40">
        <v>74</v>
      </c>
      <c r="E1690" s="40">
        <v>741</v>
      </c>
      <c r="F1690" s="40">
        <v>0</v>
      </c>
      <c r="G1690" s="40" t="s">
        <v>1405</v>
      </c>
    </row>
    <row r="1691" spans="2:7">
      <c r="B1691" s="46" t="s">
        <v>1972</v>
      </c>
      <c r="C1691" s="40" t="s">
        <v>1365</v>
      </c>
      <c r="D1691" s="40">
        <v>74</v>
      </c>
      <c r="E1691" s="40">
        <v>741</v>
      </c>
      <c r="F1691" s="40">
        <v>7411</v>
      </c>
      <c r="G1691" s="40" t="s">
        <v>1405</v>
      </c>
    </row>
    <row r="1692" spans="2:7">
      <c r="B1692" s="46" t="s">
        <v>1972</v>
      </c>
      <c r="C1692" s="40" t="s">
        <v>1365</v>
      </c>
      <c r="D1692" s="40">
        <v>74</v>
      </c>
      <c r="E1692" s="40">
        <v>742</v>
      </c>
      <c r="F1692" s="40">
        <v>0</v>
      </c>
      <c r="G1692" s="40" t="s">
        <v>1406</v>
      </c>
    </row>
    <row r="1693" spans="2:7">
      <c r="B1693" s="46" t="s">
        <v>1972</v>
      </c>
      <c r="C1693" s="40" t="s">
        <v>1365</v>
      </c>
      <c r="D1693" s="40">
        <v>74</v>
      </c>
      <c r="E1693" s="40">
        <v>742</v>
      </c>
      <c r="F1693" s="40">
        <v>7421</v>
      </c>
      <c r="G1693" s="40" t="s">
        <v>1407</v>
      </c>
    </row>
    <row r="1694" spans="2:7">
      <c r="B1694" s="46" t="s">
        <v>1972</v>
      </c>
      <c r="C1694" s="40" t="s">
        <v>1365</v>
      </c>
      <c r="D1694" s="40">
        <v>74</v>
      </c>
      <c r="E1694" s="40">
        <v>742</v>
      </c>
      <c r="F1694" s="40">
        <v>7422</v>
      </c>
      <c r="G1694" s="40" t="s">
        <v>1408</v>
      </c>
    </row>
    <row r="1695" spans="2:7">
      <c r="B1695" s="46" t="s">
        <v>1972</v>
      </c>
      <c r="C1695" s="40" t="s">
        <v>1365</v>
      </c>
      <c r="D1695" s="40">
        <v>74</v>
      </c>
      <c r="E1695" s="40">
        <v>742</v>
      </c>
      <c r="F1695" s="40">
        <v>7429</v>
      </c>
      <c r="G1695" s="40" t="s">
        <v>1409</v>
      </c>
    </row>
    <row r="1696" spans="2:7">
      <c r="B1696" s="46" t="s">
        <v>1972</v>
      </c>
      <c r="C1696" s="40" t="s">
        <v>1365</v>
      </c>
      <c r="D1696" s="40">
        <v>74</v>
      </c>
      <c r="E1696" s="40">
        <v>743</v>
      </c>
      <c r="F1696" s="40">
        <v>0</v>
      </c>
      <c r="G1696" s="40" t="s">
        <v>1410</v>
      </c>
    </row>
    <row r="1697" spans="2:7">
      <c r="B1697" s="46" t="s">
        <v>1972</v>
      </c>
      <c r="C1697" s="40" t="s">
        <v>1365</v>
      </c>
      <c r="D1697" s="40">
        <v>74</v>
      </c>
      <c r="E1697" s="40">
        <v>743</v>
      </c>
      <c r="F1697" s="40">
        <v>7431</v>
      </c>
      <c r="G1697" s="40" t="s">
        <v>1410</v>
      </c>
    </row>
    <row r="1698" spans="2:7">
      <c r="B1698" s="46" t="s">
        <v>1972</v>
      </c>
      <c r="C1698" s="40" t="s">
        <v>1365</v>
      </c>
      <c r="D1698" s="40">
        <v>74</v>
      </c>
      <c r="E1698" s="40">
        <v>744</v>
      </c>
      <c r="F1698" s="40">
        <v>0</v>
      </c>
      <c r="G1698" s="40" t="s">
        <v>1411</v>
      </c>
    </row>
    <row r="1699" spans="2:7">
      <c r="B1699" s="46" t="s">
        <v>1972</v>
      </c>
      <c r="C1699" s="40" t="s">
        <v>1365</v>
      </c>
      <c r="D1699" s="40">
        <v>74</v>
      </c>
      <c r="E1699" s="40">
        <v>744</v>
      </c>
      <c r="F1699" s="40">
        <v>7441</v>
      </c>
      <c r="G1699" s="40" t="s">
        <v>1412</v>
      </c>
    </row>
    <row r="1700" spans="2:7">
      <c r="B1700" s="46" t="s">
        <v>1972</v>
      </c>
      <c r="C1700" s="40" t="s">
        <v>1365</v>
      </c>
      <c r="D1700" s="40">
        <v>74</v>
      </c>
      <c r="E1700" s="40">
        <v>744</v>
      </c>
      <c r="F1700" s="40">
        <v>7442</v>
      </c>
      <c r="G1700" s="40" t="s">
        <v>1413</v>
      </c>
    </row>
    <row r="1701" spans="2:7">
      <c r="B1701" s="46" t="s">
        <v>1972</v>
      </c>
      <c r="C1701" s="40" t="s">
        <v>1365</v>
      </c>
      <c r="D1701" s="40">
        <v>74</v>
      </c>
      <c r="E1701" s="40">
        <v>745</v>
      </c>
      <c r="F1701" s="40">
        <v>0</v>
      </c>
      <c r="G1701" s="40" t="s">
        <v>1414</v>
      </c>
    </row>
    <row r="1702" spans="2:7">
      <c r="B1702" s="46" t="s">
        <v>1972</v>
      </c>
      <c r="C1702" s="40" t="s">
        <v>1365</v>
      </c>
      <c r="D1702" s="40">
        <v>74</v>
      </c>
      <c r="E1702" s="40">
        <v>745</v>
      </c>
      <c r="F1702" s="40">
        <v>7451</v>
      </c>
      <c r="G1702" s="40" t="s">
        <v>1415</v>
      </c>
    </row>
    <row r="1703" spans="2:7">
      <c r="B1703" s="46" t="s">
        <v>1972</v>
      </c>
      <c r="C1703" s="40" t="s">
        <v>1365</v>
      </c>
      <c r="D1703" s="40">
        <v>74</v>
      </c>
      <c r="E1703" s="40">
        <v>745</v>
      </c>
      <c r="F1703" s="40">
        <v>7452</v>
      </c>
      <c r="G1703" s="40" t="s">
        <v>1416</v>
      </c>
    </row>
    <row r="1704" spans="2:7">
      <c r="B1704" s="46" t="s">
        <v>1972</v>
      </c>
      <c r="C1704" s="40" t="s">
        <v>1365</v>
      </c>
      <c r="D1704" s="40">
        <v>74</v>
      </c>
      <c r="E1704" s="40">
        <v>745</v>
      </c>
      <c r="F1704" s="40">
        <v>7459</v>
      </c>
      <c r="G1704" s="40" t="s">
        <v>1417</v>
      </c>
    </row>
    <row r="1705" spans="2:7">
      <c r="B1705" s="46" t="s">
        <v>1972</v>
      </c>
      <c r="C1705" s="40" t="s">
        <v>1365</v>
      </c>
      <c r="D1705" s="40">
        <v>74</v>
      </c>
      <c r="E1705" s="40">
        <v>746</v>
      </c>
      <c r="F1705" s="40">
        <v>0</v>
      </c>
      <c r="G1705" s="40" t="s">
        <v>1418</v>
      </c>
    </row>
    <row r="1706" spans="2:7">
      <c r="B1706" s="46" t="s">
        <v>1972</v>
      </c>
      <c r="C1706" s="40" t="s">
        <v>1365</v>
      </c>
      <c r="D1706" s="40">
        <v>74</v>
      </c>
      <c r="E1706" s="40">
        <v>746</v>
      </c>
      <c r="F1706" s="40">
        <v>7461</v>
      </c>
      <c r="G1706" s="40" t="s">
        <v>1419</v>
      </c>
    </row>
    <row r="1707" spans="2:7">
      <c r="B1707" s="46" t="s">
        <v>1972</v>
      </c>
      <c r="C1707" s="40" t="s">
        <v>1365</v>
      </c>
      <c r="D1707" s="40">
        <v>74</v>
      </c>
      <c r="E1707" s="40">
        <v>746</v>
      </c>
      <c r="F1707" s="40">
        <v>7462</v>
      </c>
      <c r="G1707" s="40" t="s">
        <v>1420</v>
      </c>
    </row>
    <row r="1708" spans="2:7">
      <c r="B1708" s="46" t="s">
        <v>1972</v>
      </c>
      <c r="C1708" s="40" t="s">
        <v>1365</v>
      </c>
      <c r="D1708" s="40">
        <v>74</v>
      </c>
      <c r="E1708" s="40">
        <v>749</v>
      </c>
      <c r="F1708" s="40">
        <v>0</v>
      </c>
      <c r="G1708" s="40" t="s">
        <v>1421</v>
      </c>
    </row>
    <row r="1709" spans="2:7">
      <c r="B1709" s="46" t="s">
        <v>1972</v>
      </c>
      <c r="C1709" s="40" t="s">
        <v>1365</v>
      </c>
      <c r="D1709" s="40">
        <v>74</v>
      </c>
      <c r="E1709" s="40">
        <v>749</v>
      </c>
      <c r="F1709" s="40">
        <v>7499</v>
      </c>
      <c r="G1709" s="40" t="s">
        <v>1421</v>
      </c>
    </row>
    <row r="1710" spans="2:7">
      <c r="B1710" s="46" t="s">
        <v>1973</v>
      </c>
      <c r="C1710" s="40" t="s">
        <v>1422</v>
      </c>
      <c r="D1710" s="40">
        <v>0</v>
      </c>
      <c r="E1710" s="40">
        <v>0</v>
      </c>
      <c r="F1710" s="40">
        <v>0</v>
      </c>
      <c r="G1710" s="40" t="s">
        <v>1423</v>
      </c>
    </row>
    <row r="1711" spans="2:7">
      <c r="B1711" s="46" t="s">
        <v>1972</v>
      </c>
      <c r="C1711" s="40" t="s">
        <v>1422</v>
      </c>
      <c r="D1711" s="40">
        <v>75</v>
      </c>
      <c r="E1711" s="40">
        <v>0</v>
      </c>
      <c r="F1711" s="40">
        <v>0</v>
      </c>
      <c r="G1711" s="40" t="s">
        <v>1424</v>
      </c>
    </row>
    <row r="1712" spans="2:7">
      <c r="B1712" s="46" t="s">
        <v>1972</v>
      </c>
      <c r="C1712" s="40" t="s">
        <v>1422</v>
      </c>
      <c r="D1712" s="40">
        <v>75</v>
      </c>
      <c r="E1712" s="40">
        <v>750</v>
      </c>
      <c r="F1712" s="40">
        <v>0</v>
      </c>
      <c r="G1712" s="40" t="s">
        <v>1425</v>
      </c>
    </row>
    <row r="1713" spans="2:7">
      <c r="B1713" s="46" t="s">
        <v>1972</v>
      </c>
      <c r="C1713" s="40" t="s">
        <v>1422</v>
      </c>
      <c r="D1713" s="40">
        <v>75</v>
      </c>
      <c r="E1713" s="40">
        <v>750</v>
      </c>
      <c r="F1713" s="40">
        <v>7500</v>
      </c>
      <c r="G1713" s="40" t="s">
        <v>183</v>
      </c>
    </row>
    <row r="1714" spans="2:7">
      <c r="B1714" s="46" t="s">
        <v>1972</v>
      </c>
      <c r="C1714" s="40" t="s">
        <v>1422</v>
      </c>
      <c r="D1714" s="40">
        <v>75</v>
      </c>
      <c r="E1714" s="40">
        <v>750</v>
      </c>
      <c r="F1714" s="40">
        <v>7509</v>
      </c>
      <c r="G1714" s="40" t="s">
        <v>184</v>
      </c>
    </row>
    <row r="1715" spans="2:7">
      <c r="B1715" s="46" t="s">
        <v>1972</v>
      </c>
      <c r="C1715" s="40" t="s">
        <v>1422</v>
      </c>
      <c r="D1715" s="40">
        <v>75</v>
      </c>
      <c r="E1715" s="40">
        <v>751</v>
      </c>
      <c r="F1715" s="40">
        <v>0</v>
      </c>
      <c r="G1715" s="40" t="s">
        <v>1426</v>
      </c>
    </row>
    <row r="1716" spans="2:7">
      <c r="B1716" s="46" t="s">
        <v>1972</v>
      </c>
      <c r="C1716" s="40" t="s">
        <v>1422</v>
      </c>
      <c r="D1716" s="40">
        <v>75</v>
      </c>
      <c r="E1716" s="40">
        <v>751</v>
      </c>
      <c r="F1716" s="40">
        <v>7511</v>
      </c>
      <c r="G1716" s="40" t="s">
        <v>1426</v>
      </c>
    </row>
    <row r="1717" spans="2:7">
      <c r="B1717" s="46" t="s">
        <v>1972</v>
      </c>
      <c r="C1717" s="40" t="s">
        <v>1422</v>
      </c>
      <c r="D1717" s="40">
        <v>75</v>
      </c>
      <c r="E1717" s="40">
        <v>752</v>
      </c>
      <c r="F1717" s="40">
        <v>0</v>
      </c>
      <c r="G1717" s="40" t="s">
        <v>1427</v>
      </c>
    </row>
    <row r="1718" spans="2:7">
      <c r="B1718" s="46" t="s">
        <v>1972</v>
      </c>
      <c r="C1718" s="40" t="s">
        <v>1422</v>
      </c>
      <c r="D1718" s="40">
        <v>75</v>
      </c>
      <c r="E1718" s="40">
        <v>752</v>
      </c>
      <c r="F1718" s="40">
        <v>7521</v>
      </c>
      <c r="G1718" s="40" t="s">
        <v>1427</v>
      </c>
    </row>
    <row r="1719" spans="2:7">
      <c r="B1719" s="46" t="s">
        <v>1972</v>
      </c>
      <c r="C1719" s="40" t="s">
        <v>1422</v>
      </c>
      <c r="D1719" s="40">
        <v>75</v>
      </c>
      <c r="E1719" s="40">
        <v>753</v>
      </c>
      <c r="F1719" s="40">
        <v>0</v>
      </c>
      <c r="G1719" s="40" t="s">
        <v>1428</v>
      </c>
    </row>
    <row r="1720" spans="2:7">
      <c r="B1720" s="46" t="s">
        <v>1972</v>
      </c>
      <c r="C1720" s="40" t="s">
        <v>1422</v>
      </c>
      <c r="D1720" s="40">
        <v>75</v>
      </c>
      <c r="E1720" s="40">
        <v>753</v>
      </c>
      <c r="F1720" s="40">
        <v>7531</v>
      </c>
      <c r="G1720" s="40" t="s">
        <v>1428</v>
      </c>
    </row>
    <row r="1721" spans="2:7">
      <c r="B1721" s="46" t="s">
        <v>1972</v>
      </c>
      <c r="C1721" s="40" t="s">
        <v>1422</v>
      </c>
      <c r="D1721" s="40">
        <v>75</v>
      </c>
      <c r="E1721" s="40">
        <v>759</v>
      </c>
      <c r="F1721" s="40">
        <v>0</v>
      </c>
      <c r="G1721" s="40" t="s">
        <v>1429</v>
      </c>
    </row>
    <row r="1722" spans="2:7">
      <c r="B1722" s="46" t="s">
        <v>1972</v>
      </c>
      <c r="C1722" s="40" t="s">
        <v>1422</v>
      </c>
      <c r="D1722" s="40">
        <v>75</v>
      </c>
      <c r="E1722" s="40">
        <v>759</v>
      </c>
      <c r="F1722" s="40">
        <v>7591</v>
      </c>
      <c r="G1722" s="40" t="s">
        <v>1430</v>
      </c>
    </row>
    <row r="1723" spans="2:7">
      <c r="B1723" s="46" t="s">
        <v>1972</v>
      </c>
      <c r="C1723" s="40" t="s">
        <v>1422</v>
      </c>
      <c r="D1723" s="40">
        <v>75</v>
      </c>
      <c r="E1723" s="40">
        <v>759</v>
      </c>
      <c r="F1723" s="40">
        <v>7592</v>
      </c>
      <c r="G1723" s="40" t="s">
        <v>1431</v>
      </c>
    </row>
    <row r="1724" spans="2:7">
      <c r="B1724" s="46" t="s">
        <v>1972</v>
      </c>
      <c r="C1724" s="40" t="s">
        <v>1422</v>
      </c>
      <c r="D1724" s="40">
        <v>75</v>
      </c>
      <c r="E1724" s="40">
        <v>759</v>
      </c>
      <c r="F1724" s="40">
        <v>7599</v>
      </c>
      <c r="G1724" s="40" t="s">
        <v>1432</v>
      </c>
    </row>
    <row r="1725" spans="2:7">
      <c r="B1725" s="46" t="s">
        <v>1971</v>
      </c>
      <c r="C1725" s="40" t="s">
        <v>1422</v>
      </c>
      <c r="D1725" s="40">
        <v>76</v>
      </c>
      <c r="E1725" s="40">
        <v>0</v>
      </c>
      <c r="F1725" s="40">
        <v>0</v>
      </c>
      <c r="G1725" s="40" t="s">
        <v>1433</v>
      </c>
    </row>
    <row r="1726" spans="2:7">
      <c r="B1726" s="46" t="s">
        <v>1971</v>
      </c>
      <c r="C1726" s="40" t="s">
        <v>1422</v>
      </c>
      <c r="D1726" s="40">
        <v>76</v>
      </c>
      <c r="E1726" s="40">
        <v>760</v>
      </c>
      <c r="F1726" s="40">
        <v>0</v>
      </c>
      <c r="G1726" s="40" t="s">
        <v>1949</v>
      </c>
    </row>
    <row r="1727" spans="2:7">
      <c r="B1727" s="46" t="s">
        <v>1971</v>
      </c>
      <c r="C1727" s="40" t="s">
        <v>1422</v>
      </c>
      <c r="D1727" s="40">
        <v>76</v>
      </c>
      <c r="E1727" s="40">
        <v>760</v>
      </c>
      <c r="F1727" s="40">
        <v>7600</v>
      </c>
      <c r="G1727" s="40" t="s">
        <v>183</v>
      </c>
    </row>
    <row r="1728" spans="2:7">
      <c r="B1728" s="46" t="s">
        <v>1971</v>
      </c>
      <c r="C1728" s="40" t="s">
        <v>1422</v>
      </c>
      <c r="D1728" s="40">
        <v>76</v>
      </c>
      <c r="E1728" s="40">
        <v>760</v>
      </c>
      <c r="F1728" s="40">
        <v>7609</v>
      </c>
      <c r="G1728" s="40" t="s">
        <v>184</v>
      </c>
    </row>
    <row r="1729" spans="2:7">
      <c r="B1729" s="46" t="s">
        <v>1971</v>
      </c>
      <c r="C1729" s="40" t="s">
        <v>1422</v>
      </c>
      <c r="D1729" s="40">
        <v>76</v>
      </c>
      <c r="E1729" s="40">
        <v>761</v>
      </c>
      <c r="F1729" s="40">
        <v>0</v>
      </c>
      <c r="G1729" s="40" t="s">
        <v>1950</v>
      </c>
    </row>
    <row r="1730" spans="2:7">
      <c r="B1730" s="46" t="s">
        <v>1971</v>
      </c>
      <c r="C1730" s="40" t="s">
        <v>1422</v>
      </c>
      <c r="D1730" s="40">
        <v>76</v>
      </c>
      <c r="E1730" s="40">
        <v>761</v>
      </c>
      <c r="F1730" s="40">
        <v>7611</v>
      </c>
      <c r="G1730" s="40" t="s">
        <v>1950</v>
      </c>
    </row>
    <row r="1731" spans="2:7">
      <c r="B1731" s="46" t="s">
        <v>1971</v>
      </c>
      <c r="C1731" s="40" t="s">
        <v>1422</v>
      </c>
      <c r="D1731" s="40">
        <v>76</v>
      </c>
      <c r="E1731" s="40">
        <v>762</v>
      </c>
      <c r="F1731" s="40">
        <v>0</v>
      </c>
      <c r="G1731" s="40" t="s">
        <v>1951</v>
      </c>
    </row>
    <row r="1732" spans="2:7">
      <c r="B1732" s="46" t="s">
        <v>1971</v>
      </c>
      <c r="C1732" s="40" t="s">
        <v>1422</v>
      </c>
      <c r="D1732" s="40">
        <v>76</v>
      </c>
      <c r="E1732" s="40">
        <v>762</v>
      </c>
      <c r="F1732" s="40">
        <v>7621</v>
      </c>
      <c r="G1732" s="40" t="s">
        <v>1952</v>
      </c>
    </row>
    <row r="1733" spans="2:7">
      <c r="B1733" s="46" t="s">
        <v>1971</v>
      </c>
      <c r="C1733" s="40" t="s">
        <v>1422</v>
      </c>
      <c r="D1733" s="40">
        <v>76</v>
      </c>
      <c r="E1733" s="40">
        <v>762</v>
      </c>
      <c r="F1733" s="40">
        <v>7622</v>
      </c>
      <c r="G1733" s="40" t="s">
        <v>1953</v>
      </c>
    </row>
    <row r="1734" spans="2:7">
      <c r="B1734" s="46" t="s">
        <v>1971</v>
      </c>
      <c r="C1734" s="40" t="s">
        <v>1422</v>
      </c>
      <c r="D1734" s="40">
        <v>76</v>
      </c>
      <c r="E1734" s="40">
        <v>762</v>
      </c>
      <c r="F1734" s="40">
        <v>7623</v>
      </c>
      <c r="G1734" s="40" t="s">
        <v>1954</v>
      </c>
    </row>
    <row r="1735" spans="2:7">
      <c r="B1735" s="46" t="s">
        <v>1971</v>
      </c>
      <c r="C1735" s="40" t="s">
        <v>1422</v>
      </c>
      <c r="D1735" s="40">
        <v>76</v>
      </c>
      <c r="E1735" s="40">
        <v>762</v>
      </c>
      <c r="F1735" s="40">
        <v>7624</v>
      </c>
      <c r="G1735" s="40" t="s">
        <v>1955</v>
      </c>
    </row>
    <row r="1736" spans="2:7">
      <c r="B1736" s="46" t="s">
        <v>1971</v>
      </c>
      <c r="C1736" s="40" t="s">
        <v>1422</v>
      </c>
      <c r="D1736" s="40">
        <v>76</v>
      </c>
      <c r="E1736" s="40">
        <v>762</v>
      </c>
      <c r="F1736" s="40">
        <v>7625</v>
      </c>
      <c r="G1736" s="40" t="s">
        <v>1956</v>
      </c>
    </row>
    <row r="1737" spans="2:7">
      <c r="B1737" s="46" t="s">
        <v>1971</v>
      </c>
      <c r="C1737" s="40" t="s">
        <v>1422</v>
      </c>
      <c r="D1737" s="40">
        <v>76</v>
      </c>
      <c r="E1737" s="40">
        <v>762</v>
      </c>
      <c r="F1737" s="40">
        <v>7629</v>
      </c>
      <c r="G1737" s="40" t="s">
        <v>1957</v>
      </c>
    </row>
    <row r="1738" spans="2:7">
      <c r="B1738" s="46" t="s">
        <v>1971</v>
      </c>
      <c r="C1738" s="40" t="s">
        <v>1422</v>
      </c>
      <c r="D1738" s="40">
        <v>76</v>
      </c>
      <c r="E1738" s="40">
        <v>763</v>
      </c>
      <c r="F1738" s="40">
        <v>0</v>
      </c>
      <c r="G1738" s="40" t="s">
        <v>1958</v>
      </c>
    </row>
    <row r="1739" spans="2:7">
      <c r="B1739" s="46" t="s">
        <v>1971</v>
      </c>
      <c r="C1739" s="40" t="s">
        <v>1422</v>
      </c>
      <c r="D1739" s="40">
        <v>76</v>
      </c>
      <c r="E1739" s="40">
        <v>763</v>
      </c>
      <c r="F1739" s="40">
        <v>7631</v>
      </c>
      <c r="G1739" s="40" t="s">
        <v>1958</v>
      </c>
    </row>
    <row r="1740" spans="2:7">
      <c r="B1740" s="46" t="s">
        <v>1971</v>
      </c>
      <c r="C1740" s="40" t="s">
        <v>1422</v>
      </c>
      <c r="D1740" s="40">
        <v>76</v>
      </c>
      <c r="E1740" s="40">
        <v>764</v>
      </c>
      <c r="F1740" s="40">
        <v>0</v>
      </c>
      <c r="G1740" s="40" t="s">
        <v>1959</v>
      </c>
    </row>
    <row r="1741" spans="2:7">
      <c r="B1741" s="46" t="s">
        <v>1971</v>
      </c>
      <c r="C1741" s="40" t="s">
        <v>1422</v>
      </c>
      <c r="D1741" s="40">
        <v>76</v>
      </c>
      <c r="E1741" s="40">
        <v>764</v>
      </c>
      <c r="F1741" s="40">
        <v>7641</v>
      </c>
      <c r="G1741" s="40" t="s">
        <v>1959</v>
      </c>
    </row>
    <row r="1742" spans="2:7">
      <c r="B1742" s="46" t="s">
        <v>1971</v>
      </c>
      <c r="C1742" s="40" t="s">
        <v>1422</v>
      </c>
      <c r="D1742" s="40">
        <v>76</v>
      </c>
      <c r="E1742" s="40">
        <v>765</v>
      </c>
      <c r="F1742" s="40">
        <v>0</v>
      </c>
      <c r="G1742" s="40" t="s">
        <v>1960</v>
      </c>
    </row>
    <row r="1743" spans="2:7">
      <c r="B1743" s="46" t="s">
        <v>1971</v>
      </c>
      <c r="C1743" s="40" t="s">
        <v>1422</v>
      </c>
      <c r="D1743" s="40">
        <v>76</v>
      </c>
      <c r="E1743" s="40">
        <v>765</v>
      </c>
      <c r="F1743" s="40">
        <v>7651</v>
      </c>
      <c r="G1743" s="40" t="s">
        <v>1960</v>
      </c>
    </row>
    <row r="1744" spans="2:7">
      <c r="B1744" s="46" t="s">
        <v>1971</v>
      </c>
      <c r="C1744" s="40" t="s">
        <v>1422</v>
      </c>
      <c r="D1744" s="40">
        <v>76</v>
      </c>
      <c r="E1744" s="40">
        <v>766</v>
      </c>
      <c r="F1744" s="40">
        <v>0</v>
      </c>
      <c r="G1744" s="40" t="s">
        <v>1961</v>
      </c>
    </row>
    <row r="1745" spans="2:7">
      <c r="B1745" s="46" t="s">
        <v>1971</v>
      </c>
      <c r="C1745" s="40" t="s">
        <v>1422</v>
      </c>
      <c r="D1745" s="40">
        <v>76</v>
      </c>
      <c r="E1745" s="40">
        <v>766</v>
      </c>
      <c r="F1745" s="40">
        <v>7661</v>
      </c>
      <c r="G1745" s="40" t="s">
        <v>1961</v>
      </c>
    </row>
    <row r="1746" spans="2:7">
      <c r="B1746" s="46" t="s">
        <v>1971</v>
      </c>
      <c r="C1746" s="40" t="s">
        <v>1422</v>
      </c>
      <c r="D1746" s="40">
        <v>76</v>
      </c>
      <c r="E1746" s="40">
        <v>767</v>
      </c>
      <c r="F1746" s="40">
        <v>0</v>
      </c>
      <c r="G1746" s="40" t="s">
        <v>1962</v>
      </c>
    </row>
    <row r="1747" spans="2:7">
      <c r="B1747" s="46" t="s">
        <v>1971</v>
      </c>
      <c r="C1747" s="40" t="s">
        <v>1422</v>
      </c>
      <c r="D1747" s="40">
        <v>76</v>
      </c>
      <c r="E1747" s="40">
        <v>767</v>
      </c>
      <c r="F1747" s="40">
        <v>7671</v>
      </c>
      <c r="G1747" s="40" t="s">
        <v>1962</v>
      </c>
    </row>
    <row r="1748" spans="2:7">
      <c r="B1748" s="46" t="s">
        <v>1971</v>
      </c>
      <c r="C1748" s="40" t="s">
        <v>1422</v>
      </c>
      <c r="D1748" s="40">
        <v>76</v>
      </c>
      <c r="E1748" s="40">
        <v>769</v>
      </c>
      <c r="F1748" s="40">
        <v>0</v>
      </c>
      <c r="G1748" s="40" t="s">
        <v>1963</v>
      </c>
    </row>
    <row r="1749" spans="2:7">
      <c r="B1749" s="46" t="s">
        <v>1971</v>
      </c>
      <c r="C1749" s="40" t="s">
        <v>1422</v>
      </c>
      <c r="D1749" s="40">
        <v>76</v>
      </c>
      <c r="E1749" s="40">
        <v>769</v>
      </c>
      <c r="F1749" s="40">
        <v>7691</v>
      </c>
      <c r="G1749" s="40" t="s">
        <v>1964</v>
      </c>
    </row>
    <row r="1750" spans="2:7">
      <c r="B1750" s="46" t="s">
        <v>1971</v>
      </c>
      <c r="C1750" s="40" t="s">
        <v>1422</v>
      </c>
      <c r="D1750" s="40">
        <v>76</v>
      </c>
      <c r="E1750" s="40">
        <v>769</v>
      </c>
      <c r="F1750" s="40">
        <v>7692</v>
      </c>
      <c r="G1750" s="40" t="s">
        <v>1965</v>
      </c>
    </row>
    <row r="1751" spans="2:7">
      <c r="B1751" s="46" t="s">
        <v>1971</v>
      </c>
      <c r="C1751" s="40" t="s">
        <v>1422</v>
      </c>
      <c r="D1751" s="40">
        <v>76</v>
      </c>
      <c r="E1751" s="40">
        <v>769</v>
      </c>
      <c r="F1751" s="40">
        <v>7699</v>
      </c>
      <c r="G1751" s="40" t="s">
        <v>1966</v>
      </c>
    </row>
    <row r="1752" spans="2:7">
      <c r="B1752" s="46" t="s">
        <v>1971</v>
      </c>
      <c r="C1752" s="40" t="s">
        <v>1422</v>
      </c>
      <c r="D1752" s="40">
        <v>77</v>
      </c>
      <c r="E1752" s="40">
        <v>0</v>
      </c>
      <c r="F1752" s="40">
        <v>0</v>
      </c>
      <c r="G1752" s="40" t="s">
        <v>1434</v>
      </c>
    </row>
    <row r="1753" spans="2:7">
      <c r="B1753" s="46" t="s">
        <v>1971</v>
      </c>
      <c r="C1753" s="40" t="s">
        <v>1422</v>
      </c>
      <c r="D1753" s="40">
        <v>77</v>
      </c>
      <c r="E1753" s="40">
        <v>770</v>
      </c>
      <c r="F1753" s="40">
        <v>0</v>
      </c>
      <c r="G1753" s="40" t="s">
        <v>1967</v>
      </c>
    </row>
    <row r="1754" spans="2:7">
      <c r="B1754" s="46" t="s">
        <v>1971</v>
      </c>
      <c r="C1754" s="40" t="s">
        <v>1422</v>
      </c>
      <c r="D1754" s="40">
        <v>77</v>
      </c>
      <c r="E1754" s="40">
        <v>770</v>
      </c>
      <c r="F1754" s="40">
        <v>7700</v>
      </c>
      <c r="G1754" s="40" t="s">
        <v>183</v>
      </c>
    </row>
    <row r="1755" spans="2:7">
      <c r="B1755" s="46" t="s">
        <v>1971</v>
      </c>
      <c r="C1755" s="40" t="s">
        <v>1422</v>
      </c>
      <c r="D1755" s="40">
        <v>77</v>
      </c>
      <c r="E1755" s="40">
        <v>770</v>
      </c>
      <c r="F1755" s="40">
        <v>7709</v>
      </c>
      <c r="G1755" s="40" t="s">
        <v>184</v>
      </c>
    </row>
    <row r="1756" spans="2:7">
      <c r="B1756" s="46" t="s">
        <v>1971</v>
      </c>
      <c r="C1756" s="40" t="s">
        <v>1422</v>
      </c>
      <c r="D1756" s="40">
        <v>77</v>
      </c>
      <c r="E1756" s="40">
        <v>771</v>
      </c>
      <c r="F1756" s="40">
        <v>0</v>
      </c>
      <c r="G1756" s="40" t="s">
        <v>1968</v>
      </c>
    </row>
    <row r="1757" spans="2:7">
      <c r="B1757" s="46" t="s">
        <v>1971</v>
      </c>
      <c r="C1757" s="40" t="s">
        <v>1422</v>
      </c>
      <c r="D1757" s="40">
        <v>77</v>
      </c>
      <c r="E1757" s="40">
        <v>771</v>
      </c>
      <c r="F1757" s="40">
        <v>7711</v>
      </c>
      <c r="G1757" s="40" t="s">
        <v>1968</v>
      </c>
    </row>
    <row r="1758" spans="2:7">
      <c r="B1758" s="46" t="s">
        <v>1971</v>
      </c>
      <c r="C1758" s="40" t="s">
        <v>1422</v>
      </c>
      <c r="D1758" s="40">
        <v>77</v>
      </c>
      <c r="E1758" s="40">
        <v>772</v>
      </c>
      <c r="F1758" s="40">
        <v>0</v>
      </c>
      <c r="G1758" s="40" t="s">
        <v>1969</v>
      </c>
    </row>
    <row r="1759" spans="2:7">
      <c r="B1759" s="46" t="s">
        <v>1971</v>
      </c>
      <c r="C1759" s="40" t="s">
        <v>1422</v>
      </c>
      <c r="D1759" s="40">
        <v>77</v>
      </c>
      <c r="E1759" s="40">
        <v>772</v>
      </c>
      <c r="F1759" s="40">
        <v>7721</v>
      </c>
      <c r="G1759" s="40" t="s">
        <v>1969</v>
      </c>
    </row>
    <row r="1760" spans="2:7">
      <c r="B1760" s="46" t="s">
        <v>1972</v>
      </c>
      <c r="C1760" s="40" t="s">
        <v>1435</v>
      </c>
      <c r="D1760" s="40">
        <v>0</v>
      </c>
      <c r="E1760" s="40">
        <v>0</v>
      </c>
      <c r="F1760" s="40">
        <v>0</v>
      </c>
      <c r="G1760" s="40" t="s">
        <v>1436</v>
      </c>
    </row>
    <row r="1761" spans="2:7">
      <c r="B1761" s="46" t="s">
        <v>1972</v>
      </c>
      <c r="C1761" s="40" t="s">
        <v>1435</v>
      </c>
      <c r="D1761" s="40">
        <v>78</v>
      </c>
      <c r="E1761" s="40">
        <v>0</v>
      </c>
      <c r="F1761" s="40">
        <v>0</v>
      </c>
      <c r="G1761" s="40" t="s">
        <v>1437</v>
      </c>
    </row>
    <row r="1762" spans="2:7">
      <c r="B1762" s="46" t="s">
        <v>1972</v>
      </c>
      <c r="C1762" s="40" t="s">
        <v>1435</v>
      </c>
      <c r="D1762" s="40">
        <v>78</v>
      </c>
      <c r="E1762" s="40">
        <v>780</v>
      </c>
      <c r="F1762" s="40">
        <v>0</v>
      </c>
      <c r="G1762" s="40" t="s">
        <v>1438</v>
      </c>
    </row>
    <row r="1763" spans="2:7">
      <c r="B1763" s="46" t="s">
        <v>1972</v>
      </c>
      <c r="C1763" s="40" t="s">
        <v>1435</v>
      </c>
      <c r="D1763" s="40">
        <v>78</v>
      </c>
      <c r="E1763" s="40">
        <v>780</v>
      </c>
      <c r="F1763" s="40">
        <v>7800</v>
      </c>
      <c r="G1763" s="40" t="s">
        <v>183</v>
      </c>
    </row>
    <row r="1764" spans="2:7">
      <c r="B1764" s="46" t="s">
        <v>1972</v>
      </c>
      <c r="C1764" s="40" t="s">
        <v>1435</v>
      </c>
      <c r="D1764" s="40">
        <v>78</v>
      </c>
      <c r="E1764" s="40">
        <v>780</v>
      </c>
      <c r="F1764" s="40">
        <v>7809</v>
      </c>
      <c r="G1764" s="40" t="s">
        <v>184</v>
      </c>
    </row>
    <row r="1765" spans="2:7">
      <c r="B1765" s="46" t="s">
        <v>1972</v>
      </c>
      <c r="C1765" s="40" t="s">
        <v>1435</v>
      </c>
      <c r="D1765" s="40">
        <v>78</v>
      </c>
      <c r="E1765" s="40">
        <v>781</v>
      </c>
      <c r="F1765" s="40">
        <v>0</v>
      </c>
      <c r="G1765" s="40" t="s">
        <v>1439</v>
      </c>
    </row>
    <row r="1766" spans="2:7">
      <c r="B1766" s="46" t="s">
        <v>1972</v>
      </c>
      <c r="C1766" s="40" t="s">
        <v>1435</v>
      </c>
      <c r="D1766" s="40">
        <v>78</v>
      </c>
      <c r="E1766" s="40">
        <v>781</v>
      </c>
      <c r="F1766" s="40">
        <v>7811</v>
      </c>
      <c r="G1766" s="40" t="s">
        <v>1440</v>
      </c>
    </row>
    <row r="1767" spans="2:7">
      <c r="B1767" s="46" t="s">
        <v>1972</v>
      </c>
      <c r="C1767" s="40" t="s">
        <v>1435</v>
      </c>
      <c r="D1767" s="40">
        <v>78</v>
      </c>
      <c r="E1767" s="40">
        <v>781</v>
      </c>
      <c r="F1767" s="40">
        <v>7812</v>
      </c>
      <c r="G1767" s="40" t="s">
        <v>1441</v>
      </c>
    </row>
    <row r="1768" spans="2:7">
      <c r="B1768" s="46" t="s">
        <v>1972</v>
      </c>
      <c r="C1768" s="40" t="s">
        <v>1435</v>
      </c>
      <c r="D1768" s="40">
        <v>78</v>
      </c>
      <c r="E1768" s="40">
        <v>781</v>
      </c>
      <c r="F1768" s="40">
        <v>7813</v>
      </c>
      <c r="G1768" s="40" t="s">
        <v>1442</v>
      </c>
    </row>
    <row r="1769" spans="2:7">
      <c r="B1769" s="46" t="s">
        <v>1972</v>
      </c>
      <c r="C1769" s="40" t="s">
        <v>1435</v>
      </c>
      <c r="D1769" s="40">
        <v>78</v>
      </c>
      <c r="E1769" s="40">
        <v>782</v>
      </c>
      <c r="F1769" s="40">
        <v>0</v>
      </c>
      <c r="G1769" s="40" t="s">
        <v>1443</v>
      </c>
    </row>
    <row r="1770" spans="2:7">
      <c r="B1770" s="46" t="s">
        <v>1972</v>
      </c>
      <c r="C1770" s="40" t="s">
        <v>1435</v>
      </c>
      <c r="D1770" s="40">
        <v>78</v>
      </c>
      <c r="E1770" s="40">
        <v>782</v>
      </c>
      <c r="F1770" s="40">
        <v>7821</v>
      </c>
      <c r="G1770" s="40" t="s">
        <v>1443</v>
      </c>
    </row>
    <row r="1771" spans="2:7">
      <c r="B1771" s="46" t="s">
        <v>1972</v>
      </c>
      <c r="C1771" s="40" t="s">
        <v>1435</v>
      </c>
      <c r="D1771" s="40">
        <v>78</v>
      </c>
      <c r="E1771" s="40">
        <v>783</v>
      </c>
      <c r="F1771" s="40">
        <v>0</v>
      </c>
      <c r="G1771" s="40" t="s">
        <v>1444</v>
      </c>
    </row>
    <row r="1772" spans="2:7">
      <c r="B1772" s="46" t="s">
        <v>1972</v>
      </c>
      <c r="C1772" s="40" t="s">
        <v>1435</v>
      </c>
      <c r="D1772" s="40">
        <v>78</v>
      </c>
      <c r="E1772" s="40">
        <v>783</v>
      </c>
      <c r="F1772" s="40">
        <v>7831</v>
      </c>
      <c r="G1772" s="40" t="s">
        <v>1444</v>
      </c>
    </row>
    <row r="1773" spans="2:7">
      <c r="B1773" s="46" t="s">
        <v>1972</v>
      </c>
      <c r="C1773" s="40" t="s">
        <v>1435</v>
      </c>
      <c r="D1773" s="40">
        <v>78</v>
      </c>
      <c r="E1773" s="40">
        <v>784</v>
      </c>
      <c r="F1773" s="40">
        <v>0</v>
      </c>
      <c r="G1773" s="40" t="s">
        <v>1445</v>
      </c>
    </row>
    <row r="1774" spans="2:7">
      <c r="B1774" s="46" t="s">
        <v>1972</v>
      </c>
      <c r="C1774" s="40" t="s">
        <v>1435</v>
      </c>
      <c r="D1774" s="40">
        <v>78</v>
      </c>
      <c r="E1774" s="40">
        <v>784</v>
      </c>
      <c r="F1774" s="40">
        <v>7841</v>
      </c>
      <c r="G1774" s="40" t="s">
        <v>1445</v>
      </c>
    </row>
    <row r="1775" spans="2:7">
      <c r="B1775" s="46" t="s">
        <v>1972</v>
      </c>
      <c r="C1775" s="40" t="s">
        <v>1435</v>
      </c>
      <c r="D1775" s="40">
        <v>78</v>
      </c>
      <c r="E1775" s="40">
        <v>785</v>
      </c>
      <c r="F1775" s="40">
        <v>0</v>
      </c>
      <c r="G1775" s="40" t="s">
        <v>1446</v>
      </c>
    </row>
    <row r="1776" spans="2:7">
      <c r="B1776" s="46" t="s">
        <v>1972</v>
      </c>
      <c r="C1776" s="40" t="s">
        <v>1435</v>
      </c>
      <c r="D1776" s="40">
        <v>78</v>
      </c>
      <c r="E1776" s="40">
        <v>785</v>
      </c>
      <c r="F1776" s="40">
        <v>7851</v>
      </c>
      <c r="G1776" s="40" t="s">
        <v>1446</v>
      </c>
    </row>
    <row r="1777" spans="2:7">
      <c r="B1777" s="46" t="s">
        <v>1972</v>
      </c>
      <c r="C1777" s="40" t="s">
        <v>1435</v>
      </c>
      <c r="D1777" s="40">
        <v>78</v>
      </c>
      <c r="E1777" s="40">
        <v>789</v>
      </c>
      <c r="F1777" s="40">
        <v>0</v>
      </c>
      <c r="G1777" s="40" t="s">
        <v>1447</v>
      </c>
    </row>
    <row r="1778" spans="2:7">
      <c r="B1778" s="46" t="s">
        <v>1972</v>
      </c>
      <c r="C1778" s="40" t="s">
        <v>1435</v>
      </c>
      <c r="D1778" s="40">
        <v>78</v>
      </c>
      <c r="E1778" s="40">
        <v>789</v>
      </c>
      <c r="F1778" s="40">
        <v>7891</v>
      </c>
      <c r="G1778" s="40" t="s">
        <v>1448</v>
      </c>
    </row>
    <row r="1779" spans="2:7">
      <c r="B1779" s="46" t="s">
        <v>1972</v>
      </c>
      <c r="C1779" s="40" t="s">
        <v>1435</v>
      </c>
      <c r="D1779" s="40">
        <v>78</v>
      </c>
      <c r="E1779" s="40">
        <v>789</v>
      </c>
      <c r="F1779" s="40">
        <v>7892</v>
      </c>
      <c r="G1779" s="40" t="s">
        <v>1449</v>
      </c>
    </row>
    <row r="1780" spans="2:7">
      <c r="B1780" s="46" t="s">
        <v>1972</v>
      </c>
      <c r="C1780" s="40" t="s">
        <v>1435</v>
      </c>
      <c r="D1780" s="40">
        <v>78</v>
      </c>
      <c r="E1780" s="40">
        <v>789</v>
      </c>
      <c r="F1780" s="40">
        <v>7893</v>
      </c>
      <c r="G1780" s="40" t="s">
        <v>1450</v>
      </c>
    </row>
    <row r="1781" spans="2:7">
      <c r="B1781" s="46" t="s">
        <v>1972</v>
      </c>
      <c r="C1781" s="40" t="s">
        <v>1435</v>
      </c>
      <c r="D1781" s="40">
        <v>78</v>
      </c>
      <c r="E1781" s="40">
        <v>789</v>
      </c>
      <c r="F1781" s="40">
        <v>7894</v>
      </c>
      <c r="G1781" s="40" t="s">
        <v>1451</v>
      </c>
    </row>
    <row r="1782" spans="2:7">
      <c r="B1782" s="46" t="s">
        <v>1972</v>
      </c>
      <c r="C1782" s="40" t="s">
        <v>1435</v>
      </c>
      <c r="D1782" s="40">
        <v>78</v>
      </c>
      <c r="E1782" s="40">
        <v>789</v>
      </c>
      <c r="F1782" s="40">
        <v>7899</v>
      </c>
      <c r="G1782" s="40" t="s">
        <v>1452</v>
      </c>
    </row>
    <row r="1783" spans="2:7">
      <c r="B1783" s="46" t="s">
        <v>1972</v>
      </c>
      <c r="C1783" s="40" t="s">
        <v>1435</v>
      </c>
      <c r="D1783" s="40">
        <v>79</v>
      </c>
      <c r="E1783" s="40">
        <v>0</v>
      </c>
      <c r="F1783" s="40">
        <v>0</v>
      </c>
      <c r="G1783" s="40" t="s">
        <v>1453</v>
      </c>
    </row>
    <row r="1784" spans="2:7">
      <c r="B1784" s="46" t="s">
        <v>1972</v>
      </c>
      <c r="C1784" s="40" t="s">
        <v>1435</v>
      </c>
      <c r="D1784" s="40">
        <v>79</v>
      </c>
      <c r="E1784" s="40">
        <v>790</v>
      </c>
      <c r="F1784" s="40">
        <v>0</v>
      </c>
      <c r="G1784" s="40" t="s">
        <v>1454</v>
      </c>
    </row>
    <row r="1785" spans="2:7">
      <c r="B1785" s="46" t="s">
        <v>1972</v>
      </c>
      <c r="C1785" s="40" t="s">
        <v>1435</v>
      </c>
      <c r="D1785" s="40">
        <v>79</v>
      </c>
      <c r="E1785" s="40">
        <v>790</v>
      </c>
      <c r="F1785" s="40">
        <v>7900</v>
      </c>
      <c r="G1785" s="40" t="s">
        <v>183</v>
      </c>
    </row>
    <row r="1786" spans="2:7">
      <c r="B1786" s="46" t="s">
        <v>1972</v>
      </c>
      <c r="C1786" s="40" t="s">
        <v>1435</v>
      </c>
      <c r="D1786" s="40">
        <v>79</v>
      </c>
      <c r="E1786" s="40">
        <v>790</v>
      </c>
      <c r="F1786" s="40">
        <v>7909</v>
      </c>
      <c r="G1786" s="40" t="s">
        <v>184</v>
      </c>
    </row>
    <row r="1787" spans="2:7">
      <c r="B1787" s="46" t="s">
        <v>1972</v>
      </c>
      <c r="C1787" s="40" t="s">
        <v>1435</v>
      </c>
      <c r="D1787" s="40">
        <v>79</v>
      </c>
      <c r="E1787" s="40">
        <v>791</v>
      </c>
      <c r="F1787" s="40">
        <v>0</v>
      </c>
      <c r="G1787" s="40" t="s">
        <v>1455</v>
      </c>
    </row>
    <row r="1788" spans="2:7">
      <c r="B1788" s="46" t="s">
        <v>1972</v>
      </c>
      <c r="C1788" s="40" t="s">
        <v>1435</v>
      </c>
      <c r="D1788" s="40">
        <v>79</v>
      </c>
      <c r="E1788" s="40">
        <v>791</v>
      </c>
      <c r="F1788" s="40">
        <v>7911</v>
      </c>
      <c r="G1788" s="40" t="s">
        <v>1456</v>
      </c>
    </row>
    <row r="1789" spans="2:7">
      <c r="B1789" s="46" t="s">
        <v>1972</v>
      </c>
      <c r="C1789" s="40" t="s">
        <v>1435</v>
      </c>
      <c r="D1789" s="40">
        <v>79</v>
      </c>
      <c r="E1789" s="40">
        <v>791</v>
      </c>
      <c r="F1789" s="40">
        <v>7912</v>
      </c>
      <c r="G1789" s="40" t="s">
        <v>1457</v>
      </c>
    </row>
    <row r="1790" spans="2:7">
      <c r="B1790" s="46" t="s">
        <v>1972</v>
      </c>
      <c r="C1790" s="40" t="s">
        <v>1435</v>
      </c>
      <c r="D1790" s="40">
        <v>79</v>
      </c>
      <c r="E1790" s="40">
        <v>792</v>
      </c>
      <c r="F1790" s="40">
        <v>0</v>
      </c>
      <c r="G1790" s="40" t="s">
        <v>1458</v>
      </c>
    </row>
    <row r="1791" spans="2:7">
      <c r="B1791" s="46" t="s">
        <v>1972</v>
      </c>
      <c r="C1791" s="40" t="s">
        <v>1435</v>
      </c>
      <c r="D1791" s="40">
        <v>79</v>
      </c>
      <c r="E1791" s="40">
        <v>792</v>
      </c>
      <c r="F1791" s="40">
        <v>7921</v>
      </c>
      <c r="G1791" s="40" t="s">
        <v>1459</v>
      </c>
    </row>
    <row r="1792" spans="2:7">
      <c r="B1792" s="46" t="s">
        <v>1972</v>
      </c>
      <c r="C1792" s="40" t="s">
        <v>1435</v>
      </c>
      <c r="D1792" s="40">
        <v>79</v>
      </c>
      <c r="E1792" s="40">
        <v>792</v>
      </c>
      <c r="F1792" s="40">
        <v>7922</v>
      </c>
      <c r="G1792" s="40" t="s">
        <v>1460</v>
      </c>
    </row>
    <row r="1793" spans="2:7">
      <c r="B1793" s="46" t="s">
        <v>1972</v>
      </c>
      <c r="C1793" s="40" t="s">
        <v>1435</v>
      </c>
      <c r="D1793" s="40">
        <v>79</v>
      </c>
      <c r="E1793" s="40">
        <v>793</v>
      </c>
      <c r="F1793" s="40">
        <v>0</v>
      </c>
      <c r="G1793" s="40" t="s">
        <v>1461</v>
      </c>
    </row>
    <row r="1794" spans="2:7">
      <c r="B1794" s="46" t="s">
        <v>1972</v>
      </c>
      <c r="C1794" s="40" t="s">
        <v>1435</v>
      </c>
      <c r="D1794" s="40">
        <v>79</v>
      </c>
      <c r="E1794" s="40">
        <v>793</v>
      </c>
      <c r="F1794" s="40">
        <v>7931</v>
      </c>
      <c r="G1794" s="40" t="s">
        <v>1461</v>
      </c>
    </row>
    <row r="1795" spans="2:7">
      <c r="B1795" s="46" t="s">
        <v>1972</v>
      </c>
      <c r="C1795" s="40" t="s">
        <v>1435</v>
      </c>
      <c r="D1795" s="40">
        <v>79</v>
      </c>
      <c r="E1795" s="40">
        <v>794</v>
      </c>
      <c r="F1795" s="40">
        <v>0</v>
      </c>
      <c r="G1795" s="40" t="s">
        <v>1462</v>
      </c>
    </row>
    <row r="1796" spans="2:7">
      <c r="B1796" s="46" t="s">
        <v>1972</v>
      </c>
      <c r="C1796" s="40" t="s">
        <v>1435</v>
      </c>
      <c r="D1796" s="40">
        <v>79</v>
      </c>
      <c r="E1796" s="40">
        <v>794</v>
      </c>
      <c r="F1796" s="40">
        <v>7941</v>
      </c>
      <c r="G1796" s="40" t="s">
        <v>1462</v>
      </c>
    </row>
    <row r="1797" spans="2:7">
      <c r="B1797" s="46" t="s">
        <v>1972</v>
      </c>
      <c r="C1797" s="40" t="s">
        <v>1435</v>
      </c>
      <c r="D1797" s="40">
        <v>79</v>
      </c>
      <c r="E1797" s="40">
        <v>795</v>
      </c>
      <c r="F1797" s="40">
        <v>0</v>
      </c>
      <c r="G1797" s="40" t="s">
        <v>1463</v>
      </c>
    </row>
    <row r="1798" spans="2:7">
      <c r="B1798" s="46" t="s">
        <v>1972</v>
      </c>
      <c r="C1798" s="40" t="s">
        <v>1435</v>
      </c>
      <c r="D1798" s="40">
        <v>79</v>
      </c>
      <c r="E1798" s="40">
        <v>795</v>
      </c>
      <c r="F1798" s="40">
        <v>7951</v>
      </c>
      <c r="G1798" s="40" t="s">
        <v>1464</v>
      </c>
    </row>
    <row r="1799" spans="2:7">
      <c r="B1799" s="46" t="s">
        <v>1972</v>
      </c>
      <c r="C1799" s="40" t="s">
        <v>1435</v>
      </c>
      <c r="D1799" s="40">
        <v>79</v>
      </c>
      <c r="E1799" s="40">
        <v>795</v>
      </c>
      <c r="F1799" s="40">
        <v>7952</v>
      </c>
      <c r="G1799" s="40" t="s">
        <v>1465</v>
      </c>
    </row>
    <row r="1800" spans="2:7">
      <c r="B1800" s="46" t="s">
        <v>1972</v>
      </c>
      <c r="C1800" s="40" t="s">
        <v>1435</v>
      </c>
      <c r="D1800" s="40">
        <v>79</v>
      </c>
      <c r="E1800" s="40">
        <v>796</v>
      </c>
      <c r="F1800" s="40">
        <v>0</v>
      </c>
      <c r="G1800" s="40" t="s">
        <v>1466</v>
      </c>
    </row>
    <row r="1801" spans="2:7">
      <c r="B1801" s="46" t="s">
        <v>1972</v>
      </c>
      <c r="C1801" s="40" t="s">
        <v>1435</v>
      </c>
      <c r="D1801" s="40">
        <v>79</v>
      </c>
      <c r="E1801" s="40">
        <v>796</v>
      </c>
      <c r="F1801" s="40">
        <v>7961</v>
      </c>
      <c r="G1801" s="40" t="s">
        <v>1467</v>
      </c>
    </row>
    <row r="1802" spans="2:7">
      <c r="B1802" s="46" t="s">
        <v>1972</v>
      </c>
      <c r="C1802" s="40" t="s">
        <v>1435</v>
      </c>
      <c r="D1802" s="40">
        <v>79</v>
      </c>
      <c r="E1802" s="40">
        <v>796</v>
      </c>
      <c r="F1802" s="40">
        <v>7962</v>
      </c>
      <c r="G1802" s="40" t="s">
        <v>1468</v>
      </c>
    </row>
    <row r="1803" spans="2:7">
      <c r="B1803" s="46" t="s">
        <v>1972</v>
      </c>
      <c r="C1803" s="40" t="s">
        <v>1435</v>
      </c>
      <c r="D1803" s="40">
        <v>79</v>
      </c>
      <c r="E1803" s="40">
        <v>796</v>
      </c>
      <c r="F1803" s="40">
        <v>7963</v>
      </c>
      <c r="G1803" s="40" t="s">
        <v>1469</v>
      </c>
    </row>
    <row r="1804" spans="2:7">
      <c r="B1804" s="46" t="s">
        <v>1972</v>
      </c>
      <c r="C1804" s="40" t="s">
        <v>1435</v>
      </c>
      <c r="D1804" s="40">
        <v>79</v>
      </c>
      <c r="E1804" s="40">
        <v>799</v>
      </c>
      <c r="F1804" s="40">
        <v>0</v>
      </c>
      <c r="G1804" s="40" t="s">
        <v>1470</v>
      </c>
    </row>
    <row r="1805" spans="2:7">
      <c r="B1805" s="46" t="s">
        <v>1972</v>
      </c>
      <c r="C1805" s="40" t="s">
        <v>1435</v>
      </c>
      <c r="D1805" s="40">
        <v>79</v>
      </c>
      <c r="E1805" s="40">
        <v>799</v>
      </c>
      <c r="F1805" s="40">
        <v>7991</v>
      </c>
      <c r="G1805" s="40" t="s">
        <v>1471</v>
      </c>
    </row>
    <row r="1806" spans="2:7">
      <c r="B1806" s="46" t="s">
        <v>1972</v>
      </c>
      <c r="C1806" s="40" t="s">
        <v>1435</v>
      </c>
      <c r="D1806" s="40">
        <v>79</v>
      </c>
      <c r="E1806" s="40">
        <v>799</v>
      </c>
      <c r="F1806" s="40">
        <v>7992</v>
      </c>
      <c r="G1806" s="40" t="s">
        <v>1472</v>
      </c>
    </row>
    <row r="1807" spans="2:7">
      <c r="B1807" s="46" t="s">
        <v>1972</v>
      </c>
      <c r="C1807" s="40" t="s">
        <v>1435</v>
      </c>
      <c r="D1807" s="40">
        <v>79</v>
      </c>
      <c r="E1807" s="40">
        <v>799</v>
      </c>
      <c r="F1807" s="40">
        <v>7993</v>
      </c>
      <c r="G1807" s="40" t="s">
        <v>1473</v>
      </c>
    </row>
    <row r="1808" spans="2:7">
      <c r="B1808" s="46" t="s">
        <v>1972</v>
      </c>
      <c r="C1808" s="40" t="s">
        <v>1435</v>
      </c>
      <c r="D1808" s="40">
        <v>79</v>
      </c>
      <c r="E1808" s="40">
        <v>799</v>
      </c>
      <c r="F1808" s="40">
        <v>7999</v>
      </c>
      <c r="G1808" s="40" t="s">
        <v>1474</v>
      </c>
    </row>
    <row r="1809" spans="2:7">
      <c r="B1809" s="46" t="s">
        <v>1972</v>
      </c>
      <c r="C1809" s="40" t="s">
        <v>1435</v>
      </c>
      <c r="D1809" s="40">
        <v>80</v>
      </c>
      <c r="E1809" s="40">
        <v>0</v>
      </c>
      <c r="F1809" s="40">
        <v>0</v>
      </c>
      <c r="G1809" s="40" t="s">
        <v>1475</v>
      </c>
    </row>
    <row r="1810" spans="2:7">
      <c r="B1810" s="46" t="s">
        <v>1972</v>
      </c>
      <c r="C1810" s="40" t="s">
        <v>1435</v>
      </c>
      <c r="D1810" s="40">
        <v>80</v>
      </c>
      <c r="E1810" s="40">
        <v>800</v>
      </c>
      <c r="F1810" s="40">
        <v>0</v>
      </c>
      <c r="G1810" s="40" t="s">
        <v>1476</v>
      </c>
    </row>
    <row r="1811" spans="2:7">
      <c r="B1811" s="46" t="s">
        <v>1972</v>
      </c>
      <c r="C1811" s="40" t="s">
        <v>1435</v>
      </c>
      <c r="D1811" s="40">
        <v>80</v>
      </c>
      <c r="E1811" s="40">
        <v>800</v>
      </c>
      <c r="F1811" s="40">
        <v>8000</v>
      </c>
      <c r="G1811" s="40" t="s">
        <v>183</v>
      </c>
    </row>
    <row r="1812" spans="2:7">
      <c r="B1812" s="46" t="s">
        <v>1972</v>
      </c>
      <c r="C1812" s="40" t="s">
        <v>1435</v>
      </c>
      <c r="D1812" s="40">
        <v>80</v>
      </c>
      <c r="E1812" s="40">
        <v>800</v>
      </c>
      <c r="F1812" s="40">
        <v>8009</v>
      </c>
      <c r="G1812" s="40" t="s">
        <v>184</v>
      </c>
    </row>
    <row r="1813" spans="2:7">
      <c r="B1813" s="46" t="s">
        <v>1972</v>
      </c>
      <c r="C1813" s="40" t="s">
        <v>1435</v>
      </c>
      <c r="D1813" s="40">
        <v>80</v>
      </c>
      <c r="E1813" s="40">
        <v>801</v>
      </c>
      <c r="F1813" s="40">
        <v>0</v>
      </c>
      <c r="G1813" s="40" t="s">
        <v>1477</v>
      </c>
    </row>
    <row r="1814" spans="2:7">
      <c r="B1814" s="46" t="s">
        <v>1972</v>
      </c>
      <c r="C1814" s="40" t="s">
        <v>1435</v>
      </c>
      <c r="D1814" s="40">
        <v>80</v>
      </c>
      <c r="E1814" s="40">
        <v>801</v>
      </c>
      <c r="F1814" s="40">
        <v>8011</v>
      </c>
      <c r="G1814" s="40" t="s">
        <v>1477</v>
      </c>
    </row>
    <row r="1815" spans="2:7">
      <c r="B1815" s="46" t="s">
        <v>1972</v>
      </c>
      <c r="C1815" s="40" t="s">
        <v>1435</v>
      </c>
      <c r="D1815" s="40">
        <v>80</v>
      </c>
      <c r="E1815" s="40">
        <v>802</v>
      </c>
      <c r="F1815" s="40">
        <v>0</v>
      </c>
      <c r="G1815" s="40" t="s">
        <v>1478</v>
      </c>
    </row>
    <row r="1816" spans="2:7">
      <c r="B1816" s="46" t="s">
        <v>1972</v>
      </c>
      <c r="C1816" s="40" t="s">
        <v>1435</v>
      </c>
      <c r="D1816" s="40">
        <v>80</v>
      </c>
      <c r="E1816" s="40">
        <v>802</v>
      </c>
      <c r="F1816" s="40">
        <v>8021</v>
      </c>
      <c r="G1816" s="40" t="s">
        <v>1479</v>
      </c>
    </row>
    <row r="1817" spans="2:7">
      <c r="B1817" s="46" t="s">
        <v>1972</v>
      </c>
      <c r="C1817" s="40" t="s">
        <v>1435</v>
      </c>
      <c r="D1817" s="40">
        <v>80</v>
      </c>
      <c r="E1817" s="40">
        <v>802</v>
      </c>
      <c r="F1817" s="40">
        <v>8022</v>
      </c>
      <c r="G1817" s="40" t="s">
        <v>1480</v>
      </c>
    </row>
    <row r="1818" spans="2:7">
      <c r="B1818" s="46" t="s">
        <v>1972</v>
      </c>
      <c r="C1818" s="40" t="s">
        <v>1435</v>
      </c>
      <c r="D1818" s="40">
        <v>80</v>
      </c>
      <c r="E1818" s="40">
        <v>802</v>
      </c>
      <c r="F1818" s="40">
        <v>8023</v>
      </c>
      <c r="G1818" s="40" t="s">
        <v>1481</v>
      </c>
    </row>
    <row r="1819" spans="2:7">
      <c r="B1819" s="46" t="s">
        <v>1972</v>
      </c>
      <c r="C1819" s="40" t="s">
        <v>1435</v>
      </c>
      <c r="D1819" s="40">
        <v>80</v>
      </c>
      <c r="E1819" s="40">
        <v>802</v>
      </c>
      <c r="F1819" s="40">
        <v>8024</v>
      </c>
      <c r="G1819" s="40" t="s">
        <v>1482</v>
      </c>
    </row>
    <row r="1820" spans="2:7">
      <c r="B1820" s="46" t="s">
        <v>1972</v>
      </c>
      <c r="C1820" s="40" t="s">
        <v>1435</v>
      </c>
      <c r="D1820" s="40">
        <v>80</v>
      </c>
      <c r="E1820" s="40">
        <v>802</v>
      </c>
      <c r="F1820" s="40">
        <v>8025</v>
      </c>
      <c r="G1820" s="40" t="s">
        <v>1483</v>
      </c>
    </row>
    <row r="1821" spans="2:7">
      <c r="B1821" s="46" t="s">
        <v>1972</v>
      </c>
      <c r="C1821" s="40" t="s">
        <v>1435</v>
      </c>
      <c r="D1821" s="40">
        <v>80</v>
      </c>
      <c r="E1821" s="40">
        <v>803</v>
      </c>
      <c r="F1821" s="40">
        <v>0</v>
      </c>
      <c r="G1821" s="40" t="s">
        <v>1484</v>
      </c>
    </row>
    <row r="1822" spans="2:7">
      <c r="B1822" s="46" t="s">
        <v>1972</v>
      </c>
      <c r="C1822" s="40" t="s">
        <v>1435</v>
      </c>
      <c r="D1822" s="40">
        <v>80</v>
      </c>
      <c r="E1822" s="40">
        <v>803</v>
      </c>
      <c r="F1822" s="40">
        <v>8031</v>
      </c>
      <c r="G1822" s="40" t="s">
        <v>1485</v>
      </c>
    </row>
    <row r="1823" spans="2:7">
      <c r="B1823" s="46" t="s">
        <v>1972</v>
      </c>
      <c r="C1823" s="40" t="s">
        <v>1435</v>
      </c>
      <c r="D1823" s="40">
        <v>80</v>
      </c>
      <c r="E1823" s="40">
        <v>803</v>
      </c>
      <c r="F1823" s="40">
        <v>8032</v>
      </c>
      <c r="G1823" s="40" t="s">
        <v>1486</v>
      </c>
    </row>
    <row r="1824" spans="2:7">
      <c r="B1824" s="46" t="s">
        <v>1972</v>
      </c>
      <c r="C1824" s="40" t="s">
        <v>1435</v>
      </c>
      <c r="D1824" s="40">
        <v>80</v>
      </c>
      <c r="E1824" s="40">
        <v>803</v>
      </c>
      <c r="F1824" s="40">
        <v>8033</v>
      </c>
      <c r="G1824" s="40" t="s">
        <v>1487</v>
      </c>
    </row>
    <row r="1825" spans="2:7">
      <c r="B1825" s="46" t="s">
        <v>1972</v>
      </c>
      <c r="C1825" s="40" t="s">
        <v>1435</v>
      </c>
      <c r="D1825" s="40">
        <v>80</v>
      </c>
      <c r="E1825" s="40">
        <v>803</v>
      </c>
      <c r="F1825" s="40">
        <v>8034</v>
      </c>
      <c r="G1825" s="40" t="s">
        <v>1488</v>
      </c>
    </row>
    <row r="1826" spans="2:7">
      <c r="B1826" s="46" t="s">
        <v>1972</v>
      </c>
      <c r="C1826" s="40" t="s">
        <v>1435</v>
      </c>
      <c r="D1826" s="40">
        <v>80</v>
      </c>
      <c r="E1826" s="40">
        <v>803</v>
      </c>
      <c r="F1826" s="40">
        <v>8035</v>
      </c>
      <c r="G1826" s="40" t="s">
        <v>1489</v>
      </c>
    </row>
    <row r="1827" spans="2:7">
      <c r="B1827" s="46" t="s">
        <v>1972</v>
      </c>
      <c r="C1827" s="40" t="s">
        <v>1435</v>
      </c>
      <c r="D1827" s="40">
        <v>80</v>
      </c>
      <c r="E1827" s="40">
        <v>803</v>
      </c>
      <c r="F1827" s="40">
        <v>8036</v>
      </c>
      <c r="G1827" s="40" t="s">
        <v>1490</v>
      </c>
    </row>
    <row r="1828" spans="2:7">
      <c r="B1828" s="46" t="s">
        <v>1972</v>
      </c>
      <c r="C1828" s="40" t="s">
        <v>1435</v>
      </c>
      <c r="D1828" s="40">
        <v>80</v>
      </c>
      <c r="E1828" s="40">
        <v>804</v>
      </c>
      <c r="F1828" s="40">
        <v>0</v>
      </c>
      <c r="G1828" s="40" t="s">
        <v>1491</v>
      </c>
    </row>
    <row r="1829" spans="2:7">
      <c r="B1829" s="46" t="s">
        <v>1972</v>
      </c>
      <c r="C1829" s="40" t="s">
        <v>1435</v>
      </c>
      <c r="D1829" s="40">
        <v>80</v>
      </c>
      <c r="E1829" s="40">
        <v>804</v>
      </c>
      <c r="F1829" s="40">
        <v>8041</v>
      </c>
      <c r="G1829" s="40" t="s">
        <v>1492</v>
      </c>
    </row>
    <row r="1830" spans="2:7">
      <c r="B1830" s="46" t="s">
        <v>1972</v>
      </c>
      <c r="C1830" s="40" t="s">
        <v>1435</v>
      </c>
      <c r="D1830" s="40">
        <v>80</v>
      </c>
      <c r="E1830" s="40">
        <v>804</v>
      </c>
      <c r="F1830" s="40">
        <v>8042</v>
      </c>
      <c r="G1830" s="40" t="s">
        <v>1493</v>
      </c>
    </row>
    <row r="1831" spans="2:7">
      <c r="B1831" s="46" t="s">
        <v>1972</v>
      </c>
      <c r="C1831" s="40" t="s">
        <v>1435</v>
      </c>
      <c r="D1831" s="40">
        <v>80</v>
      </c>
      <c r="E1831" s="40">
        <v>804</v>
      </c>
      <c r="F1831" s="40">
        <v>8043</v>
      </c>
      <c r="G1831" s="40" t="s">
        <v>1494</v>
      </c>
    </row>
    <row r="1832" spans="2:7">
      <c r="B1832" s="46" t="s">
        <v>1972</v>
      </c>
      <c r="C1832" s="40" t="s">
        <v>1435</v>
      </c>
      <c r="D1832" s="40">
        <v>80</v>
      </c>
      <c r="E1832" s="40">
        <v>804</v>
      </c>
      <c r="F1832" s="40">
        <v>8044</v>
      </c>
      <c r="G1832" s="40" t="s">
        <v>1495</v>
      </c>
    </row>
    <row r="1833" spans="2:7">
      <c r="B1833" s="46" t="s">
        <v>1972</v>
      </c>
      <c r="C1833" s="40" t="s">
        <v>1435</v>
      </c>
      <c r="D1833" s="40">
        <v>80</v>
      </c>
      <c r="E1833" s="40">
        <v>804</v>
      </c>
      <c r="F1833" s="40">
        <v>8045</v>
      </c>
      <c r="G1833" s="40" t="s">
        <v>1496</v>
      </c>
    </row>
    <row r="1834" spans="2:7">
      <c r="B1834" s="46" t="s">
        <v>1972</v>
      </c>
      <c r="C1834" s="40" t="s">
        <v>1435</v>
      </c>
      <c r="D1834" s="40">
        <v>80</v>
      </c>
      <c r="E1834" s="40">
        <v>804</v>
      </c>
      <c r="F1834" s="40">
        <v>8046</v>
      </c>
      <c r="G1834" s="40" t="s">
        <v>1497</v>
      </c>
    </row>
    <row r="1835" spans="2:7">
      <c r="B1835" s="46" t="s">
        <v>1972</v>
      </c>
      <c r="C1835" s="40" t="s">
        <v>1435</v>
      </c>
      <c r="D1835" s="40">
        <v>80</v>
      </c>
      <c r="E1835" s="40">
        <v>804</v>
      </c>
      <c r="F1835" s="40">
        <v>8047</v>
      </c>
      <c r="G1835" s="40" t="s">
        <v>1498</v>
      </c>
    </row>
    <row r="1836" spans="2:7">
      <c r="B1836" s="46" t="s">
        <v>1972</v>
      </c>
      <c r="C1836" s="40" t="s">
        <v>1435</v>
      </c>
      <c r="D1836" s="40">
        <v>80</v>
      </c>
      <c r="E1836" s="40">
        <v>804</v>
      </c>
      <c r="F1836" s="40">
        <v>8048</v>
      </c>
      <c r="G1836" s="40" t="s">
        <v>1499</v>
      </c>
    </row>
    <row r="1837" spans="2:7">
      <c r="B1837" s="46" t="s">
        <v>1972</v>
      </c>
      <c r="C1837" s="40" t="s">
        <v>1435</v>
      </c>
      <c r="D1837" s="40">
        <v>80</v>
      </c>
      <c r="E1837" s="40">
        <v>805</v>
      </c>
      <c r="F1837" s="40">
        <v>0</v>
      </c>
      <c r="G1837" s="40" t="s">
        <v>1500</v>
      </c>
    </row>
    <row r="1838" spans="2:7">
      <c r="B1838" s="46" t="s">
        <v>1972</v>
      </c>
      <c r="C1838" s="40" t="s">
        <v>1435</v>
      </c>
      <c r="D1838" s="40">
        <v>80</v>
      </c>
      <c r="E1838" s="40">
        <v>805</v>
      </c>
      <c r="F1838" s="40">
        <v>8051</v>
      </c>
      <c r="G1838" s="40" t="s">
        <v>1501</v>
      </c>
    </row>
    <row r="1839" spans="2:7">
      <c r="B1839" s="46" t="s">
        <v>1972</v>
      </c>
      <c r="C1839" s="40" t="s">
        <v>1435</v>
      </c>
      <c r="D1839" s="40">
        <v>80</v>
      </c>
      <c r="E1839" s="40">
        <v>805</v>
      </c>
      <c r="F1839" s="40">
        <v>8052</v>
      </c>
      <c r="G1839" s="40" t="s">
        <v>1502</v>
      </c>
    </row>
    <row r="1840" spans="2:7">
      <c r="B1840" s="46" t="s">
        <v>1972</v>
      </c>
      <c r="C1840" s="40" t="s">
        <v>1435</v>
      </c>
      <c r="D1840" s="40">
        <v>80</v>
      </c>
      <c r="E1840" s="40">
        <v>805</v>
      </c>
      <c r="F1840" s="40">
        <v>8053</v>
      </c>
      <c r="G1840" s="40" t="s">
        <v>1503</v>
      </c>
    </row>
    <row r="1841" spans="2:7">
      <c r="B1841" s="46" t="s">
        <v>1972</v>
      </c>
      <c r="C1841" s="40" t="s">
        <v>1435</v>
      </c>
      <c r="D1841" s="40">
        <v>80</v>
      </c>
      <c r="E1841" s="40">
        <v>806</v>
      </c>
      <c r="F1841" s="40">
        <v>0</v>
      </c>
      <c r="G1841" s="40" t="s">
        <v>1504</v>
      </c>
    </row>
    <row r="1842" spans="2:7">
      <c r="B1842" s="46" t="s">
        <v>1972</v>
      </c>
      <c r="C1842" s="40" t="s">
        <v>1435</v>
      </c>
      <c r="D1842" s="40">
        <v>80</v>
      </c>
      <c r="E1842" s="40">
        <v>806</v>
      </c>
      <c r="F1842" s="40">
        <v>8061</v>
      </c>
      <c r="G1842" s="40" t="s">
        <v>1505</v>
      </c>
    </row>
    <row r="1843" spans="2:7">
      <c r="B1843" s="46" t="s">
        <v>1972</v>
      </c>
      <c r="C1843" s="40" t="s">
        <v>1435</v>
      </c>
      <c r="D1843" s="40">
        <v>80</v>
      </c>
      <c r="E1843" s="40">
        <v>806</v>
      </c>
      <c r="F1843" s="40">
        <v>8062</v>
      </c>
      <c r="G1843" s="40" t="s">
        <v>1506</v>
      </c>
    </row>
    <row r="1844" spans="2:7">
      <c r="B1844" s="46" t="s">
        <v>1972</v>
      </c>
      <c r="C1844" s="40" t="s">
        <v>1435</v>
      </c>
      <c r="D1844" s="40">
        <v>80</v>
      </c>
      <c r="E1844" s="40">
        <v>806</v>
      </c>
      <c r="F1844" s="40">
        <v>8063</v>
      </c>
      <c r="G1844" s="40" t="s">
        <v>1507</v>
      </c>
    </row>
    <row r="1845" spans="2:7">
      <c r="B1845" s="46" t="s">
        <v>1972</v>
      </c>
      <c r="C1845" s="40" t="s">
        <v>1435</v>
      </c>
      <c r="D1845" s="40">
        <v>80</v>
      </c>
      <c r="E1845" s="40">
        <v>806</v>
      </c>
      <c r="F1845" s="40">
        <v>8064</v>
      </c>
      <c r="G1845" s="40" t="s">
        <v>1508</v>
      </c>
    </row>
    <row r="1846" spans="2:7">
      <c r="B1846" s="46" t="s">
        <v>1972</v>
      </c>
      <c r="C1846" s="40" t="s">
        <v>1435</v>
      </c>
      <c r="D1846" s="40">
        <v>80</v>
      </c>
      <c r="E1846" s="40">
        <v>806</v>
      </c>
      <c r="F1846" s="40">
        <v>8065</v>
      </c>
      <c r="G1846" s="40" t="s">
        <v>1509</v>
      </c>
    </row>
    <row r="1847" spans="2:7">
      <c r="B1847" s="46" t="s">
        <v>1972</v>
      </c>
      <c r="C1847" s="40" t="s">
        <v>1435</v>
      </c>
      <c r="D1847" s="40">
        <v>80</v>
      </c>
      <c r="E1847" s="40">
        <v>806</v>
      </c>
      <c r="F1847" s="40">
        <v>8069</v>
      </c>
      <c r="G1847" s="40" t="s">
        <v>1510</v>
      </c>
    </row>
    <row r="1848" spans="2:7">
      <c r="B1848" s="46" t="s">
        <v>1972</v>
      </c>
      <c r="C1848" s="40" t="s">
        <v>1435</v>
      </c>
      <c r="D1848" s="40">
        <v>80</v>
      </c>
      <c r="E1848" s="40">
        <v>809</v>
      </c>
      <c r="F1848" s="40">
        <v>0</v>
      </c>
      <c r="G1848" s="40" t="s">
        <v>1511</v>
      </c>
    </row>
    <row r="1849" spans="2:7">
      <c r="B1849" s="46" t="s">
        <v>1972</v>
      </c>
      <c r="C1849" s="40" t="s">
        <v>1435</v>
      </c>
      <c r="D1849" s="40">
        <v>80</v>
      </c>
      <c r="E1849" s="40">
        <v>809</v>
      </c>
      <c r="F1849" s="40">
        <v>8091</v>
      </c>
      <c r="G1849" s="40" t="s">
        <v>1512</v>
      </c>
    </row>
    <row r="1850" spans="2:7">
      <c r="B1850" s="46" t="s">
        <v>1972</v>
      </c>
      <c r="C1850" s="40" t="s">
        <v>1435</v>
      </c>
      <c r="D1850" s="40">
        <v>80</v>
      </c>
      <c r="E1850" s="40">
        <v>809</v>
      </c>
      <c r="F1850" s="40">
        <v>8092</v>
      </c>
      <c r="G1850" s="40" t="s">
        <v>1513</v>
      </c>
    </row>
    <row r="1851" spans="2:7">
      <c r="B1851" s="46" t="s">
        <v>1972</v>
      </c>
      <c r="C1851" s="40" t="s">
        <v>1435</v>
      </c>
      <c r="D1851" s="40">
        <v>80</v>
      </c>
      <c r="E1851" s="40">
        <v>809</v>
      </c>
      <c r="F1851" s="40">
        <v>8093</v>
      </c>
      <c r="G1851" s="40" t="s">
        <v>1514</v>
      </c>
    </row>
    <row r="1852" spans="2:7">
      <c r="B1852" s="46" t="s">
        <v>1972</v>
      </c>
      <c r="C1852" s="40" t="s">
        <v>1435</v>
      </c>
      <c r="D1852" s="40">
        <v>80</v>
      </c>
      <c r="E1852" s="40">
        <v>809</v>
      </c>
      <c r="F1852" s="40">
        <v>8094</v>
      </c>
      <c r="G1852" s="40" t="s">
        <v>1515</v>
      </c>
    </row>
    <row r="1853" spans="2:7">
      <c r="B1853" s="46" t="s">
        <v>1972</v>
      </c>
      <c r="C1853" s="40" t="s">
        <v>1435</v>
      </c>
      <c r="D1853" s="40">
        <v>80</v>
      </c>
      <c r="E1853" s="40">
        <v>809</v>
      </c>
      <c r="F1853" s="40">
        <v>8095</v>
      </c>
      <c r="G1853" s="40" t="s">
        <v>1516</v>
      </c>
    </row>
    <row r="1854" spans="2:7">
      <c r="B1854" s="46" t="s">
        <v>1972</v>
      </c>
      <c r="C1854" s="40" t="s">
        <v>1435</v>
      </c>
      <c r="D1854" s="40">
        <v>80</v>
      </c>
      <c r="E1854" s="40">
        <v>809</v>
      </c>
      <c r="F1854" s="40">
        <v>8096</v>
      </c>
      <c r="G1854" s="40" t="s">
        <v>1517</v>
      </c>
    </row>
    <row r="1855" spans="2:7">
      <c r="B1855" s="46" t="s">
        <v>1972</v>
      </c>
      <c r="C1855" s="40" t="s">
        <v>1435</v>
      </c>
      <c r="D1855" s="40">
        <v>80</v>
      </c>
      <c r="E1855" s="40">
        <v>809</v>
      </c>
      <c r="F1855" s="40">
        <v>8099</v>
      </c>
      <c r="G1855" s="40" t="s">
        <v>1518</v>
      </c>
    </row>
    <row r="1856" spans="2:7">
      <c r="B1856" s="46" t="s">
        <v>1972</v>
      </c>
      <c r="C1856" s="40" t="s">
        <v>1519</v>
      </c>
      <c r="D1856" s="40">
        <v>0</v>
      </c>
      <c r="E1856" s="40">
        <v>0</v>
      </c>
      <c r="F1856" s="40">
        <v>0</v>
      </c>
      <c r="G1856" s="40" t="s">
        <v>1520</v>
      </c>
    </row>
    <row r="1857" spans="2:7">
      <c r="B1857" s="46" t="s">
        <v>1972</v>
      </c>
      <c r="C1857" s="40" t="s">
        <v>1519</v>
      </c>
      <c r="D1857" s="40">
        <v>81</v>
      </c>
      <c r="E1857" s="40">
        <v>0</v>
      </c>
      <c r="F1857" s="40">
        <v>0</v>
      </c>
      <c r="G1857" s="40" t="s">
        <v>1521</v>
      </c>
    </row>
    <row r="1858" spans="2:7">
      <c r="B1858" s="46" t="s">
        <v>1972</v>
      </c>
      <c r="C1858" s="40" t="s">
        <v>1519</v>
      </c>
      <c r="D1858" s="40">
        <v>81</v>
      </c>
      <c r="E1858" s="40">
        <v>810</v>
      </c>
      <c r="F1858" s="40">
        <v>0</v>
      </c>
      <c r="G1858" s="40" t="s">
        <v>1522</v>
      </c>
    </row>
    <row r="1859" spans="2:7">
      <c r="B1859" s="46" t="s">
        <v>1972</v>
      </c>
      <c r="C1859" s="40" t="s">
        <v>1519</v>
      </c>
      <c r="D1859" s="40">
        <v>81</v>
      </c>
      <c r="E1859" s="40">
        <v>810</v>
      </c>
      <c r="F1859" s="40">
        <v>8101</v>
      </c>
      <c r="G1859" s="40" t="s">
        <v>1223</v>
      </c>
    </row>
    <row r="1860" spans="2:7">
      <c r="B1860" s="46" t="s">
        <v>1972</v>
      </c>
      <c r="C1860" s="40" t="s">
        <v>1519</v>
      </c>
      <c r="D1860" s="40">
        <v>81</v>
      </c>
      <c r="E1860" s="40">
        <v>811</v>
      </c>
      <c r="F1860" s="40">
        <v>0</v>
      </c>
      <c r="G1860" s="40" t="s">
        <v>1523</v>
      </c>
    </row>
    <row r="1861" spans="2:7">
      <c r="B1861" s="46" t="s">
        <v>1972</v>
      </c>
      <c r="C1861" s="40" t="s">
        <v>1519</v>
      </c>
      <c r="D1861" s="40">
        <v>81</v>
      </c>
      <c r="E1861" s="40">
        <v>811</v>
      </c>
      <c r="F1861" s="40">
        <v>8111</v>
      </c>
      <c r="G1861" s="40" t="s">
        <v>1523</v>
      </c>
    </row>
    <row r="1862" spans="2:7">
      <c r="B1862" s="46" t="s">
        <v>1972</v>
      </c>
      <c r="C1862" s="40" t="s">
        <v>1519</v>
      </c>
      <c r="D1862" s="40">
        <v>81</v>
      </c>
      <c r="E1862" s="40">
        <v>812</v>
      </c>
      <c r="F1862" s="40">
        <v>0</v>
      </c>
      <c r="G1862" s="40" t="s">
        <v>1524</v>
      </c>
    </row>
    <row r="1863" spans="2:7">
      <c r="B1863" s="46" t="s">
        <v>1972</v>
      </c>
      <c r="C1863" s="40" t="s">
        <v>1519</v>
      </c>
      <c r="D1863" s="40">
        <v>81</v>
      </c>
      <c r="E1863" s="40">
        <v>812</v>
      </c>
      <c r="F1863" s="40">
        <v>8121</v>
      </c>
      <c r="G1863" s="40" t="s">
        <v>1524</v>
      </c>
    </row>
    <row r="1864" spans="2:7">
      <c r="B1864" s="46" t="s">
        <v>1972</v>
      </c>
      <c r="C1864" s="40" t="s">
        <v>1519</v>
      </c>
      <c r="D1864" s="40">
        <v>81</v>
      </c>
      <c r="E1864" s="40">
        <v>813</v>
      </c>
      <c r="F1864" s="40">
        <v>0</v>
      </c>
      <c r="G1864" s="40" t="s">
        <v>1525</v>
      </c>
    </row>
    <row r="1865" spans="2:7">
      <c r="B1865" s="46" t="s">
        <v>1972</v>
      </c>
      <c r="C1865" s="40" t="s">
        <v>1519</v>
      </c>
      <c r="D1865" s="40">
        <v>81</v>
      </c>
      <c r="E1865" s="40">
        <v>813</v>
      </c>
      <c r="F1865" s="40">
        <v>8131</v>
      </c>
      <c r="G1865" s="40" t="s">
        <v>1525</v>
      </c>
    </row>
    <row r="1866" spans="2:7">
      <c r="B1866" s="46" t="s">
        <v>1972</v>
      </c>
      <c r="C1866" s="40" t="s">
        <v>1519</v>
      </c>
      <c r="D1866" s="40">
        <v>81</v>
      </c>
      <c r="E1866" s="40">
        <v>814</v>
      </c>
      <c r="F1866" s="40">
        <v>0</v>
      </c>
      <c r="G1866" s="40" t="s">
        <v>1526</v>
      </c>
    </row>
    <row r="1867" spans="2:7">
      <c r="B1867" s="46" t="s">
        <v>1972</v>
      </c>
      <c r="C1867" s="40" t="s">
        <v>1519</v>
      </c>
      <c r="D1867" s="40">
        <v>81</v>
      </c>
      <c r="E1867" s="40">
        <v>814</v>
      </c>
      <c r="F1867" s="40">
        <v>8141</v>
      </c>
      <c r="G1867" s="40" t="s">
        <v>1527</v>
      </c>
    </row>
    <row r="1868" spans="2:7">
      <c r="B1868" s="46" t="s">
        <v>1972</v>
      </c>
      <c r="C1868" s="40" t="s">
        <v>1519</v>
      </c>
      <c r="D1868" s="40">
        <v>81</v>
      </c>
      <c r="E1868" s="40">
        <v>814</v>
      </c>
      <c r="F1868" s="40">
        <v>8142</v>
      </c>
      <c r="G1868" s="40" t="s">
        <v>1528</v>
      </c>
    </row>
    <row r="1869" spans="2:7">
      <c r="B1869" s="46" t="s">
        <v>1972</v>
      </c>
      <c r="C1869" s="40" t="s">
        <v>1519</v>
      </c>
      <c r="D1869" s="40">
        <v>81</v>
      </c>
      <c r="E1869" s="40">
        <v>815</v>
      </c>
      <c r="F1869" s="40">
        <v>0</v>
      </c>
      <c r="G1869" s="40" t="s">
        <v>1529</v>
      </c>
    </row>
    <row r="1870" spans="2:7">
      <c r="B1870" s="46" t="s">
        <v>1972</v>
      </c>
      <c r="C1870" s="40" t="s">
        <v>1519</v>
      </c>
      <c r="D1870" s="40">
        <v>81</v>
      </c>
      <c r="E1870" s="40">
        <v>815</v>
      </c>
      <c r="F1870" s="40">
        <v>8151</v>
      </c>
      <c r="G1870" s="40" t="s">
        <v>1529</v>
      </c>
    </row>
    <row r="1871" spans="2:7">
      <c r="B1871" s="46" t="s">
        <v>1972</v>
      </c>
      <c r="C1871" s="40" t="s">
        <v>1519</v>
      </c>
      <c r="D1871" s="40">
        <v>81</v>
      </c>
      <c r="E1871" s="40">
        <v>816</v>
      </c>
      <c r="F1871" s="40">
        <v>0</v>
      </c>
      <c r="G1871" s="40" t="s">
        <v>1530</v>
      </c>
    </row>
    <row r="1872" spans="2:7">
      <c r="B1872" s="46" t="s">
        <v>1972</v>
      </c>
      <c r="C1872" s="40" t="s">
        <v>1519</v>
      </c>
      <c r="D1872" s="40">
        <v>81</v>
      </c>
      <c r="E1872" s="40">
        <v>816</v>
      </c>
      <c r="F1872" s="40">
        <v>8161</v>
      </c>
      <c r="G1872" s="40" t="s">
        <v>1531</v>
      </c>
    </row>
    <row r="1873" spans="2:7">
      <c r="B1873" s="46" t="s">
        <v>1972</v>
      </c>
      <c r="C1873" s="40" t="s">
        <v>1519</v>
      </c>
      <c r="D1873" s="40">
        <v>81</v>
      </c>
      <c r="E1873" s="40">
        <v>816</v>
      </c>
      <c r="F1873" s="40">
        <v>8162</v>
      </c>
      <c r="G1873" s="40" t="s">
        <v>1532</v>
      </c>
    </row>
    <row r="1874" spans="2:7">
      <c r="B1874" s="46" t="s">
        <v>1972</v>
      </c>
      <c r="C1874" s="40" t="s">
        <v>1519</v>
      </c>
      <c r="D1874" s="40">
        <v>81</v>
      </c>
      <c r="E1874" s="40">
        <v>816</v>
      </c>
      <c r="F1874" s="40">
        <v>8163</v>
      </c>
      <c r="G1874" s="40" t="s">
        <v>1533</v>
      </c>
    </row>
    <row r="1875" spans="2:7">
      <c r="B1875" s="46" t="s">
        <v>1972</v>
      </c>
      <c r="C1875" s="40" t="s">
        <v>1519</v>
      </c>
      <c r="D1875" s="40">
        <v>81</v>
      </c>
      <c r="E1875" s="40">
        <v>817</v>
      </c>
      <c r="F1875" s="40">
        <v>0</v>
      </c>
      <c r="G1875" s="40" t="s">
        <v>1534</v>
      </c>
    </row>
    <row r="1876" spans="2:7">
      <c r="B1876" s="46" t="s">
        <v>1972</v>
      </c>
      <c r="C1876" s="40" t="s">
        <v>1519</v>
      </c>
      <c r="D1876" s="40">
        <v>81</v>
      </c>
      <c r="E1876" s="40">
        <v>817</v>
      </c>
      <c r="F1876" s="40">
        <v>8171</v>
      </c>
      <c r="G1876" s="40" t="s">
        <v>1535</v>
      </c>
    </row>
    <row r="1877" spans="2:7">
      <c r="B1877" s="46" t="s">
        <v>1972</v>
      </c>
      <c r="C1877" s="40" t="s">
        <v>1519</v>
      </c>
      <c r="D1877" s="40">
        <v>81</v>
      </c>
      <c r="E1877" s="40">
        <v>817</v>
      </c>
      <c r="F1877" s="40">
        <v>8172</v>
      </c>
      <c r="G1877" s="40" t="s">
        <v>1536</v>
      </c>
    </row>
    <row r="1878" spans="2:7">
      <c r="B1878" s="46" t="s">
        <v>1972</v>
      </c>
      <c r="C1878" s="40" t="s">
        <v>1519</v>
      </c>
      <c r="D1878" s="40">
        <v>81</v>
      </c>
      <c r="E1878" s="40">
        <v>818</v>
      </c>
      <c r="F1878" s="40">
        <v>0</v>
      </c>
      <c r="G1878" s="40" t="s">
        <v>1537</v>
      </c>
    </row>
    <row r="1879" spans="2:7">
      <c r="B1879" s="46" t="s">
        <v>1972</v>
      </c>
      <c r="C1879" s="40" t="s">
        <v>1519</v>
      </c>
      <c r="D1879" s="40">
        <v>81</v>
      </c>
      <c r="E1879" s="40">
        <v>818</v>
      </c>
      <c r="F1879" s="40">
        <v>8181</v>
      </c>
      <c r="G1879" s="40" t="s">
        <v>1537</v>
      </c>
    </row>
    <row r="1880" spans="2:7">
      <c r="B1880" s="46" t="s">
        <v>1972</v>
      </c>
      <c r="C1880" s="40" t="s">
        <v>1519</v>
      </c>
      <c r="D1880" s="40">
        <v>81</v>
      </c>
      <c r="E1880" s="40">
        <v>819</v>
      </c>
      <c r="F1880" s="40">
        <v>0</v>
      </c>
      <c r="G1880" s="40" t="s">
        <v>1538</v>
      </c>
    </row>
    <row r="1881" spans="2:7">
      <c r="B1881" s="46" t="s">
        <v>1972</v>
      </c>
      <c r="C1881" s="40" t="s">
        <v>1519</v>
      </c>
      <c r="D1881" s="40">
        <v>81</v>
      </c>
      <c r="E1881" s="40">
        <v>819</v>
      </c>
      <c r="F1881" s="40">
        <v>8191</v>
      </c>
      <c r="G1881" s="40" t="s">
        <v>1538</v>
      </c>
    </row>
    <row r="1882" spans="2:7">
      <c r="B1882" s="46" t="s">
        <v>1972</v>
      </c>
      <c r="C1882" s="40" t="s">
        <v>1519</v>
      </c>
      <c r="D1882" s="40">
        <v>82</v>
      </c>
      <c r="E1882" s="40">
        <v>0</v>
      </c>
      <c r="F1882" s="40">
        <v>0</v>
      </c>
      <c r="G1882" s="40" t="s">
        <v>1539</v>
      </c>
    </row>
    <row r="1883" spans="2:7">
      <c r="B1883" s="46" t="s">
        <v>1972</v>
      </c>
      <c r="C1883" s="40" t="s">
        <v>1519</v>
      </c>
      <c r="D1883" s="40">
        <v>82</v>
      </c>
      <c r="E1883" s="40">
        <v>820</v>
      </c>
      <c r="F1883" s="40">
        <v>0</v>
      </c>
      <c r="G1883" s="40" t="s">
        <v>1540</v>
      </c>
    </row>
    <row r="1884" spans="2:7">
      <c r="B1884" s="46" t="s">
        <v>1972</v>
      </c>
      <c r="C1884" s="40" t="s">
        <v>1519</v>
      </c>
      <c r="D1884" s="40">
        <v>82</v>
      </c>
      <c r="E1884" s="40">
        <v>820</v>
      </c>
      <c r="F1884" s="40">
        <v>8200</v>
      </c>
      <c r="G1884" s="40" t="s">
        <v>183</v>
      </c>
    </row>
    <row r="1885" spans="2:7">
      <c r="B1885" s="46" t="s">
        <v>1972</v>
      </c>
      <c r="C1885" s="40" t="s">
        <v>1519</v>
      </c>
      <c r="D1885" s="40">
        <v>82</v>
      </c>
      <c r="E1885" s="40">
        <v>820</v>
      </c>
      <c r="F1885" s="40">
        <v>8209</v>
      </c>
      <c r="G1885" s="40" t="s">
        <v>184</v>
      </c>
    </row>
    <row r="1886" spans="2:7">
      <c r="B1886" s="46" t="s">
        <v>1972</v>
      </c>
      <c r="C1886" s="40" t="s">
        <v>1519</v>
      </c>
      <c r="D1886" s="40">
        <v>82</v>
      </c>
      <c r="E1886" s="40">
        <v>821</v>
      </c>
      <c r="F1886" s="40">
        <v>0</v>
      </c>
      <c r="G1886" s="40" t="s">
        <v>1541</v>
      </c>
    </row>
    <row r="1887" spans="2:7">
      <c r="B1887" s="46" t="s">
        <v>1972</v>
      </c>
      <c r="C1887" s="40" t="s">
        <v>1519</v>
      </c>
      <c r="D1887" s="40">
        <v>82</v>
      </c>
      <c r="E1887" s="40">
        <v>821</v>
      </c>
      <c r="F1887" s="40">
        <v>8211</v>
      </c>
      <c r="G1887" s="40" t="s">
        <v>1542</v>
      </c>
    </row>
    <row r="1888" spans="2:7">
      <c r="B1888" s="46" t="s">
        <v>1972</v>
      </c>
      <c r="C1888" s="40" t="s">
        <v>1519</v>
      </c>
      <c r="D1888" s="40">
        <v>82</v>
      </c>
      <c r="E1888" s="40">
        <v>821</v>
      </c>
      <c r="F1888" s="40">
        <v>8212</v>
      </c>
      <c r="G1888" s="40" t="s">
        <v>1543</v>
      </c>
    </row>
    <row r="1889" spans="2:7">
      <c r="B1889" s="46" t="s">
        <v>1972</v>
      </c>
      <c r="C1889" s="40" t="s">
        <v>1519</v>
      </c>
      <c r="D1889" s="40">
        <v>82</v>
      </c>
      <c r="E1889" s="40">
        <v>821</v>
      </c>
      <c r="F1889" s="40">
        <v>8213</v>
      </c>
      <c r="G1889" s="40" t="s">
        <v>1544</v>
      </c>
    </row>
    <row r="1890" spans="2:7">
      <c r="B1890" s="46" t="s">
        <v>1972</v>
      </c>
      <c r="C1890" s="40" t="s">
        <v>1519</v>
      </c>
      <c r="D1890" s="40">
        <v>82</v>
      </c>
      <c r="E1890" s="40">
        <v>821</v>
      </c>
      <c r="F1890" s="40">
        <v>8214</v>
      </c>
      <c r="G1890" s="40" t="s">
        <v>1545</v>
      </c>
    </row>
    <row r="1891" spans="2:7">
      <c r="B1891" s="46" t="s">
        <v>1972</v>
      </c>
      <c r="C1891" s="40" t="s">
        <v>1519</v>
      </c>
      <c r="D1891" s="40">
        <v>82</v>
      </c>
      <c r="E1891" s="40">
        <v>821</v>
      </c>
      <c r="F1891" s="40">
        <v>8215</v>
      </c>
      <c r="G1891" s="40" t="s">
        <v>1546</v>
      </c>
    </row>
    <row r="1892" spans="2:7">
      <c r="B1892" s="46" t="s">
        <v>1972</v>
      </c>
      <c r="C1892" s="40" t="s">
        <v>1519</v>
      </c>
      <c r="D1892" s="40">
        <v>82</v>
      </c>
      <c r="E1892" s="40">
        <v>821</v>
      </c>
      <c r="F1892" s="40">
        <v>8216</v>
      </c>
      <c r="G1892" s="40" t="s">
        <v>1547</v>
      </c>
    </row>
    <row r="1893" spans="2:7">
      <c r="B1893" s="46" t="s">
        <v>1972</v>
      </c>
      <c r="C1893" s="40" t="s">
        <v>1519</v>
      </c>
      <c r="D1893" s="40">
        <v>82</v>
      </c>
      <c r="E1893" s="40">
        <v>821</v>
      </c>
      <c r="F1893" s="40">
        <v>8219</v>
      </c>
      <c r="G1893" s="40" t="s">
        <v>1548</v>
      </c>
    </row>
    <row r="1894" spans="2:7">
      <c r="B1894" s="46" t="s">
        <v>1972</v>
      </c>
      <c r="C1894" s="40" t="s">
        <v>1519</v>
      </c>
      <c r="D1894" s="40">
        <v>82</v>
      </c>
      <c r="E1894" s="40">
        <v>822</v>
      </c>
      <c r="F1894" s="40">
        <v>0</v>
      </c>
      <c r="G1894" s="40" t="s">
        <v>1549</v>
      </c>
    </row>
    <row r="1895" spans="2:7">
      <c r="B1895" s="46" t="s">
        <v>1972</v>
      </c>
      <c r="C1895" s="40" t="s">
        <v>1519</v>
      </c>
      <c r="D1895" s="40">
        <v>82</v>
      </c>
      <c r="E1895" s="40">
        <v>822</v>
      </c>
      <c r="F1895" s="40">
        <v>8221</v>
      </c>
      <c r="G1895" s="40" t="s">
        <v>1550</v>
      </c>
    </row>
    <row r="1896" spans="2:7">
      <c r="B1896" s="46" t="s">
        <v>1972</v>
      </c>
      <c r="C1896" s="40" t="s">
        <v>1519</v>
      </c>
      <c r="D1896" s="40">
        <v>82</v>
      </c>
      <c r="E1896" s="40">
        <v>822</v>
      </c>
      <c r="F1896" s="40">
        <v>8222</v>
      </c>
      <c r="G1896" s="40" t="s">
        <v>1551</v>
      </c>
    </row>
    <row r="1897" spans="2:7">
      <c r="B1897" s="46" t="s">
        <v>1972</v>
      </c>
      <c r="C1897" s="40" t="s">
        <v>1519</v>
      </c>
      <c r="D1897" s="40">
        <v>82</v>
      </c>
      <c r="E1897" s="40">
        <v>822</v>
      </c>
      <c r="F1897" s="40">
        <v>8229</v>
      </c>
      <c r="G1897" s="40" t="s">
        <v>1552</v>
      </c>
    </row>
    <row r="1898" spans="2:7">
      <c r="B1898" s="46" t="s">
        <v>1972</v>
      </c>
      <c r="C1898" s="40" t="s">
        <v>1519</v>
      </c>
      <c r="D1898" s="40">
        <v>82</v>
      </c>
      <c r="E1898" s="40">
        <v>823</v>
      </c>
      <c r="F1898" s="40">
        <v>0</v>
      </c>
      <c r="G1898" s="40" t="s">
        <v>1553</v>
      </c>
    </row>
    <row r="1899" spans="2:7">
      <c r="B1899" s="46" t="s">
        <v>1972</v>
      </c>
      <c r="C1899" s="40" t="s">
        <v>1519</v>
      </c>
      <c r="D1899" s="40">
        <v>82</v>
      </c>
      <c r="E1899" s="40">
        <v>823</v>
      </c>
      <c r="F1899" s="40">
        <v>8231</v>
      </c>
      <c r="G1899" s="40" t="s">
        <v>1553</v>
      </c>
    </row>
    <row r="1900" spans="2:7">
      <c r="B1900" s="46" t="s">
        <v>1972</v>
      </c>
      <c r="C1900" s="40" t="s">
        <v>1519</v>
      </c>
      <c r="D1900" s="40">
        <v>82</v>
      </c>
      <c r="E1900" s="40">
        <v>824</v>
      </c>
      <c r="F1900" s="40">
        <v>0</v>
      </c>
      <c r="G1900" s="40" t="s">
        <v>1554</v>
      </c>
    </row>
    <row r="1901" spans="2:7">
      <c r="B1901" s="46" t="s">
        <v>1972</v>
      </c>
      <c r="C1901" s="40" t="s">
        <v>1519</v>
      </c>
      <c r="D1901" s="40">
        <v>82</v>
      </c>
      <c r="E1901" s="40">
        <v>824</v>
      </c>
      <c r="F1901" s="40">
        <v>8241</v>
      </c>
      <c r="G1901" s="40" t="s">
        <v>1555</v>
      </c>
    </row>
    <row r="1902" spans="2:7">
      <c r="B1902" s="46" t="s">
        <v>1972</v>
      </c>
      <c r="C1902" s="40" t="s">
        <v>1519</v>
      </c>
      <c r="D1902" s="40">
        <v>82</v>
      </c>
      <c r="E1902" s="40">
        <v>824</v>
      </c>
      <c r="F1902" s="40">
        <v>8242</v>
      </c>
      <c r="G1902" s="40" t="s">
        <v>1556</v>
      </c>
    </row>
    <row r="1903" spans="2:7">
      <c r="B1903" s="46" t="s">
        <v>1972</v>
      </c>
      <c r="C1903" s="40" t="s">
        <v>1519</v>
      </c>
      <c r="D1903" s="40">
        <v>82</v>
      </c>
      <c r="E1903" s="40">
        <v>824</v>
      </c>
      <c r="F1903" s="40">
        <v>8243</v>
      </c>
      <c r="G1903" s="40" t="s">
        <v>1557</v>
      </c>
    </row>
    <row r="1904" spans="2:7">
      <c r="B1904" s="46" t="s">
        <v>1972</v>
      </c>
      <c r="C1904" s="40" t="s">
        <v>1519</v>
      </c>
      <c r="D1904" s="40">
        <v>82</v>
      </c>
      <c r="E1904" s="40">
        <v>824</v>
      </c>
      <c r="F1904" s="40">
        <v>8244</v>
      </c>
      <c r="G1904" s="40" t="s">
        <v>1558</v>
      </c>
    </row>
    <row r="1905" spans="2:7">
      <c r="B1905" s="46" t="s">
        <v>1972</v>
      </c>
      <c r="C1905" s="40" t="s">
        <v>1519</v>
      </c>
      <c r="D1905" s="40">
        <v>82</v>
      </c>
      <c r="E1905" s="40">
        <v>824</v>
      </c>
      <c r="F1905" s="40">
        <v>8245</v>
      </c>
      <c r="G1905" s="40" t="s">
        <v>1559</v>
      </c>
    </row>
    <row r="1906" spans="2:7">
      <c r="B1906" s="46" t="s">
        <v>1972</v>
      </c>
      <c r="C1906" s="40" t="s">
        <v>1519</v>
      </c>
      <c r="D1906" s="40">
        <v>82</v>
      </c>
      <c r="E1906" s="40">
        <v>824</v>
      </c>
      <c r="F1906" s="40">
        <v>8246</v>
      </c>
      <c r="G1906" s="40" t="s">
        <v>1560</v>
      </c>
    </row>
    <row r="1907" spans="2:7">
      <c r="B1907" s="46" t="s">
        <v>1972</v>
      </c>
      <c r="C1907" s="40" t="s">
        <v>1519</v>
      </c>
      <c r="D1907" s="40">
        <v>82</v>
      </c>
      <c r="E1907" s="40">
        <v>824</v>
      </c>
      <c r="F1907" s="40">
        <v>8249</v>
      </c>
      <c r="G1907" s="40" t="s">
        <v>1561</v>
      </c>
    </row>
    <row r="1908" spans="2:7">
      <c r="B1908" s="46" t="s">
        <v>1972</v>
      </c>
      <c r="C1908" s="40" t="s">
        <v>1519</v>
      </c>
      <c r="D1908" s="40">
        <v>82</v>
      </c>
      <c r="E1908" s="40">
        <v>829</v>
      </c>
      <c r="F1908" s="40">
        <v>0</v>
      </c>
      <c r="G1908" s="40" t="s">
        <v>1562</v>
      </c>
    </row>
    <row r="1909" spans="2:7">
      <c r="B1909" s="46" t="s">
        <v>1972</v>
      </c>
      <c r="C1909" s="40" t="s">
        <v>1519</v>
      </c>
      <c r="D1909" s="40">
        <v>82</v>
      </c>
      <c r="E1909" s="40">
        <v>829</v>
      </c>
      <c r="F1909" s="40">
        <v>8299</v>
      </c>
      <c r="G1909" s="40" t="s">
        <v>1562</v>
      </c>
    </row>
    <row r="1910" spans="2:7">
      <c r="B1910" s="46" t="s">
        <v>1972</v>
      </c>
      <c r="C1910" s="40" t="s">
        <v>1563</v>
      </c>
      <c r="D1910" s="40">
        <v>0</v>
      </c>
      <c r="E1910" s="40">
        <v>0</v>
      </c>
      <c r="F1910" s="40">
        <v>0</v>
      </c>
      <c r="G1910" s="40" t="s">
        <v>1564</v>
      </c>
    </row>
    <row r="1911" spans="2:7">
      <c r="B1911" s="46" t="s">
        <v>1972</v>
      </c>
      <c r="C1911" s="40" t="s">
        <v>1563</v>
      </c>
      <c r="D1911" s="40">
        <v>83</v>
      </c>
      <c r="E1911" s="40">
        <v>0</v>
      </c>
      <c r="F1911" s="40">
        <v>0</v>
      </c>
      <c r="G1911" s="40" t="s">
        <v>1565</v>
      </c>
    </row>
    <row r="1912" spans="2:7">
      <c r="B1912" s="46" t="s">
        <v>1972</v>
      </c>
      <c r="C1912" s="40" t="s">
        <v>1563</v>
      </c>
      <c r="D1912" s="40">
        <v>83</v>
      </c>
      <c r="E1912" s="40">
        <v>830</v>
      </c>
      <c r="F1912" s="40">
        <v>0</v>
      </c>
      <c r="G1912" s="40" t="s">
        <v>1566</v>
      </c>
    </row>
    <row r="1913" spans="2:7">
      <c r="B1913" s="46" t="s">
        <v>1972</v>
      </c>
      <c r="C1913" s="40" t="s">
        <v>1563</v>
      </c>
      <c r="D1913" s="40">
        <v>83</v>
      </c>
      <c r="E1913" s="40">
        <v>830</v>
      </c>
      <c r="F1913" s="40">
        <v>8300</v>
      </c>
      <c r="G1913" s="40" t="s">
        <v>183</v>
      </c>
    </row>
    <row r="1914" spans="2:7">
      <c r="B1914" s="46" t="s">
        <v>1972</v>
      </c>
      <c r="C1914" s="40" t="s">
        <v>1563</v>
      </c>
      <c r="D1914" s="40">
        <v>83</v>
      </c>
      <c r="E1914" s="40">
        <v>830</v>
      </c>
      <c r="F1914" s="40">
        <v>8309</v>
      </c>
      <c r="G1914" s="40" t="s">
        <v>184</v>
      </c>
    </row>
    <row r="1915" spans="2:7">
      <c r="B1915" s="46" t="s">
        <v>1972</v>
      </c>
      <c r="C1915" s="40" t="s">
        <v>1563</v>
      </c>
      <c r="D1915" s="40">
        <v>83</v>
      </c>
      <c r="E1915" s="40">
        <v>831</v>
      </c>
      <c r="F1915" s="40">
        <v>0</v>
      </c>
      <c r="G1915" s="40" t="s">
        <v>1567</v>
      </c>
    </row>
    <row r="1916" spans="2:7">
      <c r="B1916" s="46" t="s">
        <v>1972</v>
      </c>
      <c r="C1916" s="40" t="s">
        <v>1563</v>
      </c>
      <c r="D1916" s="40">
        <v>83</v>
      </c>
      <c r="E1916" s="40">
        <v>831</v>
      </c>
      <c r="F1916" s="40">
        <v>8311</v>
      </c>
      <c r="G1916" s="40" t="s">
        <v>1568</v>
      </c>
    </row>
    <row r="1917" spans="2:7">
      <c r="B1917" s="46" t="s">
        <v>1972</v>
      </c>
      <c r="C1917" s="40" t="s">
        <v>1563</v>
      </c>
      <c r="D1917" s="40">
        <v>83</v>
      </c>
      <c r="E1917" s="40">
        <v>831</v>
      </c>
      <c r="F1917" s="40">
        <v>8312</v>
      </c>
      <c r="G1917" s="40" t="s">
        <v>1569</v>
      </c>
    </row>
    <row r="1918" spans="2:7">
      <c r="B1918" s="46" t="s">
        <v>1972</v>
      </c>
      <c r="C1918" s="40" t="s">
        <v>1563</v>
      </c>
      <c r="D1918" s="40">
        <v>83</v>
      </c>
      <c r="E1918" s="40">
        <v>832</v>
      </c>
      <c r="F1918" s="40">
        <v>0</v>
      </c>
      <c r="G1918" s="40" t="s">
        <v>1570</v>
      </c>
    </row>
    <row r="1919" spans="2:7">
      <c r="B1919" s="46" t="s">
        <v>1972</v>
      </c>
      <c r="C1919" s="40" t="s">
        <v>1563</v>
      </c>
      <c r="D1919" s="40">
        <v>83</v>
      </c>
      <c r="E1919" s="40">
        <v>832</v>
      </c>
      <c r="F1919" s="40">
        <v>8321</v>
      </c>
      <c r="G1919" s="40" t="s">
        <v>1571</v>
      </c>
    </row>
    <row r="1920" spans="2:7">
      <c r="B1920" s="46" t="s">
        <v>1972</v>
      </c>
      <c r="C1920" s="40" t="s">
        <v>1563</v>
      </c>
      <c r="D1920" s="40">
        <v>83</v>
      </c>
      <c r="E1920" s="40">
        <v>832</v>
      </c>
      <c r="F1920" s="40">
        <v>8322</v>
      </c>
      <c r="G1920" s="40" t="s">
        <v>1572</v>
      </c>
    </row>
    <row r="1921" spans="2:7">
      <c r="B1921" s="46" t="s">
        <v>1972</v>
      </c>
      <c r="C1921" s="40" t="s">
        <v>1563</v>
      </c>
      <c r="D1921" s="40">
        <v>83</v>
      </c>
      <c r="E1921" s="40">
        <v>833</v>
      </c>
      <c r="F1921" s="40">
        <v>0</v>
      </c>
      <c r="G1921" s="40" t="s">
        <v>1573</v>
      </c>
    </row>
    <row r="1922" spans="2:7">
      <c r="B1922" s="46" t="s">
        <v>1972</v>
      </c>
      <c r="C1922" s="40" t="s">
        <v>1563</v>
      </c>
      <c r="D1922" s="40">
        <v>83</v>
      </c>
      <c r="E1922" s="40">
        <v>833</v>
      </c>
      <c r="F1922" s="40">
        <v>8331</v>
      </c>
      <c r="G1922" s="40" t="s">
        <v>1573</v>
      </c>
    </row>
    <row r="1923" spans="2:7">
      <c r="B1923" s="46" t="s">
        <v>1972</v>
      </c>
      <c r="C1923" s="40" t="s">
        <v>1563</v>
      </c>
      <c r="D1923" s="40">
        <v>83</v>
      </c>
      <c r="E1923" s="40">
        <v>834</v>
      </c>
      <c r="F1923" s="40">
        <v>0</v>
      </c>
      <c r="G1923" s="40" t="s">
        <v>1574</v>
      </c>
    </row>
    <row r="1924" spans="2:7">
      <c r="B1924" s="46" t="s">
        <v>1972</v>
      </c>
      <c r="C1924" s="40" t="s">
        <v>1563</v>
      </c>
      <c r="D1924" s="40">
        <v>83</v>
      </c>
      <c r="E1924" s="40">
        <v>834</v>
      </c>
      <c r="F1924" s="40">
        <v>8341</v>
      </c>
      <c r="G1924" s="40" t="s">
        <v>1575</v>
      </c>
    </row>
    <row r="1925" spans="2:7">
      <c r="B1925" s="46" t="s">
        <v>1972</v>
      </c>
      <c r="C1925" s="40" t="s">
        <v>1563</v>
      </c>
      <c r="D1925" s="40">
        <v>83</v>
      </c>
      <c r="E1925" s="40">
        <v>834</v>
      </c>
      <c r="F1925" s="40">
        <v>8342</v>
      </c>
      <c r="G1925" s="40" t="s">
        <v>1576</v>
      </c>
    </row>
    <row r="1926" spans="2:7">
      <c r="B1926" s="46" t="s">
        <v>1972</v>
      </c>
      <c r="C1926" s="40" t="s">
        <v>1563</v>
      </c>
      <c r="D1926" s="40">
        <v>83</v>
      </c>
      <c r="E1926" s="40">
        <v>835</v>
      </c>
      <c r="F1926" s="40">
        <v>0</v>
      </c>
      <c r="G1926" s="40" t="s">
        <v>1577</v>
      </c>
    </row>
    <row r="1927" spans="2:7">
      <c r="B1927" s="46" t="s">
        <v>1972</v>
      </c>
      <c r="C1927" s="40" t="s">
        <v>1563</v>
      </c>
      <c r="D1927" s="40">
        <v>83</v>
      </c>
      <c r="E1927" s="40">
        <v>835</v>
      </c>
      <c r="F1927" s="40">
        <v>8351</v>
      </c>
      <c r="G1927" s="40" t="s">
        <v>1578</v>
      </c>
    </row>
    <row r="1928" spans="2:7">
      <c r="B1928" s="46" t="s">
        <v>1972</v>
      </c>
      <c r="C1928" s="40" t="s">
        <v>1563</v>
      </c>
      <c r="D1928" s="40">
        <v>83</v>
      </c>
      <c r="E1928" s="40">
        <v>835</v>
      </c>
      <c r="F1928" s="40">
        <v>8359</v>
      </c>
      <c r="G1928" s="40" t="s">
        <v>1579</v>
      </c>
    </row>
    <row r="1929" spans="2:7">
      <c r="B1929" s="46" t="s">
        <v>1972</v>
      </c>
      <c r="C1929" s="40" t="s">
        <v>1563</v>
      </c>
      <c r="D1929" s="40">
        <v>83</v>
      </c>
      <c r="E1929" s="40">
        <v>836</v>
      </c>
      <c r="F1929" s="40">
        <v>0</v>
      </c>
      <c r="G1929" s="40" t="s">
        <v>1580</v>
      </c>
    </row>
    <row r="1930" spans="2:7">
      <c r="B1930" s="46" t="s">
        <v>1972</v>
      </c>
      <c r="C1930" s="40" t="s">
        <v>1563</v>
      </c>
      <c r="D1930" s="40">
        <v>83</v>
      </c>
      <c r="E1930" s="40">
        <v>836</v>
      </c>
      <c r="F1930" s="40">
        <v>8361</v>
      </c>
      <c r="G1930" s="40" t="s">
        <v>1581</v>
      </c>
    </row>
    <row r="1931" spans="2:7">
      <c r="B1931" s="46" t="s">
        <v>1972</v>
      </c>
      <c r="C1931" s="40" t="s">
        <v>1563</v>
      </c>
      <c r="D1931" s="40">
        <v>83</v>
      </c>
      <c r="E1931" s="40">
        <v>836</v>
      </c>
      <c r="F1931" s="40">
        <v>8369</v>
      </c>
      <c r="G1931" s="40" t="s">
        <v>1582</v>
      </c>
    </row>
    <row r="1932" spans="2:7">
      <c r="B1932" s="46" t="s">
        <v>1972</v>
      </c>
      <c r="C1932" s="40" t="s">
        <v>1563</v>
      </c>
      <c r="D1932" s="40">
        <v>84</v>
      </c>
      <c r="E1932" s="40">
        <v>0</v>
      </c>
      <c r="F1932" s="40">
        <v>0</v>
      </c>
      <c r="G1932" s="40" t="s">
        <v>1583</v>
      </c>
    </row>
    <row r="1933" spans="2:7">
      <c r="B1933" s="46" t="s">
        <v>1972</v>
      </c>
      <c r="C1933" s="40" t="s">
        <v>1563</v>
      </c>
      <c r="D1933" s="40">
        <v>84</v>
      </c>
      <c r="E1933" s="40">
        <v>840</v>
      </c>
      <c r="F1933" s="40">
        <v>0</v>
      </c>
      <c r="G1933" s="40" t="s">
        <v>1584</v>
      </c>
    </row>
    <row r="1934" spans="2:7">
      <c r="B1934" s="46" t="s">
        <v>1972</v>
      </c>
      <c r="C1934" s="40" t="s">
        <v>1563</v>
      </c>
      <c r="D1934" s="40">
        <v>84</v>
      </c>
      <c r="E1934" s="40">
        <v>840</v>
      </c>
      <c r="F1934" s="40">
        <v>8400</v>
      </c>
      <c r="G1934" s="40" t="s">
        <v>183</v>
      </c>
    </row>
    <row r="1935" spans="2:7">
      <c r="B1935" s="46" t="s">
        <v>1972</v>
      </c>
      <c r="C1935" s="40" t="s">
        <v>1563</v>
      </c>
      <c r="D1935" s="40">
        <v>84</v>
      </c>
      <c r="E1935" s="40">
        <v>840</v>
      </c>
      <c r="F1935" s="40">
        <v>8409</v>
      </c>
      <c r="G1935" s="40" t="s">
        <v>184</v>
      </c>
    </row>
    <row r="1936" spans="2:7">
      <c r="B1936" s="46" t="s">
        <v>1972</v>
      </c>
      <c r="C1936" s="40" t="s">
        <v>1563</v>
      </c>
      <c r="D1936" s="40">
        <v>84</v>
      </c>
      <c r="E1936" s="40">
        <v>841</v>
      </c>
      <c r="F1936" s="40">
        <v>0</v>
      </c>
      <c r="G1936" s="40" t="s">
        <v>1585</v>
      </c>
    </row>
    <row r="1937" spans="2:7">
      <c r="B1937" s="46" t="s">
        <v>1972</v>
      </c>
      <c r="C1937" s="40" t="s">
        <v>1563</v>
      </c>
      <c r="D1937" s="40">
        <v>84</v>
      </c>
      <c r="E1937" s="40">
        <v>841</v>
      </c>
      <c r="F1937" s="40">
        <v>8411</v>
      </c>
      <c r="G1937" s="40" t="s">
        <v>1585</v>
      </c>
    </row>
    <row r="1938" spans="2:7">
      <c r="B1938" s="46" t="s">
        <v>1972</v>
      </c>
      <c r="C1938" s="40" t="s">
        <v>1563</v>
      </c>
      <c r="D1938" s="40">
        <v>84</v>
      </c>
      <c r="E1938" s="40">
        <v>842</v>
      </c>
      <c r="F1938" s="40">
        <v>0</v>
      </c>
      <c r="G1938" s="40" t="s">
        <v>1586</v>
      </c>
    </row>
    <row r="1939" spans="2:7">
      <c r="B1939" s="46" t="s">
        <v>1972</v>
      </c>
      <c r="C1939" s="40" t="s">
        <v>1563</v>
      </c>
      <c r="D1939" s="40">
        <v>84</v>
      </c>
      <c r="E1939" s="40">
        <v>842</v>
      </c>
      <c r="F1939" s="40">
        <v>8421</v>
      </c>
      <c r="G1939" s="40" t="s">
        <v>1587</v>
      </c>
    </row>
    <row r="1940" spans="2:7">
      <c r="B1940" s="46" t="s">
        <v>1972</v>
      </c>
      <c r="C1940" s="40" t="s">
        <v>1563</v>
      </c>
      <c r="D1940" s="40">
        <v>84</v>
      </c>
      <c r="E1940" s="40">
        <v>842</v>
      </c>
      <c r="F1940" s="40">
        <v>8422</v>
      </c>
      <c r="G1940" s="40" t="s">
        <v>1588</v>
      </c>
    </row>
    <row r="1941" spans="2:7">
      <c r="B1941" s="46" t="s">
        <v>1972</v>
      </c>
      <c r="C1941" s="40" t="s">
        <v>1563</v>
      </c>
      <c r="D1941" s="40">
        <v>84</v>
      </c>
      <c r="E1941" s="40">
        <v>842</v>
      </c>
      <c r="F1941" s="40">
        <v>8423</v>
      </c>
      <c r="G1941" s="40" t="s">
        <v>1589</v>
      </c>
    </row>
    <row r="1942" spans="2:7">
      <c r="B1942" s="46" t="s">
        <v>1972</v>
      </c>
      <c r="C1942" s="40" t="s">
        <v>1563</v>
      </c>
      <c r="D1942" s="40">
        <v>84</v>
      </c>
      <c r="E1942" s="40">
        <v>842</v>
      </c>
      <c r="F1942" s="40">
        <v>8429</v>
      </c>
      <c r="G1942" s="40" t="s">
        <v>1590</v>
      </c>
    </row>
    <row r="1943" spans="2:7">
      <c r="B1943" s="46" t="s">
        <v>1972</v>
      </c>
      <c r="C1943" s="40" t="s">
        <v>1563</v>
      </c>
      <c r="D1943" s="40">
        <v>84</v>
      </c>
      <c r="E1943" s="40">
        <v>849</v>
      </c>
      <c r="F1943" s="40">
        <v>0</v>
      </c>
      <c r="G1943" s="40" t="s">
        <v>1591</v>
      </c>
    </row>
    <row r="1944" spans="2:7">
      <c r="B1944" s="46" t="s">
        <v>1972</v>
      </c>
      <c r="C1944" s="40" t="s">
        <v>1563</v>
      </c>
      <c r="D1944" s="40">
        <v>84</v>
      </c>
      <c r="E1944" s="40">
        <v>849</v>
      </c>
      <c r="F1944" s="40">
        <v>8491</v>
      </c>
      <c r="G1944" s="40" t="s">
        <v>1592</v>
      </c>
    </row>
    <row r="1945" spans="2:7">
      <c r="B1945" s="46" t="s">
        <v>1972</v>
      </c>
      <c r="C1945" s="40" t="s">
        <v>1563</v>
      </c>
      <c r="D1945" s="40">
        <v>84</v>
      </c>
      <c r="E1945" s="40">
        <v>849</v>
      </c>
      <c r="F1945" s="40">
        <v>8492</v>
      </c>
      <c r="G1945" s="40" t="s">
        <v>1593</v>
      </c>
    </row>
    <row r="1946" spans="2:7">
      <c r="B1946" s="46" t="s">
        <v>1972</v>
      </c>
      <c r="C1946" s="40" t="s">
        <v>1563</v>
      </c>
      <c r="D1946" s="40">
        <v>84</v>
      </c>
      <c r="E1946" s="40">
        <v>849</v>
      </c>
      <c r="F1946" s="40">
        <v>8493</v>
      </c>
      <c r="G1946" s="40" t="s">
        <v>1594</v>
      </c>
    </row>
    <row r="1947" spans="2:7">
      <c r="B1947" s="46" t="s">
        <v>1972</v>
      </c>
      <c r="C1947" s="40" t="s">
        <v>1563</v>
      </c>
      <c r="D1947" s="40">
        <v>84</v>
      </c>
      <c r="E1947" s="40">
        <v>849</v>
      </c>
      <c r="F1947" s="40">
        <v>8499</v>
      </c>
      <c r="G1947" s="40" t="s">
        <v>1595</v>
      </c>
    </row>
    <row r="1948" spans="2:7">
      <c r="B1948" s="46" t="s">
        <v>1972</v>
      </c>
      <c r="C1948" s="40" t="s">
        <v>1563</v>
      </c>
      <c r="D1948" s="40">
        <v>85</v>
      </c>
      <c r="E1948" s="40">
        <v>0</v>
      </c>
      <c r="F1948" s="40">
        <v>0</v>
      </c>
      <c r="G1948" s="40" t="s">
        <v>1596</v>
      </c>
    </row>
    <row r="1949" spans="2:7">
      <c r="B1949" s="46" t="s">
        <v>1972</v>
      </c>
      <c r="C1949" s="40" t="s">
        <v>1563</v>
      </c>
      <c r="D1949" s="40">
        <v>85</v>
      </c>
      <c r="E1949" s="40">
        <v>850</v>
      </c>
      <c r="F1949" s="40">
        <v>0</v>
      </c>
      <c r="G1949" s="40" t="s">
        <v>1597</v>
      </c>
    </row>
    <row r="1950" spans="2:7">
      <c r="B1950" s="46" t="s">
        <v>1972</v>
      </c>
      <c r="C1950" s="40" t="s">
        <v>1563</v>
      </c>
      <c r="D1950" s="40">
        <v>85</v>
      </c>
      <c r="E1950" s="40">
        <v>850</v>
      </c>
      <c r="F1950" s="40">
        <v>8500</v>
      </c>
      <c r="G1950" s="40" t="s">
        <v>183</v>
      </c>
    </row>
    <row r="1951" spans="2:7">
      <c r="B1951" s="46" t="s">
        <v>1972</v>
      </c>
      <c r="C1951" s="40" t="s">
        <v>1563</v>
      </c>
      <c r="D1951" s="40">
        <v>85</v>
      </c>
      <c r="E1951" s="40">
        <v>850</v>
      </c>
      <c r="F1951" s="40">
        <v>8509</v>
      </c>
      <c r="G1951" s="40" t="s">
        <v>184</v>
      </c>
    </row>
    <row r="1952" spans="2:7">
      <c r="B1952" s="46" t="s">
        <v>1972</v>
      </c>
      <c r="C1952" s="40" t="s">
        <v>1563</v>
      </c>
      <c r="D1952" s="40">
        <v>85</v>
      </c>
      <c r="E1952" s="40">
        <v>851</v>
      </c>
      <c r="F1952" s="40">
        <v>0</v>
      </c>
      <c r="G1952" s="40" t="s">
        <v>1598</v>
      </c>
    </row>
    <row r="1953" spans="2:7">
      <c r="B1953" s="46" t="s">
        <v>1972</v>
      </c>
      <c r="C1953" s="40" t="s">
        <v>1563</v>
      </c>
      <c r="D1953" s="40">
        <v>85</v>
      </c>
      <c r="E1953" s="40">
        <v>851</v>
      </c>
      <c r="F1953" s="40">
        <v>8511</v>
      </c>
      <c r="G1953" s="40" t="s">
        <v>1598</v>
      </c>
    </row>
    <row r="1954" spans="2:7">
      <c r="B1954" s="46" t="s">
        <v>1972</v>
      </c>
      <c r="C1954" s="40" t="s">
        <v>1563</v>
      </c>
      <c r="D1954" s="40">
        <v>85</v>
      </c>
      <c r="E1954" s="40">
        <v>852</v>
      </c>
      <c r="F1954" s="40">
        <v>0</v>
      </c>
      <c r="G1954" s="40" t="s">
        <v>1599</v>
      </c>
    </row>
    <row r="1955" spans="2:7">
      <c r="B1955" s="46" t="s">
        <v>1972</v>
      </c>
      <c r="C1955" s="40" t="s">
        <v>1563</v>
      </c>
      <c r="D1955" s="40">
        <v>85</v>
      </c>
      <c r="E1955" s="40">
        <v>852</v>
      </c>
      <c r="F1955" s="40">
        <v>8521</v>
      </c>
      <c r="G1955" s="40" t="s">
        <v>1599</v>
      </c>
    </row>
    <row r="1956" spans="2:7">
      <c r="B1956" s="46" t="s">
        <v>1972</v>
      </c>
      <c r="C1956" s="40" t="s">
        <v>1563</v>
      </c>
      <c r="D1956" s="40">
        <v>85</v>
      </c>
      <c r="E1956" s="40">
        <v>853</v>
      </c>
      <c r="F1956" s="40">
        <v>0</v>
      </c>
      <c r="G1956" s="40" t="s">
        <v>1600</v>
      </c>
    </row>
    <row r="1957" spans="2:7">
      <c r="B1957" s="46" t="s">
        <v>1972</v>
      </c>
      <c r="C1957" s="40" t="s">
        <v>1563</v>
      </c>
      <c r="D1957" s="40">
        <v>85</v>
      </c>
      <c r="E1957" s="40">
        <v>853</v>
      </c>
      <c r="F1957" s="40">
        <v>8531</v>
      </c>
      <c r="G1957" s="40" t="s">
        <v>1601</v>
      </c>
    </row>
    <row r="1958" spans="2:7">
      <c r="B1958" s="46" t="s">
        <v>1972</v>
      </c>
      <c r="C1958" s="40" t="s">
        <v>1563</v>
      </c>
      <c r="D1958" s="40">
        <v>85</v>
      </c>
      <c r="E1958" s="40">
        <v>853</v>
      </c>
      <c r="F1958" s="40">
        <v>8539</v>
      </c>
      <c r="G1958" s="40" t="s">
        <v>1602</v>
      </c>
    </row>
    <row r="1959" spans="2:7">
      <c r="B1959" s="46" t="s">
        <v>1972</v>
      </c>
      <c r="C1959" s="40" t="s">
        <v>1563</v>
      </c>
      <c r="D1959" s="40">
        <v>85</v>
      </c>
      <c r="E1959" s="40">
        <v>854</v>
      </c>
      <c r="F1959" s="40">
        <v>0</v>
      </c>
      <c r="G1959" s="40" t="s">
        <v>1603</v>
      </c>
    </row>
    <row r="1960" spans="2:7">
      <c r="B1960" s="46" t="s">
        <v>1972</v>
      </c>
      <c r="C1960" s="40" t="s">
        <v>1563</v>
      </c>
      <c r="D1960" s="40">
        <v>85</v>
      </c>
      <c r="E1960" s="40">
        <v>854</v>
      </c>
      <c r="F1960" s="40">
        <v>8541</v>
      </c>
      <c r="G1960" s="40" t="s">
        <v>1604</v>
      </c>
    </row>
    <row r="1961" spans="2:7">
      <c r="B1961" s="46" t="s">
        <v>1972</v>
      </c>
      <c r="C1961" s="40" t="s">
        <v>1563</v>
      </c>
      <c r="D1961" s="40">
        <v>85</v>
      </c>
      <c r="E1961" s="40">
        <v>854</v>
      </c>
      <c r="F1961" s="40">
        <v>8542</v>
      </c>
      <c r="G1961" s="40" t="s">
        <v>1605</v>
      </c>
    </row>
    <row r="1962" spans="2:7">
      <c r="B1962" s="46" t="s">
        <v>1972</v>
      </c>
      <c r="C1962" s="40" t="s">
        <v>1563</v>
      </c>
      <c r="D1962" s="40">
        <v>85</v>
      </c>
      <c r="E1962" s="40">
        <v>854</v>
      </c>
      <c r="F1962" s="40">
        <v>8543</v>
      </c>
      <c r="G1962" s="40" t="s">
        <v>1606</v>
      </c>
    </row>
    <row r="1963" spans="2:7">
      <c r="B1963" s="46" t="s">
        <v>1972</v>
      </c>
      <c r="C1963" s="40" t="s">
        <v>1563</v>
      </c>
      <c r="D1963" s="40">
        <v>85</v>
      </c>
      <c r="E1963" s="40">
        <v>854</v>
      </c>
      <c r="F1963" s="40">
        <v>8544</v>
      </c>
      <c r="G1963" s="40" t="s">
        <v>1607</v>
      </c>
    </row>
    <row r="1964" spans="2:7">
      <c r="B1964" s="46" t="s">
        <v>1972</v>
      </c>
      <c r="C1964" s="40" t="s">
        <v>1563</v>
      </c>
      <c r="D1964" s="40">
        <v>85</v>
      </c>
      <c r="E1964" s="40">
        <v>854</v>
      </c>
      <c r="F1964" s="40">
        <v>8545</v>
      </c>
      <c r="G1964" s="40" t="s">
        <v>1608</v>
      </c>
    </row>
    <row r="1965" spans="2:7">
      <c r="B1965" s="46" t="s">
        <v>1972</v>
      </c>
      <c r="C1965" s="40" t="s">
        <v>1563</v>
      </c>
      <c r="D1965" s="40">
        <v>85</v>
      </c>
      <c r="E1965" s="40">
        <v>854</v>
      </c>
      <c r="F1965" s="40">
        <v>8546</v>
      </c>
      <c r="G1965" s="40" t="s">
        <v>1609</v>
      </c>
    </row>
    <row r="1966" spans="2:7">
      <c r="B1966" s="46" t="s">
        <v>1972</v>
      </c>
      <c r="C1966" s="40" t="s">
        <v>1563</v>
      </c>
      <c r="D1966" s="40">
        <v>85</v>
      </c>
      <c r="E1966" s="40">
        <v>854</v>
      </c>
      <c r="F1966" s="40">
        <v>8549</v>
      </c>
      <c r="G1966" s="40" t="s">
        <v>1610</v>
      </c>
    </row>
    <row r="1967" spans="2:7">
      <c r="B1967" s="46" t="s">
        <v>1972</v>
      </c>
      <c r="C1967" s="40" t="s">
        <v>1563</v>
      </c>
      <c r="D1967" s="40">
        <v>85</v>
      </c>
      <c r="E1967" s="40">
        <v>855</v>
      </c>
      <c r="F1967" s="40">
        <v>0</v>
      </c>
      <c r="G1967" s="40" t="s">
        <v>1611</v>
      </c>
    </row>
    <row r="1968" spans="2:7">
      <c r="B1968" s="46" t="s">
        <v>1972</v>
      </c>
      <c r="C1968" s="40" t="s">
        <v>1563</v>
      </c>
      <c r="D1968" s="40">
        <v>85</v>
      </c>
      <c r="E1968" s="40">
        <v>855</v>
      </c>
      <c r="F1968" s="40">
        <v>8551</v>
      </c>
      <c r="G1968" s="40" t="s">
        <v>1612</v>
      </c>
    </row>
    <row r="1969" spans="2:7">
      <c r="B1969" s="46" t="s">
        <v>1972</v>
      </c>
      <c r="C1969" s="40" t="s">
        <v>1563</v>
      </c>
      <c r="D1969" s="40">
        <v>85</v>
      </c>
      <c r="E1969" s="40">
        <v>855</v>
      </c>
      <c r="F1969" s="40">
        <v>8559</v>
      </c>
      <c r="G1969" s="40" t="s">
        <v>1613</v>
      </c>
    </row>
    <row r="1970" spans="2:7">
      <c r="B1970" s="46" t="s">
        <v>1972</v>
      </c>
      <c r="C1970" s="40" t="s">
        <v>1563</v>
      </c>
      <c r="D1970" s="40">
        <v>85</v>
      </c>
      <c r="E1970" s="40">
        <v>859</v>
      </c>
      <c r="F1970" s="40">
        <v>0</v>
      </c>
      <c r="G1970" s="40" t="s">
        <v>1614</v>
      </c>
    </row>
    <row r="1971" spans="2:7">
      <c r="B1971" s="46" t="s">
        <v>1972</v>
      </c>
      <c r="C1971" s="40" t="s">
        <v>1563</v>
      </c>
      <c r="D1971" s="40">
        <v>85</v>
      </c>
      <c r="E1971" s="40">
        <v>859</v>
      </c>
      <c r="F1971" s="40">
        <v>8591</v>
      </c>
      <c r="G1971" s="40" t="s">
        <v>1615</v>
      </c>
    </row>
    <row r="1972" spans="2:7">
      <c r="B1972" s="46" t="s">
        <v>1972</v>
      </c>
      <c r="C1972" s="40" t="s">
        <v>1563</v>
      </c>
      <c r="D1972" s="40">
        <v>85</v>
      </c>
      <c r="E1972" s="40">
        <v>859</v>
      </c>
      <c r="F1972" s="40">
        <v>8599</v>
      </c>
      <c r="G1972" s="40" t="s">
        <v>1616</v>
      </c>
    </row>
    <row r="1973" spans="2:7">
      <c r="B1973" s="46" t="s">
        <v>1972</v>
      </c>
      <c r="C1973" s="40" t="s">
        <v>1617</v>
      </c>
      <c r="D1973" s="40">
        <v>0</v>
      </c>
      <c r="E1973" s="40">
        <v>0</v>
      </c>
      <c r="F1973" s="40">
        <v>0</v>
      </c>
      <c r="G1973" s="40" t="s">
        <v>1618</v>
      </c>
    </row>
    <row r="1974" spans="2:7">
      <c r="B1974" s="46" t="s">
        <v>1972</v>
      </c>
      <c r="C1974" s="40" t="s">
        <v>1617</v>
      </c>
      <c r="D1974" s="40">
        <v>86</v>
      </c>
      <c r="E1974" s="40">
        <v>0</v>
      </c>
      <c r="F1974" s="40">
        <v>0</v>
      </c>
      <c r="G1974" s="40" t="s">
        <v>1619</v>
      </c>
    </row>
    <row r="1975" spans="2:7">
      <c r="B1975" s="46" t="s">
        <v>1972</v>
      </c>
      <c r="C1975" s="40" t="s">
        <v>1617</v>
      </c>
      <c r="D1975" s="40">
        <v>86</v>
      </c>
      <c r="E1975" s="40">
        <v>860</v>
      </c>
      <c r="F1975" s="40">
        <v>0</v>
      </c>
      <c r="G1975" s="40" t="s">
        <v>1620</v>
      </c>
    </row>
    <row r="1976" spans="2:7">
      <c r="B1976" s="46" t="s">
        <v>1972</v>
      </c>
      <c r="C1976" s="40" t="s">
        <v>1617</v>
      </c>
      <c r="D1976" s="40">
        <v>86</v>
      </c>
      <c r="E1976" s="40">
        <v>860</v>
      </c>
      <c r="F1976" s="40">
        <v>8601</v>
      </c>
      <c r="G1976" s="40" t="s">
        <v>1223</v>
      </c>
    </row>
    <row r="1977" spans="2:7">
      <c r="B1977" s="46" t="s">
        <v>1972</v>
      </c>
      <c r="C1977" s="40" t="s">
        <v>1617</v>
      </c>
      <c r="D1977" s="40">
        <v>86</v>
      </c>
      <c r="E1977" s="40">
        <v>861</v>
      </c>
      <c r="F1977" s="40">
        <v>0</v>
      </c>
      <c r="G1977" s="40" t="s">
        <v>1619</v>
      </c>
    </row>
    <row r="1978" spans="2:7">
      <c r="B1978" s="46" t="s">
        <v>1972</v>
      </c>
      <c r="C1978" s="40" t="s">
        <v>1617</v>
      </c>
      <c r="D1978" s="40">
        <v>86</v>
      </c>
      <c r="E1978" s="40">
        <v>861</v>
      </c>
      <c r="F1978" s="40">
        <v>8611</v>
      </c>
      <c r="G1978" s="40" t="s">
        <v>1619</v>
      </c>
    </row>
    <row r="1979" spans="2:7">
      <c r="B1979" s="46" t="s">
        <v>1972</v>
      </c>
      <c r="C1979" s="40" t="s">
        <v>1617</v>
      </c>
      <c r="D1979" s="40">
        <v>86</v>
      </c>
      <c r="E1979" s="40">
        <v>862</v>
      </c>
      <c r="F1979" s="40">
        <v>0</v>
      </c>
      <c r="G1979" s="40" t="s">
        <v>1621</v>
      </c>
    </row>
    <row r="1980" spans="2:7">
      <c r="B1980" s="46" t="s">
        <v>1972</v>
      </c>
      <c r="C1980" s="40" t="s">
        <v>1617</v>
      </c>
      <c r="D1980" s="40">
        <v>86</v>
      </c>
      <c r="E1980" s="40">
        <v>862</v>
      </c>
      <c r="F1980" s="40">
        <v>8621</v>
      </c>
      <c r="G1980" s="40" t="s">
        <v>1622</v>
      </c>
    </row>
    <row r="1981" spans="2:7">
      <c r="B1981" s="46" t="s">
        <v>1972</v>
      </c>
      <c r="C1981" s="40" t="s">
        <v>1617</v>
      </c>
      <c r="D1981" s="40">
        <v>86</v>
      </c>
      <c r="E1981" s="40">
        <v>862</v>
      </c>
      <c r="F1981" s="40">
        <v>8629</v>
      </c>
      <c r="G1981" s="40" t="s">
        <v>1623</v>
      </c>
    </row>
    <row r="1982" spans="2:7">
      <c r="B1982" s="46" t="s">
        <v>1972</v>
      </c>
      <c r="C1982" s="40" t="s">
        <v>1617</v>
      </c>
      <c r="D1982" s="40">
        <v>87</v>
      </c>
      <c r="E1982" s="40">
        <v>0</v>
      </c>
      <c r="F1982" s="40">
        <v>0</v>
      </c>
      <c r="G1982" s="40" t="s">
        <v>1624</v>
      </c>
    </row>
    <row r="1983" spans="2:7">
      <c r="B1983" s="46" t="s">
        <v>1972</v>
      </c>
      <c r="C1983" s="40" t="s">
        <v>1617</v>
      </c>
      <c r="D1983" s="40">
        <v>87</v>
      </c>
      <c r="E1983" s="40">
        <v>870</v>
      </c>
      <c r="F1983" s="40">
        <v>0</v>
      </c>
      <c r="G1983" s="40" t="s">
        <v>1625</v>
      </c>
    </row>
    <row r="1984" spans="2:7">
      <c r="B1984" s="46" t="s">
        <v>1972</v>
      </c>
      <c r="C1984" s="40" t="s">
        <v>1617</v>
      </c>
      <c r="D1984" s="40">
        <v>87</v>
      </c>
      <c r="E1984" s="40">
        <v>870</v>
      </c>
      <c r="F1984" s="40">
        <v>8701</v>
      </c>
      <c r="G1984" s="40" t="s">
        <v>1223</v>
      </c>
    </row>
    <row r="1985" spans="2:7">
      <c r="B1985" s="46" t="s">
        <v>1972</v>
      </c>
      <c r="C1985" s="40" t="s">
        <v>1617</v>
      </c>
      <c r="D1985" s="40">
        <v>87</v>
      </c>
      <c r="E1985" s="40">
        <v>871</v>
      </c>
      <c r="F1985" s="40">
        <v>0</v>
      </c>
      <c r="G1985" s="40" t="s">
        <v>1626</v>
      </c>
    </row>
    <row r="1986" spans="2:7">
      <c r="B1986" s="46" t="s">
        <v>1972</v>
      </c>
      <c r="C1986" s="40" t="s">
        <v>1617</v>
      </c>
      <c r="D1986" s="40">
        <v>87</v>
      </c>
      <c r="E1986" s="40">
        <v>871</v>
      </c>
      <c r="F1986" s="40">
        <v>8711</v>
      </c>
      <c r="G1986" s="40" t="s">
        <v>1627</v>
      </c>
    </row>
    <row r="1987" spans="2:7">
      <c r="B1987" s="46" t="s">
        <v>1972</v>
      </c>
      <c r="C1987" s="40" t="s">
        <v>1617</v>
      </c>
      <c r="D1987" s="40">
        <v>87</v>
      </c>
      <c r="E1987" s="40">
        <v>871</v>
      </c>
      <c r="F1987" s="40">
        <v>8712</v>
      </c>
      <c r="G1987" s="40" t="s">
        <v>1628</v>
      </c>
    </row>
    <row r="1988" spans="2:7">
      <c r="B1988" s="46" t="s">
        <v>1972</v>
      </c>
      <c r="C1988" s="40" t="s">
        <v>1617</v>
      </c>
      <c r="D1988" s="40">
        <v>87</v>
      </c>
      <c r="E1988" s="40">
        <v>871</v>
      </c>
      <c r="F1988" s="40">
        <v>8713</v>
      </c>
      <c r="G1988" s="40" t="s">
        <v>1629</v>
      </c>
    </row>
    <row r="1989" spans="2:7">
      <c r="B1989" s="46" t="s">
        <v>1972</v>
      </c>
      <c r="C1989" s="40" t="s">
        <v>1617</v>
      </c>
      <c r="D1989" s="40">
        <v>87</v>
      </c>
      <c r="E1989" s="40">
        <v>871</v>
      </c>
      <c r="F1989" s="40">
        <v>8714</v>
      </c>
      <c r="G1989" s="40" t="s">
        <v>1630</v>
      </c>
    </row>
    <row r="1990" spans="2:7">
      <c r="B1990" s="46" t="s">
        <v>1972</v>
      </c>
      <c r="C1990" s="40" t="s">
        <v>1617</v>
      </c>
      <c r="D1990" s="40">
        <v>87</v>
      </c>
      <c r="E1990" s="40">
        <v>872</v>
      </c>
      <c r="F1990" s="40">
        <v>0</v>
      </c>
      <c r="G1990" s="40" t="s">
        <v>1631</v>
      </c>
    </row>
    <row r="1991" spans="2:7">
      <c r="B1991" s="46" t="s">
        <v>1972</v>
      </c>
      <c r="C1991" s="40" t="s">
        <v>1617</v>
      </c>
      <c r="D1991" s="40">
        <v>87</v>
      </c>
      <c r="E1991" s="40">
        <v>872</v>
      </c>
      <c r="F1991" s="40">
        <v>8721</v>
      </c>
      <c r="G1991" s="40" t="s">
        <v>1631</v>
      </c>
    </row>
    <row r="1992" spans="2:7">
      <c r="B1992" s="46" t="s">
        <v>1972</v>
      </c>
      <c r="C1992" s="40" t="s">
        <v>1632</v>
      </c>
      <c r="D1992" s="40">
        <v>0</v>
      </c>
      <c r="E1992" s="40">
        <v>0</v>
      </c>
      <c r="F1992" s="40">
        <v>0</v>
      </c>
      <c r="G1992" s="40" t="s">
        <v>1633</v>
      </c>
    </row>
    <row r="1993" spans="2:7">
      <c r="B1993" s="46" t="s">
        <v>1972</v>
      </c>
      <c r="C1993" s="40" t="s">
        <v>1632</v>
      </c>
      <c r="D1993" s="40">
        <v>88</v>
      </c>
      <c r="E1993" s="40">
        <v>0</v>
      </c>
      <c r="F1993" s="40">
        <v>0</v>
      </c>
      <c r="G1993" s="40" t="s">
        <v>1634</v>
      </c>
    </row>
    <row r="1994" spans="2:7">
      <c r="B1994" s="46" t="s">
        <v>1972</v>
      </c>
      <c r="C1994" s="40" t="s">
        <v>1632</v>
      </c>
      <c r="D1994" s="40">
        <v>88</v>
      </c>
      <c r="E1994" s="40">
        <v>880</v>
      </c>
      <c r="F1994" s="40">
        <v>0</v>
      </c>
      <c r="G1994" s="40" t="s">
        <v>1635</v>
      </c>
    </row>
    <row r="1995" spans="2:7">
      <c r="B1995" s="46" t="s">
        <v>1972</v>
      </c>
      <c r="C1995" s="40" t="s">
        <v>1632</v>
      </c>
      <c r="D1995" s="40">
        <v>88</v>
      </c>
      <c r="E1995" s="40">
        <v>880</v>
      </c>
      <c r="F1995" s="40">
        <v>8800</v>
      </c>
      <c r="G1995" s="40" t="s">
        <v>183</v>
      </c>
    </row>
    <row r="1996" spans="2:7">
      <c r="B1996" s="46" t="s">
        <v>1972</v>
      </c>
      <c r="C1996" s="40" t="s">
        <v>1632</v>
      </c>
      <c r="D1996" s="40">
        <v>88</v>
      </c>
      <c r="E1996" s="40">
        <v>880</v>
      </c>
      <c r="F1996" s="40">
        <v>8809</v>
      </c>
      <c r="G1996" s="40" t="s">
        <v>184</v>
      </c>
    </row>
    <row r="1997" spans="2:7">
      <c r="B1997" s="46" t="s">
        <v>1972</v>
      </c>
      <c r="C1997" s="40" t="s">
        <v>1632</v>
      </c>
      <c r="D1997" s="40">
        <v>88</v>
      </c>
      <c r="E1997" s="40">
        <v>881</v>
      </c>
      <c r="F1997" s="40">
        <v>0</v>
      </c>
      <c r="G1997" s="40" t="s">
        <v>1636</v>
      </c>
    </row>
    <row r="1998" spans="2:7">
      <c r="B1998" s="46" t="s">
        <v>1972</v>
      </c>
      <c r="C1998" s="40" t="s">
        <v>1632</v>
      </c>
      <c r="D1998" s="40">
        <v>88</v>
      </c>
      <c r="E1998" s="40">
        <v>881</v>
      </c>
      <c r="F1998" s="40">
        <v>8811</v>
      </c>
      <c r="G1998" s="40" t="s">
        <v>1637</v>
      </c>
    </row>
    <row r="1999" spans="2:7">
      <c r="B1999" s="46" t="s">
        <v>1972</v>
      </c>
      <c r="C1999" s="40" t="s">
        <v>1632</v>
      </c>
      <c r="D1999" s="40">
        <v>88</v>
      </c>
      <c r="E1999" s="40">
        <v>881</v>
      </c>
      <c r="F1999" s="40">
        <v>8812</v>
      </c>
      <c r="G1999" s="40" t="s">
        <v>1638</v>
      </c>
    </row>
    <row r="2000" spans="2:7">
      <c r="B2000" s="46" t="s">
        <v>1972</v>
      </c>
      <c r="C2000" s="40" t="s">
        <v>1632</v>
      </c>
      <c r="D2000" s="40">
        <v>88</v>
      </c>
      <c r="E2000" s="40">
        <v>881</v>
      </c>
      <c r="F2000" s="40">
        <v>8813</v>
      </c>
      <c r="G2000" s="40" t="s">
        <v>1639</v>
      </c>
    </row>
    <row r="2001" spans="2:7">
      <c r="B2001" s="46" t="s">
        <v>1972</v>
      </c>
      <c r="C2001" s="40" t="s">
        <v>1632</v>
      </c>
      <c r="D2001" s="40">
        <v>88</v>
      </c>
      <c r="E2001" s="40">
        <v>881</v>
      </c>
      <c r="F2001" s="40">
        <v>8814</v>
      </c>
      <c r="G2001" s="40" t="s">
        <v>1640</v>
      </c>
    </row>
    <row r="2002" spans="2:7">
      <c r="B2002" s="46" t="s">
        <v>1972</v>
      </c>
      <c r="C2002" s="40" t="s">
        <v>1632</v>
      </c>
      <c r="D2002" s="40">
        <v>88</v>
      </c>
      <c r="E2002" s="40">
        <v>881</v>
      </c>
      <c r="F2002" s="40">
        <v>8815</v>
      </c>
      <c r="G2002" s="40" t="s">
        <v>1641</v>
      </c>
    </row>
    <row r="2003" spans="2:7">
      <c r="B2003" s="46" t="s">
        <v>1972</v>
      </c>
      <c r="C2003" s="40" t="s">
        <v>1632</v>
      </c>
      <c r="D2003" s="40">
        <v>88</v>
      </c>
      <c r="E2003" s="40">
        <v>881</v>
      </c>
      <c r="F2003" s="40">
        <v>8816</v>
      </c>
      <c r="G2003" s="40" t="s">
        <v>1642</v>
      </c>
    </row>
    <row r="2004" spans="2:7">
      <c r="B2004" s="46" t="s">
        <v>1972</v>
      </c>
      <c r="C2004" s="40" t="s">
        <v>1632</v>
      </c>
      <c r="D2004" s="40">
        <v>88</v>
      </c>
      <c r="E2004" s="40">
        <v>881</v>
      </c>
      <c r="F2004" s="40">
        <v>8817</v>
      </c>
      <c r="G2004" s="40" t="s">
        <v>1643</v>
      </c>
    </row>
    <row r="2005" spans="2:7">
      <c r="B2005" s="46" t="s">
        <v>1972</v>
      </c>
      <c r="C2005" s="40" t="s">
        <v>1632</v>
      </c>
      <c r="D2005" s="40">
        <v>88</v>
      </c>
      <c r="E2005" s="40">
        <v>882</v>
      </c>
      <c r="F2005" s="40">
        <v>0</v>
      </c>
      <c r="G2005" s="40" t="s">
        <v>1644</v>
      </c>
    </row>
    <row r="2006" spans="2:7">
      <c r="B2006" s="46" t="s">
        <v>1972</v>
      </c>
      <c r="C2006" s="40" t="s">
        <v>1632</v>
      </c>
      <c r="D2006" s="40">
        <v>88</v>
      </c>
      <c r="E2006" s="40">
        <v>882</v>
      </c>
      <c r="F2006" s="40">
        <v>8821</v>
      </c>
      <c r="G2006" s="40" t="s">
        <v>1645</v>
      </c>
    </row>
    <row r="2007" spans="2:7">
      <c r="B2007" s="46" t="s">
        <v>1972</v>
      </c>
      <c r="C2007" s="40" t="s">
        <v>1632</v>
      </c>
      <c r="D2007" s="40">
        <v>88</v>
      </c>
      <c r="E2007" s="40">
        <v>882</v>
      </c>
      <c r="F2007" s="40">
        <v>8822</v>
      </c>
      <c r="G2007" s="40" t="s">
        <v>1646</v>
      </c>
    </row>
    <row r="2008" spans="2:7">
      <c r="B2008" s="46" t="s">
        <v>1972</v>
      </c>
      <c r="C2008" s="40" t="s">
        <v>1632</v>
      </c>
      <c r="D2008" s="40">
        <v>88</v>
      </c>
      <c r="E2008" s="40">
        <v>882</v>
      </c>
      <c r="F2008" s="40">
        <v>8823</v>
      </c>
      <c r="G2008" s="40" t="s">
        <v>1647</v>
      </c>
    </row>
    <row r="2009" spans="2:7">
      <c r="B2009" s="46" t="s">
        <v>1972</v>
      </c>
      <c r="C2009" s="40" t="s">
        <v>1632</v>
      </c>
      <c r="D2009" s="40">
        <v>88</v>
      </c>
      <c r="E2009" s="40">
        <v>882</v>
      </c>
      <c r="F2009" s="40">
        <v>8824</v>
      </c>
      <c r="G2009" s="40" t="s">
        <v>1648</v>
      </c>
    </row>
    <row r="2010" spans="2:7">
      <c r="B2010" s="46" t="s">
        <v>1972</v>
      </c>
      <c r="C2010" s="40" t="s">
        <v>1632</v>
      </c>
      <c r="D2010" s="40">
        <v>88</v>
      </c>
      <c r="E2010" s="40">
        <v>889</v>
      </c>
      <c r="F2010" s="40">
        <v>0</v>
      </c>
      <c r="G2010" s="40" t="s">
        <v>1649</v>
      </c>
    </row>
    <row r="2011" spans="2:7">
      <c r="B2011" s="46" t="s">
        <v>1972</v>
      </c>
      <c r="C2011" s="40" t="s">
        <v>1632</v>
      </c>
      <c r="D2011" s="40">
        <v>88</v>
      </c>
      <c r="E2011" s="40">
        <v>889</v>
      </c>
      <c r="F2011" s="40">
        <v>8891</v>
      </c>
      <c r="G2011" s="40" t="s">
        <v>1650</v>
      </c>
    </row>
    <row r="2012" spans="2:7">
      <c r="B2012" s="46" t="s">
        <v>1972</v>
      </c>
      <c r="C2012" s="40" t="s">
        <v>1632</v>
      </c>
      <c r="D2012" s="40">
        <v>88</v>
      </c>
      <c r="E2012" s="40">
        <v>889</v>
      </c>
      <c r="F2012" s="40">
        <v>8899</v>
      </c>
      <c r="G2012" s="40" t="s">
        <v>1651</v>
      </c>
    </row>
    <row r="2013" spans="2:7">
      <c r="B2013" s="46" t="s">
        <v>1972</v>
      </c>
      <c r="C2013" s="40" t="s">
        <v>1632</v>
      </c>
      <c r="D2013" s="40">
        <v>89</v>
      </c>
      <c r="E2013" s="40">
        <v>0</v>
      </c>
      <c r="F2013" s="40">
        <v>0</v>
      </c>
      <c r="G2013" s="40" t="s">
        <v>1652</v>
      </c>
    </row>
    <row r="2014" spans="2:7">
      <c r="B2014" s="46" t="s">
        <v>1972</v>
      </c>
      <c r="C2014" s="40" t="s">
        <v>1632</v>
      </c>
      <c r="D2014" s="40">
        <v>89</v>
      </c>
      <c r="E2014" s="40">
        <v>890</v>
      </c>
      <c r="F2014" s="40">
        <v>0</v>
      </c>
      <c r="G2014" s="40" t="s">
        <v>1653</v>
      </c>
    </row>
    <row r="2015" spans="2:7">
      <c r="B2015" s="46" t="s">
        <v>1972</v>
      </c>
      <c r="C2015" s="40" t="s">
        <v>1632</v>
      </c>
      <c r="D2015" s="40">
        <v>89</v>
      </c>
      <c r="E2015" s="40">
        <v>890</v>
      </c>
      <c r="F2015" s="40">
        <v>8901</v>
      </c>
      <c r="G2015" s="40" t="s">
        <v>1223</v>
      </c>
    </row>
    <row r="2016" spans="2:7">
      <c r="B2016" s="46" t="s">
        <v>1972</v>
      </c>
      <c r="C2016" s="40" t="s">
        <v>1632</v>
      </c>
      <c r="D2016" s="40">
        <v>89</v>
      </c>
      <c r="E2016" s="40">
        <v>891</v>
      </c>
      <c r="F2016" s="40">
        <v>0</v>
      </c>
      <c r="G2016" s="40" t="s">
        <v>1652</v>
      </c>
    </row>
    <row r="2017" spans="2:7">
      <c r="B2017" s="46" t="s">
        <v>1972</v>
      </c>
      <c r="C2017" s="40" t="s">
        <v>1632</v>
      </c>
      <c r="D2017" s="40">
        <v>89</v>
      </c>
      <c r="E2017" s="40">
        <v>891</v>
      </c>
      <c r="F2017" s="40">
        <v>8911</v>
      </c>
      <c r="G2017" s="40" t="s">
        <v>1654</v>
      </c>
    </row>
    <row r="2018" spans="2:7">
      <c r="B2018" s="46" t="s">
        <v>1972</v>
      </c>
      <c r="C2018" s="40" t="s">
        <v>1632</v>
      </c>
      <c r="D2018" s="40">
        <v>89</v>
      </c>
      <c r="E2018" s="40">
        <v>891</v>
      </c>
      <c r="F2018" s="40">
        <v>8919</v>
      </c>
      <c r="G2018" s="40" t="s">
        <v>1655</v>
      </c>
    </row>
    <row r="2019" spans="2:7">
      <c r="B2019" s="46" t="s">
        <v>1972</v>
      </c>
      <c r="C2019" s="40" t="s">
        <v>1632</v>
      </c>
      <c r="D2019" s="40">
        <v>90</v>
      </c>
      <c r="E2019" s="40">
        <v>0</v>
      </c>
      <c r="F2019" s="40">
        <v>0</v>
      </c>
      <c r="G2019" s="40" t="s">
        <v>1656</v>
      </c>
    </row>
    <row r="2020" spans="2:7">
      <c r="B2020" s="46" t="s">
        <v>1972</v>
      </c>
      <c r="C2020" s="40" t="s">
        <v>1632</v>
      </c>
      <c r="D2020" s="40">
        <v>90</v>
      </c>
      <c r="E2020" s="40">
        <v>900</v>
      </c>
      <c r="F2020" s="40">
        <v>0</v>
      </c>
      <c r="G2020" s="40" t="s">
        <v>1657</v>
      </c>
    </row>
    <row r="2021" spans="2:7">
      <c r="B2021" s="46" t="s">
        <v>1972</v>
      </c>
      <c r="C2021" s="40" t="s">
        <v>1632</v>
      </c>
      <c r="D2021" s="40">
        <v>90</v>
      </c>
      <c r="E2021" s="40">
        <v>900</v>
      </c>
      <c r="F2021" s="40">
        <v>9000</v>
      </c>
      <c r="G2021" s="40" t="s">
        <v>183</v>
      </c>
    </row>
    <row r="2022" spans="2:7">
      <c r="B2022" s="46" t="s">
        <v>1972</v>
      </c>
      <c r="C2022" s="40" t="s">
        <v>1632</v>
      </c>
      <c r="D2022" s="40">
        <v>90</v>
      </c>
      <c r="E2022" s="40">
        <v>900</v>
      </c>
      <c r="F2022" s="40">
        <v>9009</v>
      </c>
      <c r="G2022" s="40" t="s">
        <v>184</v>
      </c>
    </row>
    <row r="2023" spans="2:7">
      <c r="B2023" s="46" t="s">
        <v>1972</v>
      </c>
      <c r="C2023" s="40" t="s">
        <v>1632</v>
      </c>
      <c r="D2023" s="40">
        <v>90</v>
      </c>
      <c r="E2023" s="40">
        <v>901</v>
      </c>
      <c r="F2023" s="40">
        <v>0</v>
      </c>
      <c r="G2023" s="40" t="s">
        <v>1658</v>
      </c>
    </row>
    <row r="2024" spans="2:7">
      <c r="B2024" s="46" t="s">
        <v>1972</v>
      </c>
      <c r="C2024" s="40" t="s">
        <v>1632</v>
      </c>
      <c r="D2024" s="40">
        <v>90</v>
      </c>
      <c r="E2024" s="40">
        <v>901</v>
      </c>
      <c r="F2024" s="40">
        <v>9011</v>
      </c>
      <c r="G2024" s="40" t="s">
        <v>1659</v>
      </c>
    </row>
    <row r="2025" spans="2:7">
      <c r="B2025" s="46" t="s">
        <v>1972</v>
      </c>
      <c r="C2025" s="40" t="s">
        <v>1632</v>
      </c>
      <c r="D2025" s="40">
        <v>90</v>
      </c>
      <c r="E2025" s="40">
        <v>901</v>
      </c>
      <c r="F2025" s="40">
        <v>9012</v>
      </c>
      <c r="G2025" s="40" t="s">
        <v>1660</v>
      </c>
    </row>
    <row r="2026" spans="2:7">
      <c r="B2026" s="46" t="s">
        <v>1972</v>
      </c>
      <c r="C2026" s="40" t="s">
        <v>1632</v>
      </c>
      <c r="D2026" s="40">
        <v>90</v>
      </c>
      <c r="E2026" s="40">
        <v>902</v>
      </c>
      <c r="F2026" s="40">
        <v>0</v>
      </c>
      <c r="G2026" s="40" t="s">
        <v>1661</v>
      </c>
    </row>
    <row r="2027" spans="2:7">
      <c r="B2027" s="46" t="s">
        <v>1972</v>
      </c>
      <c r="C2027" s="40" t="s">
        <v>1632</v>
      </c>
      <c r="D2027" s="40">
        <v>90</v>
      </c>
      <c r="E2027" s="40">
        <v>902</v>
      </c>
      <c r="F2027" s="40">
        <v>9021</v>
      </c>
      <c r="G2027" s="40" t="s">
        <v>1661</v>
      </c>
    </row>
    <row r="2028" spans="2:7">
      <c r="B2028" s="46" t="s">
        <v>1972</v>
      </c>
      <c r="C2028" s="40" t="s">
        <v>1632</v>
      </c>
      <c r="D2028" s="40">
        <v>90</v>
      </c>
      <c r="E2028" s="40">
        <v>903</v>
      </c>
      <c r="F2028" s="40">
        <v>0</v>
      </c>
      <c r="G2028" s="40" t="s">
        <v>1662</v>
      </c>
    </row>
    <row r="2029" spans="2:7">
      <c r="B2029" s="46" t="s">
        <v>1972</v>
      </c>
      <c r="C2029" s="40" t="s">
        <v>1632</v>
      </c>
      <c r="D2029" s="40">
        <v>90</v>
      </c>
      <c r="E2029" s="40">
        <v>903</v>
      </c>
      <c r="F2029" s="40">
        <v>9031</v>
      </c>
      <c r="G2029" s="40" t="s">
        <v>1662</v>
      </c>
    </row>
    <row r="2030" spans="2:7">
      <c r="B2030" s="46" t="s">
        <v>1972</v>
      </c>
      <c r="C2030" s="40" t="s">
        <v>1632</v>
      </c>
      <c r="D2030" s="40">
        <v>90</v>
      </c>
      <c r="E2030" s="40">
        <v>909</v>
      </c>
      <c r="F2030" s="40">
        <v>0</v>
      </c>
      <c r="G2030" s="40" t="s">
        <v>1663</v>
      </c>
    </row>
    <row r="2031" spans="2:7">
      <c r="B2031" s="46" t="s">
        <v>1972</v>
      </c>
      <c r="C2031" s="40" t="s">
        <v>1632</v>
      </c>
      <c r="D2031" s="40">
        <v>90</v>
      </c>
      <c r="E2031" s="40">
        <v>909</v>
      </c>
      <c r="F2031" s="40">
        <v>9091</v>
      </c>
      <c r="G2031" s="40" t="s">
        <v>1664</v>
      </c>
    </row>
    <row r="2032" spans="2:7">
      <c r="B2032" s="46" t="s">
        <v>1972</v>
      </c>
      <c r="C2032" s="40" t="s">
        <v>1632</v>
      </c>
      <c r="D2032" s="40">
        <v>90</v>
      </c>
      <c r="E2032" s="40">
        <v>909</v>
      </c>
      <c r="F2032" s="40">
        <v>9092</v>
      </c>
      <c r="G2032" s="40" t="s">
        <v>1665</v>
      </c>
    </row>
    <row r="2033" spans="2:7">
      <c r="B2033" s="46" t="s">
        <v>1972</v>
      </c>
      <c r="C2033" s="40" t="s">
        <v>1632</v>
      </c>
      <c r="D2033" s="40">
        <v>90</v>
      </c>
      <c r="E2033" s="40">
        <v>909</v>
      </c>
      <c r="F2033" s="40">
        <v>9093</v>
      </c>
      <c r="G2033" s="40" t="s">
        <v>1666</v>
      </c>
    </row>
    <row r="2034" spans="2:7">
      <c r="B2034" s="46" t="s">
        <v>1972</v>
      </c>
      <c r="C2034" s="40" t="s">
        <v>1632</v>
      </c>
      <c r="D2034" s="40">
        <v>90</v>
      </c>
      <c r="E2034" s="40">
        <v>909</v>
      </c>
      <c r="F2034" s="40">
        <v>9094</v>
      </c>
      <c r="G2034" s="40" t="s">
        <v>1667</v>
      </c>
    </row>
    <row r="2035" spans="2:7">
      <c r="B2035" s="46" t="s">
        <v>1972</v>
      </c>
      <c r="C2035" s="40" t="s">
        <v>1632</v>
      </c>
      <c r="D2035" s="40">
        <v>90</v>
      </c>
      <c r="E2035" s="40">
        <v>909</v>
      </c>
      <c r="F2035" s="40">
        <v>9099</v>
      </c>
      <c r="G2035" s="40" t="s">
        <v>1668</v>
      </c>
    </row>
    <row r="2036" spans="2:7">
      <c r="B2036" s="46" t="s">
        <v>1972</v>
      </c>
      <c r="C2036" s="40" t="s">
        <v>1632</v>
      </c>
      <c r="D2036" s="40">
        <v>91</v>
      </c>
      <c r="E2036" s="40">
        <v>0</v>
      </c>
      <c r="F2036" s="40">
        <v>0</v>
      </c>
      <c r="G2036" s="40" t="s">
        <v>1669</v>
      </c>
    </row>
    <row r="2037" spans="2:7">
      <c r="B2037" s="46" t="s">
        <v>1972</v>
      </c>
      <c r="C2037" s="40" t="s">
        <v>1632</v>
      </c>
      <c r="D2037" s="40">
        <v>91</v>
      </c>
      <c r="E2037" s="40">
        <v>910</v>
      </c>
      <c r="F2037" s="40">
        <v>0</v>
      </c>
      <c r="G2037" s="40" t="s">
        <v>1670</v>
      </c>
    </row>
    <row r="2038" spans="2:7">
      <c r="B2038" s="46" t="s">
        <v>1972</v>
      </c>
      <c r="C2038" s="40" t="s">
        <v>1632</v>
      </c>
      <c r="D2038" s="40">
        <v>91</v>
      </c>
      <c r="E2038" s="40">
        <v>910</v>
      </c>
      <c r="F2038" s="40">
        <v>9100</v>
      </c>
      <c r="G2038" s="40" t="s">
        <v>183</v>
      </c>
    </row>
    <row r="2039" spans="2:7">
      <c r="B2039" s="46" t="s">
        <v>1972</v>
      </c>
      <c r="C2039" s="40" t="s">
        <v>1632</v>
      </c>
      <c r="D2039" s="40">
        <v>91</v>
      </c>
      <c r="E2039" s="40">
        <v>910</v>
      </c>
      <c r="F2039" s="40">
        <v>9109</v>
      </c>
      <c r="G2039" s="40" t="s">
        <v>184</v>
      </c>
    </row>
    <row r="2040" spans="2:7">
      <c r="B2040" s="46" t="s">
        <v>1972</v>
      </c>
      <c r="C2040" s="40" t="s">
        <v>1632</v>
      </c>
      <c r="D2040" s="40">
        <v>91</v>
      </c>
      <c r="E2040" s="40">
        <v>911</v>
      </c>
      <c r="F2040" s="40">
        <v>0</v>
      </c>
      <c r="G2040" s="40" t="s">
        <v>1671</v>
      </c>
    </row>
    <row r="2041" spans="2:7">
      <c r="B2041" s="46" t="s">
        <v>1972</v>
      </c>
      <c r="C2041" s="40" t="s">
        <v>1632</v>
      </c>
      <c r="D2041" s="40">
        <v>91</v>
      </c>
      <c r="E2041" s="40">
        <v>911</v>
      </c>
      <c r="F2041" s="40">
        <v>9111</v>
      </c>
      <c r="G2041" s="40" t="s">
        <v>1671</v>
      </c>
    </row>
    <row r="2042" spans="2:7">
      <c r="B2042" s="46" t="s">
        <v>1972</v>
      </c>
      <c r="C2042" s="40" t="s">
        <v>1632</v>
      </c>
      <c r="D2042" s="40">
        <v>91</v>
      </c>
      <c r="E2042" s="40">
        <v>912</v>
      </c>
      <c r="F2042" s="40">
        <v>0</v>
      </c>
      <c r="G2042" s="40" t="s">
        <v>1672</v>
      </c>
    </row>
    <row r="2043" spans="2:7">
      <c r="B2043" s="46" t="s">
        <v>1972</v>
      </c>
      <c r="C2043" s="40" t="s">
        <v>1632</v>
      </c>
      <c r="D2043" s="40">
        <v>91</v>
      </c>
      <c r="E2043" s="40">
        <v>912</v>
      </c>
      <c r="F2043" s="40">
        <v>9121</v>
      </c>
      <c r="G2043" s="40" t="s">
        <v>1672</v>
      </c>
    </row>
    <row r="2044" spans="2:7">
      <c r="B2044" s="46" t="s">
        <v>1972</v>
      </c>
      <c r="C2044" s="40" t="s">
        <v>1632</v>
      </c>
      <c r="D2044" s="40">
        <v>92</v>
      </c>
      <c r="E2044" s="40">
        <v>0</v>
      </c>
      <c r="F2044" s="40">
        <v>0</v>
      </c>
      <c r="G2044" s="40" t="s">
        <v>1673</v>
      </c>
    </row>
    <row r="2045" spans="2:7">
      <c r="B2045" s="46" t="s">
        <v>1972</v>
      </c>
      <c r="C2045" s="40" t="s">
        <v>1632</v>
      </c>
      <c r="D2045" s="40">
        <v>92</v>
      </c>
      <c r="E2045" s="40">
        <v>920</v>
      </c>
      <c r="F2045" s="40">
        <v>0</v>
      </c>
      <c r="G2045" s="40" t="s">
        <v>1674</v>
      </c>
    </row>
    <row r="2046" spans="2:7">
      <c r="B2046" s="46" t="s">
        <v>1972</v>
      </c>
      <c r="C2046" s="40" t="s">
        <v>1632</v>
      </c>
      <c r="D2046" s="40">
        <v>92</v>
      </c>
      <c r="E2046" s="40">
        <v>920</v>
      </c>
      <c r="F2046" s="40">
        <v>9200</v>
      </c>
      <c r="G2046" s="40" t="s">
        <v>183</v>
      </c>
    </row>
    <row r="2047" spans="2:7">
      <c r="B2047" s="46" t="s">
        <v>1972</v>
      </c>
      <c r="C2047" s="40" t="s">
        <v>1632</v>
      </c>
      <c r="D2047" s="40">
        <v>92</v>
      </c>
      <c r="E2047" s="40">
        <v>920</v>
      </c>
      <c r="F2047" s="40">
        <v>9209</v>
      </c>
      <c r="G2047" s="40" t="s">
        <v>184</v>
      </c>
    </row>
    <row r="2048" spans="2:7">
      <c r="B2048" s="46" t="s">
        <v>1972</v>
      </c>
      <c r="C2048" s="40" t="s">
        <v>1632</v>
      </c>
      <c r="D2048" s="40">
        <v>92</v>
      </c>
      <c r="E2048" s="40">
        <v>921</v>
      </c>
      <c r="F2048" s="40">
        <v>0</v>
      </c>
      <c r="G2048" s="40" t="s">
        <v>1675</v>
      </c>
    </row>
    <row r="2049" spans="2:7">
      <c r="B2049" s="46" t="s">
        <v>1972</v>
      </c>
      <c r="C2049" s="40" t="s">
        <v>1632</v>
      </c>
      <c r="D2049" s="40">
        <v>92</v>
      </c>
      <c r="E2049" s="40">
        <v>921</v>
      </c>
      <c r="F2049" s="40">
        <v>9211</v>
      </c>
      <c r="G2049" s="40" t="s">
        <v>1676</v>
      </c>
    </row>
    <row r="2050" spans="2:7">
      <c r="B2050" s="46" t="s">
        <v>1972</v>
      </c>
      <c r="C2050" s="40" t="s">
        <v>1632</v>
      </c>
      <c r="D2050" s="40">
        <v>92</v>
      </c>
      <c r="E2050" s="40">
        <v>921</v>
      </c>
      <c r="F2050" s="40">
        <v>9212</v>
      </c>
      <c r="G2050" s="40" t="s">
        <v>1677</v>
      </c>
    </row>
    <row r="2051" spans="2:7">
      <c r="B2051" s="46" t="s">
        <v>1972</v>
      </c>
      <c r="C2051" s="40" t="s">
        <v>1632</v>
      </c>
      <c r="D2051" s="40">
        <v>92</v>
      </c>
      <c r="E2051" s="40">
        <v>922</v>
      </c>
      <c r="F2051" s="40">
        <v>0</v>
      </c>
      <c r="G2051" s="40" t="s">
        <v>1678</v>
      </c>
    </row>
    <row r="2052" spans="2:7">
      <c r="B2052" s="46" t="s">
        <v>1972</v>
      </c>
      <c r="C2052" s="40" t="s">
        <v>1632</v>
      </c>
      <c r="D2052" s="40">
        <v>92</v>
      </c>
      <c r="E2052" s="40">
        <v>922</v>
      </c>
      <c r="F2052" s="40">
        <v>9221</v>
      </c>
      <c r="G2052" s="40" t="s">
        <v>1679</v>
      </c>
    </row>
    <row r="2053" spans="2:7">
      <c r="B2053" s="46" t="s">
        <v>1972</v>
      </c>
      <c r="C2053" s="40" t="s">
        <v>1632</v>
      </c>
      <c r="D2053" s="40">
        <v>92</v>
      </c>
      <c r="E2053" s="40">
        <v>922</v>
      </c>
      <c r="F2053" s="40">
        <v>9229</v>
      </c>
      <c r="G2053" s="40" t="s">
        <v>1680</v>
      </c>
    </row>
    <row r="2054" spans="2:7">
      <c r="B2054" s="46" t="s">
        <v>1972</v>
      </c>
      <c r="C2054" s="40" t="s">
        <v>1632</v>
      </c>
      <c r="D2054" s="40">
        <v>92</v>
      </c>
      <c r="E2054" s="40">
        <v>923</v>
      </c>
      <c r="F2054" s="40">
        <v>0</v>
      </c>
      <c r="G2054" s="40" t="s">
        <v>1681</v>
      </c>
    </row>
    <row r="2055" spans="2:7">
      <c r="B2055" s="46" t="s">
        <v>1972</v>
      </c>
      <c r="C2055" s="40" t="s">
        <v>1632</v>
      </c>
      <c r="D2055" s="40">
        <v>92</v>
      </c>
      <c r="E2055" s="40">
        <v>923</v>
      </c>
      <c r="F2055" s="40">
        <v>9231</v>
      </c>
      <c r="G2055" s="40" t="s">
        <v>1681</v>
      </c>
    </row>
    <row r="2056" spans="2:7">
      <c r="B2056" s="46" t="s">
        <v>1972</v>
      </c>
      <c r="C2056" s="40" t="s">
        <v>1632</v>
      </c>
      <c r="D2056" s="40">
        <v>92</v>
      </c>
      <c r="E2056" s="40">
        <v>929</v>
      </c>
      <c r="F2056" s="40">
        <v>0</v>
      </c>
      <c r="G2056" s="40" t="s">
        <v>1682</v>
      </c>
    </row>
    <row r="2057" spans="2:7">
      <c r="B2057" s="46" t="s">
        <v>1972</v>
      </c>
      <c r="C2057" s="40" t="s">
        <v>1632</v>
      </c>
      <c r="D2057" s="40">
        <v>92</v>
      </c>
      <c r="E2057" s="40">
        <v>929</v>
      </c>
      <c r="F2057" s="40">
        <v>9291</v>
      </c>
      <c r="G2057" s="40" t="s">
        <v>1683</v>
      </c>
    </row>
    <row r="2058" spans="2:7">
      <c r="B2058" s="46" t="s">
        <v>1972</v>
      </c>
      <c r="C2058" s="40" t="s">
        <v>1632</v>
      </c>
      <c r="D2058" s="40">
        <v>92</v>
      </c>
      <c r="E2058" s="40">
        <v>929</v>
      </c>
      <c r="F2058" s="40">
        <v>9292</v>
      </c>
      <c r="G2058" s="40" t="s">
        <v>1684</v>
      </c>
    </row>
    <row r="2059" spans="2:7">
      <c r="B2059" s="46" t="s">
        <v>1972</v>
      </c>
      <c r="C2059" s="40" t="s">
        <v>1632</v>
      </c>
      <c r="D2059" s="40">
        <v>92</v>
      </c>
      <c r="E2059" s="40">
        <v>929</v>
      </c>
      <c r="F2059" s="40">
        <v>9293</v>
      </c>
      <c r="G2059" s="40" t="s">
        <v>1685</v>
      </c>
    </row>
    <row r="2060" spans="2:7">
      <c r="B2060" s="46" t="s">
        <v>1972</v>
      </c>
      <c r="C2060" s="40" t="s">
        <v>1632</v>
      </c>
      <c r="D2060" s="40">
        <v>92</v>
      </c>
      <c r="E2060" s="40">
        <v>929</v>
      </c>
      <c r="F2060" s="40">
        <v>9294</v>
      </c>
      <c r="G2060" s="40" t="s">
        <v>1686</v>
      </c>
    </row>
    <row r="2061" spans="2:7">
      <c r="B2061" s="46" t="s">
        <v>1972</v>
      </c>
      <c r="C2061" s="40" t="s">
        <v>1632</v>
      </c>
      <c r="D2061" s="40">
        <v>92</v>
      </c>
      <c r="E2061" s="40">
        <v>929</v>
      </c>
      <c r="F2061" s="40">
        <v>9299</v>
      </c>
      <c r="G2061" s="40" t="s">
        <v>1687</v>
      </c>
    </row>
    <row r="2062" spans="2:7">
      <c r="B2062" s="46" t="s">
        <v>1972</v>
      </c>
      <c r="C2062" s="40" t="s">
        <v>1632</v>
      </c>
      <c r="D2062" s="40">
        <v>93</v>
      </c>
      <c r="E2062" s="40">
        <v>0</v>
      </c>
      <c r="F2062" s="40">
        <v>0</v>
      </c>
      <c r="G2062" s="40" t="s">
        <v>1688</v>
      </c>
    </row>
    <row r="2063" spans="2:7">
      <c r="B2063" s="46" t="s">
        <v>1972</v>
      </c>
      <c r="C2063" s="40" t="s">
        <v>1632</v>
      </c>
      <c r="D2063" s="40">
        <v>93</v>
      </c>
      <c r="E2063" s="40">
        <v>931</v>
      </c>
      <c r="F2063" s="40">
        <v>0</v>
      </c>
      <c r="G2063" s="40" t="s">
        <v>1689</v>
      </c>
    </row>
    <row r="2064" spans="2:7">
      <c r="B2064" s="46" t="s">
        <v>1972</v>
      </c>
      <c r="C2064" s="40" t="s">
        <v>1632</v>
      </c>
      <c r="D2064" s="40">
        <v>93</v>
      </c>
      <c r="E2064" s="40">
        <v>931</v>
      </c>
      <c r="F2064" s="40">
        <v>9311</v>
      </c>
      <c r="G2064" s="40" t="s">
        <v>1690</v>
      </c>
    </row>
    <row r="2065" spans="2:7">
      <c r="B2065" s="46" t="s">
        <v>1972</v>
      </c>
      <c r="C2065" s="40" t="s">
        <v>1632</v>
      </c>
      <c r="D2065" s="40">
        <v>93</v>
      </c>
      <c r="E2065" s="40">
        <v>931</v>
      </c>
      <c r="F2065" s="40">
        <v>9312</v>
      </c>
      <c r="G2065" s="40" t="s">
        <v>1691</v>
      </c>
    </row>
    <row r="2066" spans="2:7">
      <c r="B2066" s="46" t="s">
        <v>1972</v>
      </c>
      <c r="C2066" s="40" t="s">
        <v>1632</v>
      </c>
      <c r="D2066" s="40">
        <v>93</v>
      </c>
      <c r="E2066" s="40">
        <v>932</v>
      </c>
      <c r="F2066" s="40">
        <v>0</v>
      </c>
      <c r="G2066" s="40" t="s">
        <v>1692</v>
      </c>
    </row>
    <row r="2067" spans="2:7">
      <c r="B2067" s="46" t="s">
        <v>1972</v>
      </c>
      <c r="C2067" s="40" t="s">
        <v>1632</v>
      </c>
      <c r="D2067" s="40">
        <v>93</v>
      </c>
      <c r="E2067" s="40">
        <v>932</v>
      </c>
      <c r="F2067" s="40">
        <v>9321</v>
      </c>
      <c r="G2067" s="40" t="s">
        <v>1692</v>
      </c>
    </row>
    <row r="2068" spans="2:7">
      <c r="B2068" s="46" t="s">
        <v>1972</v>
      </c>
      <c r="C2068" s="40" t="s">
        <v>1632</v>
      </c>
      <c r="D2068" s="40">
        <v>93</v>
      </c>
      <c r="E2068" s="40">
        <v>933</v>
      </c>
      <c r="F2068" s="40">
        <v>0</v>
      </c>
      <c r="G2068" s="40" t="s">
        <v>1693</v>
      </c>
    </row>
    <row r="2069" spans="2:7">
      <c r="B2069" s="46" t="s">
        <v>1972</v>
      </c>
      <c r="C2069" s="40" t="s">
        <v>1632</v>
      </c>
      <c r="D2069" s="40">
        <v>93</v>
      </c>
      <c r="E2069" s="40">
        <v>933</v>
      </c>
      <c r="F2069" s="40">
        <v>9331</v>
      </c>
      <c r="G2069" s="40" t="s">
        <v>1694</v>
      </c>
    </row>
    <row r="2070" spans="2:7">
      <c r="B2070" s="46" t="s">
        <v>1972</v>
      </c>
      <c r="C2070" s="40" t="s">
        <v>1632</v>
      </c>
      <c r="D2070" s="40">
        <v>93</v>
      </c>
      <c r="E2070" s="40">
        <v>933</v>
      </c>
      <c r="F2070" s="40">
        <v>9332</v>
      </c>
      <c r="G2070" s="40" t="s">
        <v>1695</v>
      </c>
    </row>
    <row r="2071" spans="2:7">
      <c r="B2071" s="46" t="s">
        <v>1972</v>
      </c>
      <c r="C2071" s="40" t="s">
        <v>1632</v>
      </c>
      <c r="D2071" s="40">
        <v>93</v>
      </c>
      <c r="E2071" s="40">
        <v>934</v>
      </c>
      <c r="F2071" s="40">
        <v>0</v>
      </c>
      <c r="G2071" s="40" t="s">
        <v>1696</v>
      </c>
    </row>
    <row r="2072" spans="2:7">
      <c r="B2072" s="46" t="s">
        <v>1972</v>
      </c>
      <c r="C2072" s="40" t="s">
        <v>1632</v>
      </c>
      <c r="D2072" s="40">
        <v>93</v>
      </c>
      <c r="E2072" s="40">
        <v>934</v>
      </c>
      <c r="F2072" s="40">
        <v>9341</v>
      </c>
      <c r="G2072" s="40" t="s">
        <v>1696</v>
      </c>
    </row>
    <row r="2073" spans="2:7">
      <c r="B2073" s="46" t="s">
        <v>1972</v>
      </c>
      <c r="C2073" s="40" t="s">
        <v>1632</v>
      </c>
      <c r="D2073" s="40">
        <v>93</v>
      </c>
      <c r="E2073" s="40">
        <v>939</v>
      </c>
      <c r="F2073" s="40">
        <v>0</v>
      </c>
      <c r="G2073" s="40" t="s">
        <v>1697</v>
      </c>
    </row>
    <row r="2074" spans="2:7">
      <c r="B2074" s="46" t="s">
        <v>1972</v>
      </c>
      <c r="C2074" s="40" t="s">
        <v>1632</v>
      </c>
      <c r="D2074" s="40">
        <v>93</v>
      </c>
      <c r="E2074" s="40">
        <v>939</v>
      </c>
      <c r="F2074" s="40">
        <v>9399</v>
      </c>
      <c r="G2074" s="40" t="s">
        <v>1697</v>
      </c>
    </row>
    <row r="2075" spans="2:7">
      <c r="B2075" s="46" t="s">
        <v>1972</v>
      </c>
      <c r="C2075" s="40" t="s">
        <v>1632</v>
      </c>
      <c r="D2075" s="40">
        <v>94</v>
      </c>
      <c r="E2075" s="40">
        <v>0</v>
      </c>
      <c r="F2075" s="40">
        <v>0</v>
      </c>
      <c r="G2075" s="40" t="s">
        <v>1698</v>
      </c>
    </row>
    <row r="2076" spans="2:7">
      <c r="B2076" s="46" t="s">
        <v>1972</v>
      </c>
      <c r="C2076" s="40" t="s">
        <v>1632</v>
      </c>
      <c r="D2076" s="40">
        <v>94</v>
      </c>
      <c r="E2076" s="40">
        <v>941</v>
      </c>
      <c r="F2076" s="40">
        <v>0</v>
      </c>
      <c r="G2076" s="40" t="s">
        <v>1699</v>
      </c>
    </row>
    <row r="2077" spans="2:7">
      <c r="B2077" s="46" t="s">
        <v>1972</v>
      </c>
      <c r="C2077" s="40" t="s">
        <v>1632</v>
      </c>
      <c r="D2077" s="40">
        <v>94</v>
      </c>
      <c r="E2077" s="40">
        <v>941</v>
      </c>
      <c r="F2077" s="40">
        <v>9411</v>
      </c>
      <c r="G2077" s="40" t="s">
        <v>1700</v>
      </c>
    </row>
    <row r="2078" spans="2:7">
      <c r="B2078" s="46" t="s">
        <v>1972</v>
      </c>
      <c r="C2078" s="40" t="s">
        <v>1632</v>
      </c>
      <c r="D2078" s="40">
        <v>94</v>
      </c>
      <c r="E2078" s="40">
        <v>941</v>
      </c>
      <c r="F2078" s="40">
        <v>9412</v>
      </c>
      <c r="G2078" s="40" t="s">
        <v>1701</v>
      </c>
    </row>
    <row r="2079" spans="2:7">
      <c r="B2079" s="46" t="s">
        <v>1972</v>
      </c>
      <c r="C2079" s="40" t="s">
        <v>1632</v>
      </c>
      <c r="D2079" s="40">
        <v>94</v>
      </c>
      <c r="E2079" s="40">
        <v>942</v>
      </c>
      <c r="F2079" s="40">
        <v>0</v>
      </c>
      <c r="G2079" s="40" t="s">
        <v>1702</v>
      </c>
    </row>
    <row r="2080" spans="2:7">
      <c r="B2080" s="46" t="s">
        <v>1972</v>
      </c>
      <c r="C2080" s="40" t="s">
        <v>1632</v>
      </c>
      <c r="D2080" s="40">
        <v>94</v>
      </c>
      <c r="E2080" s="40">
        <v>942</v>
      </c>
      <c r="F2080" s="40">
        <v>9421</v>
      </c>
      <c r="G2080" s="40" t="s">
        <v>1703</v>
      </c>
    </row>
    <row r="2081" spans="2:7">
      <c r="B2081" s="46" t="s">
        <v>1972</v>
      </c>
      <c r="C2081" s="40" t="s">
        <v>1632</v>
      </c>
      <c r="D2081" s="40">
        <v>94</v>
      </c>
      <c r="E2081" s="40">
        <v>942</v>
      </c>
      <c r="F2081" s="40">
        <v>9422</v>
      </c>
      <c r="G2081" s="40" t="s">
        <v>1704</v>
      </c>
    </row>
    <row r="2082" spans="2:7">
      <c r="B2082" s="46" t="s">
        <v>1972</v>
      </c>
      <c r="C2082" s="40" t="s">
        <v>1632</v>
      </c>
      <c r="D2082" s="40">
        <v>94</v>
      </c>
      <c r="E2082" s="40">
        <v>943</v>
      </c>
      <c r="F2082" s="40">
        <v>0</v>
      </c>
      <c r="G2082" s="40" t="s">
        <v>1705</v>
      </c>
    </row>
    <row r="2083" spans="2:7">
      <c r="B2083" s="46" t="s">
        <v>1972</v>
      </c>
      <c r="C2083" s="40" t="s">
        <v>1632</v>
      </c>
      <c r="D2083" s="40">
        <v>94</v>
      </c>
      <c r="E2083" s="40">
        <v>943</v>
      </c>
      <c r="F2083" s="40">
        <v>9431</v>
      </c>
      <c r="G2083" s="40" t="s">
        <v>1706</v>
      </c>
    </row>
    <row r="2084" spans="2:7">
      <c r="B2084" s="46" t="s">
        <v>1972</v>
      </c>
      <c r="C2084" s="40" t="s">
        <v>1632</v>
      </c>
      <c r="D2084" s="40">
        <v>94</v>
      </c>
      <c r="E2084" s="40">
        <v>943</v>
      </c>
      <c r="F2084" s="40">
        <v>9432</v>
      </c>
      <c r="G2084" s="40" t="s">
        <v>1707</v>
      </c>
    </row>
    <row r="2085" spans="2:7">
      <c r="B2085" s="46" t="s">
        <v>1972</v>
      </c>
      <c r="C2085" s="40" t="s">
        <v>1632</v>
      </c>
      <c r="D2085" s="40">
        <v>94</v>
      </c>
      <c r="E2085" s="40">
        <v>949</v>
      </c>
      <c r="F2085" s="40">
        <v>0</v>
      </c>
      <c r="G2085" s="40" t="s">
        <v>1708</v>
      </c>
    </row>
    <row r="2086" spans="2:7">
      <c r="B2086" s="46" t="s">
        <v>1972</v>
      </c>
      <c r="C2086" s="40" t="s">
        <v>1632</v>
      </c>
      <c r="D2086" s="40">
        <v>94</v>
      </c>
      <c r="E2086" s="40">
        <v>949</v>
      </c>
      <c r="F2086" s="40">
        <v>9491</v>
      </c>
      <c r="G2086" s="40" t="s">
        <v>1709</v>
      </c>
    </row>
    <row r="2087" spans="2:7">
      <c r="B2087" s="46" t="s">
        <v>1972</v>
      </c>
      <c r="C2087" s="40" t="s">
        <v>1632</v>
      </c>
      <c r="D2087" s="40">
        <v>94</v>
      </c>
      <c r="E2087" s="40">
        <v>949</v>
      </c>
      <c r="F2087" s="40">
        <v>9499</v>
      </c>
      <c r="G2087" s="40" t="s">
        <v>1710</v>
      </c>
    </row>
    <row r="2088" spans="2:7">
      <c r="B2088" s="46" t="s">
        <v>1972</v>
      </c>
      <c r="C2088" s="40" t="s">
        <v>1632</v>
      </c>
      <c r="D2088" s="40">
        <v>95</v>
      </c>
      <c r="E2088" s="40">
        <v>0</v>
      </c>
      <c r="F2088" s="40">
        <v>0</v>
      </c>
      <c r="G2088" s="40" t="s">
        <v>1711</v>
      </c>
    </row>
    <row r="2089" spans="2:7">
      <c r="B2089" s="46" t="s">
        <v>1972</v>
      </c>
      <c r="C2089" s="40" t="s">
        <v>1632</v>
      </c>
      <c r="D2089" s="40">
        <v>95</v>
      </c>
      <c r="E2089" s="40">
        <v>950</v>
      </c>
      <c r="F2089" s="40">
        <v>0</v>
      </c>
      <c r="G2089" s="40" t="s">
        <v>1712</v>
      </c>
    </row>
    <row r="2090" spans="2:7">
      <c r="B2090" s="46" t="s">
        <v>1972</v>
      </c>
      <c r="C2090" s="40" t="s">
        <v>1632</v>
      </c>
      <c r="D2090" s="40">
        <v>95</v>
      </c>
      <c r="E2090" s="40">
        <v>950</v>
      </c>
      <c r="F2090" s="40">
        <v>9501</v>
      </c>
      <c r="G2090" s="40" t="s">
        <v>1223</v>
      </c>
    </row>
    <row r="2091" spans="2:7">
      <c r="B2091" s="46" t="s">
        <v>1972</v>
      </c>
      <c r="C2091" s="40" t="s">
        <v>1632</v>
      </c>
      <c r="D2091" s="40">
        <v>95</v>
      </c>
      <c r="E2091" s="40">
        <v>951</v>
      </c>
      <c r="F2091" s="40">
        <v>0</v>
      </c>
      <c r="G2091" s="40" t="s">
        <v>1713</v>
      </c>
    </row>
    <row r="2092" spans="2:7">
      <c r="B2092" s="46" t="s">
        <v>1972</v>
      </c>
      <c r="C2092" s="40" t="s">
        <v>1632</v>
      </c>
      <c r="D2092" s="40">
        <v>95</v>
      </c>
      <c r="E2092" s="40">
        <v>951</v>
      </c>
      <c r="F2092" s="40">
        <v>9511</v>
      </c>
      <c r="G2092" s="40" t="s">
        <v>1713</v>
      </c>
    </row>
    <row r="2093" spans="2:7">
      <c r="B2093" s="46" t="s">
        <v>1972</v>
      </c>
      <c r="C2093" s="40" t="s">
        <v>1632</v>
      </c>
      <c r="D2093" s="40">
        <v>95</v>
      </c>
      <c r="E2093" s="40">
        <v>952</v>
      </c>
      <c r="F2093" s="40">
        <v>0</v>
      </c>
      <c r="G2093" s="40" t="s">
        <v>1714</v>
      </c>
    </row>
    <row r="2094" spans="2:7">
      <c r="B2094" s="46" t="s">
        <v>1972</v>
      </c>
      <c r="C2094" s="40" t="s">
        <v>1632</v>
      </c>
      <c r="D2094" s="40">
        <v>95</v>
      </c>
      <c r="E2094" s="40">
        <v>952</v>
      </c>
      <c r="F2094" s="40">
        <v>9521</v>
      </c>
      <c r="G2094" s="40" t="s">
        <v>1714</v>
      </c>
    </row>
    <row r="2095" spans="2:7">
      <c r="B2095" s="46" t="s">
        <v>1972</v>
      </c>
      <c r="C2095" s="40" t="s">
        <v>1632</v>
      </c>
      <c r="D2095" s="40">
        <v>95</v>
      </c>
      <c r="E2095" s="40">
        <v>959</v>
      </c>
      <c r="F2095" s="40">
        <v>0</v>
      </c>
      <c r="G2095" s="40" t="s">
        <v>1715</v>
      </c>
    </row>
    <row r="2096" spans="2:7">
      <c r="B2096" s="46" t="s">
        <v>1972</v>
      </c>
      <c r="C2096" s="40" t="s">
        <v>1632</v>
      </c>
      <c r="D2096" s="40">
        <v>95</v>
      </c>
      <c r="E2096" s="40">
        <v>959</v>
      </c>
      <c r="F2096" s="40">
        <v>9599</v>
      </c>
      <c r="G2096" s="40" t="s">
        <v>1715</v>
      </c>
    </row>
    <row r="2097" spans="2:7">
      <c r="B2097" s="46" t="s">
        <v>1972</v>
      </c>
      <c r="C2097" s="40" t="s">
        <v>1632</v>
      </c>
      <c r="D2097" s="40">
        <v>96</v>
      </c>
      <c r="E2097" s="40">
        <v>0</v>
      </c>
      <c r="F2097" s="40">
        <v>0</v>
      </c>
      <c r="G2097" s="40" t="s">
        <v>1716</v>
      </c>
    </row>
    <row r="2098" spans="2:7">
      <c r="B2098" s="46" t="s">
        <v>1972</v>
      </c>
      <c r="C2098" s="40" t="s">
        <v>1632</v>
      </c>
      <c r="D2098" s="40">
        <v>96</v>
      </c>
      <c r="E2098" s="40">
        <v>961</v>
      </c>
      <c r="F2098" s="40">
        <v>0</v>
      </c>
      <c r="G2098" s="40" t="s">
        <v>1717</v>
      </c>
    </row>
    <row r="2099" spans="2:7">
      <c r="B2099" s="46" t="s">
        <v>1972</v>
      </c>
      <c r="C2099" s="40" t="s">
        <v>1632</v>
      </c>
      <c r="D2099" s="40">
        <v>96</v>
      </c>
      <c r="E2099" s="40">
        <v>961</v>
      </c>
      <c r="F2099" s="40">
        <v>9611</v>
      </c>
      <c r="G2099" s="40" t="s">
        <v>1717</v>
      </c>
    </row>
    <row r="2100" spans="2:7">
      <c r="B2100" s="46" t="s">
        <v>1972</v>
      </c>
      <c r="C2100" s="40" t="s">
        <v>1632</v>
      </c>
      <c r="D2100" s="40">
        <v>96</v>
      </c>
      <c r="E2100" s="40">
        <v>969</v>
      </c>
      <c r="F2100" s="40">
        <v>0</v>
      </c>
      <c r="G2100" s="40" t="s">
        <v>1718</v>
      </c>
    </row>
    <row r="2101" spans="2:7">
      <c r="B2101" s="46" t="s">
        <v>1972</v>
      </c>
      <c r="C2101" s="40" t="s">
        <v>1632</v>
      </c>
      <c r="D2101" s="40">
        <v>96</v>
      </c>
      <c r="E2101" s="40">
        <v>969</v>
      </c>
      <c r="F2101" s="40">
        <v>9699</v>
      </c>
      <c r="G2101" s="40" t="s">
        <v>1718</v>
      </c>
    </row>
    <row r="2102" spans="2:7">
      <c r="B2102" s="46" t="s">
        <v>1973</v>
      </c>
      <c r="C2102" s="40" t="s">
        <v>1719</v>
      </c>
      <c r="D2102" s="40">
        <v>0</v>
      </c>
      <c r="E2102" s="40">
        <v>0</v>
      </c>
      <c r="F2102" s="40">
        <v>0</v>
      </c>
      <c r="G2102" s="40" t="s">
        <v>1720</v>
      </c>
    </row>
    <row r="2103" spans="2:7">
      <c r="B2103" s="46" t="s">
        <v>1973</v>
      </c>
      <c r="C2103" s="40" t="s">
        <v>1719</v>
      </c>
      <c r="D2103" s="40">
        <v>97</v>
      </c>
      <c r="E2103" s="40">
        <v>0</v>
      </c>
      <c r="F2103" s="40">
        <v>0</v>
      </c>
      <c r="G2103" s="40" t="s">
        <v>1721</v>
      </c>
    </row>
    <row r="2104" spans="2:7">
      <c r="B2104" s="46" t="s">
        <v>1973</v>
      </c>
      <c r="C2104" s="40" t="s">
        <v>1719</v>
      </c>
      <c r="D2104" s="40">
        <v>97</v>
      </c>
      <c r="E2104" s="40">
        <v>971</v>
      </c>
      <c r="F2104" s="40">
        <v>0</v>
      </c>
      <c r="G2104" s="40" t="s">
        <v>1722</v>
      </c>
    </row>
    <row r="2105" spans="2:7">
      <c r="B2105" s="46" t="s">
        <v>1973</v>
      </c>
      <c r="C2105" s="40" t="s">
        <v>1719</v>
      </c>
      <c r="D2105" s="40">
        <v>97</v>
      </c>
      <c r="E2105" s="40">
        <v>971</v>
      </c>
      <c r="F2105" s="40">
        <v>9711</v>
      </c>
      <c r="G2105" s="40" t="s">
        <v>1722</v>
      </c>
    </row>
    <row r="2106" spans="2:7">
      <c r="B2106" s="46" t="s">
        <v>1973</v>
      </c>
      <c r="C2106" s="40" t="s">
        <v>1719</v>
      </c>
      <c r="D2106" s="40">
        <v>97</v>
      </c>
      <c r="E2106" s="40">
        <v>972</v>
      </c>
      <c r="F2106" s="40">
        <v>0</v>
      </c>
      <c r="G2106" s="40" t="s">
        <v>1723</v>
      </c>
    </row>
    <row r="2107" spans="2:7">
      <c r="B2107" s="46" t="s">
        <v>1973</v>
      </c>
      <c r="C2107" s="40" t="s">
        <v>1719</v>
      </c>
      <c r="D2107" s="40">
        <v>97</v>
      </c>
      <c r="E2107" s="40">
        <v>972</v>
      </c>
      <c r="F2107" s="40">
        <v>9721</v>
      </c>
      <c r="G2107" s="40" t="s">
        <v>1723</v>
      </c>
    </row>
    <row r="2108" spans="2:7">
      <c r="B2108" s="46" t="s">
        <v>1973</v>
      </c>
      <c r="C2108" s="40" t="s">
        <v>1719</v>
      </c>
      <c r="D2108" s="40">
        <v>97</v>
      </c>
      <c r="E2108" s="40">
        <v>973</v>
      </c>
      <c r="F2108" s="40">
        <v>0</v>
      </c>
      <c r="G2108" s="40" t="s">
        <v>1724</v>
      </c>
    </row>
    <row r="2109" spans="2:7">
      <c r="B2109" s="46" t="s">
        <v>1973</v>
      </c>
      <c r="C2109" s="40" t="s">
        <v>1719</v>
      </c>
      <c r="D2109" s="40">
        <v>97</v>
      </c>
      <c r="E2109" s="40">
        <v>973</v>
      </c>
      <c r="F2109" s="40">
        <v>9731</v>
      </c>
      <c r="G2109" s="40" t="s">
        <v>1724</v>
      </c>
    </row>
    <row r="2110" spans="2:7">
      <c r="B2110" s="46" t="s">
        <v>1973</v>
      </c>
      <c r="C2110" s="40" t="s">
        <v>1719</v>
      </c>
      <c r="D2110" s="40">
        <v>98</v>
      </c>
      <c r="E2110" s="40">
        <v>0</v>
      </c>
      <c r="F2110" s="40">
        <v>0</v>
      </c>
      <c r="G2110" s="40" t="s">
        <v>1725</v>
      </c>
    </row>
    <row r="2111" spans="2:7">
      <c r="B2111" s="46" t="s">
        <v>1973</v>
      </c>
      <c r="C2111" s="40" t="s">
        <v>1719</v>
      </c>
      <c r="D2111" s="40">
        <v>98</v>
      </c>
      <c r="E2111" s="40">
        <v>981</v>
      </c>
      <c r="F2111" s="40">
        <v>0</v>
      </c>
      <c r="G2111" s="40" t="s">
        <v>1726</v>
      </c>
    </row>
    <row r="2112" spans="2:7">
      <c r="B2112" s="46" t="s">
        <v>1973</v>
      </c>
      <c r="C2112" s="40" t="s">
        <v>1719</v>
      </c>
      <c r="D2112" s="40">
        <v>98</v>
      </c>
      <c r="E2112" s="40">
        <v>981</v>
      </c>
      <c r="F2112" s="40">
        <v>9811</v>
      </c>
      <c r="G2112" s="40" t="s">
        <v>1726</v>
      </c>
    </row>
    <row r="2113" spans="2:7">
      <c r="B2113" s="46" t="s">
        <v>1973</v>
      </c>
      <c r="C2113" s="40" t="s">
        <v>1719</v>
      </c>
      <c r="D2113" s="40">
        <v>98</v>
      </c>
      <c r="E2113" s="40">
        <v>982</v>
      </c>
      <c r="F2113" s="40">
        <v>0</v>
      </c>
      <c r="G2113" s="40" t="s">
        <v>1727</v>
      </c>
    </row>
    <row r="2114" spans="2:7">
      <c r="B2114" s="46" t="s">
        <v>1973</v>
      </c>
      <c r="C2114" s="40" t="s">
        <v>1719</v>
      </c>
      <c r="D2114" s="40">
        <v>98</v>
      </c>
      <c r="E2114" s="40">
        <v>982</v>
      </c>
      <c r="F2114" s="40">
        <v>9821</v>
      </c>
      <c r="G2114" s="40" t="s">
        <v>1727</v>
      </c>
    </row>
    <row r="2115" spans="2:7">
      <c r="B2115" s="46" t="s">
        <v>1973</v>
      </c>
      <c r="C2115" s="40" t="s">
        <v>1728</v>
      </c>
      <c r="D2115" s="40">
        <v>0</v>
      </c>
      <c r="E2115" s="40">
        <v>0</v>
      </c>
      <c r="F2115" s="40">
        <v>0</v>
      </c>
      <c r="G2115" s="40" t="s">
        <v>1729</v>
      </c>
    </row>
    <row r="2116" spans="2:7">
      <c r="B2116" s="46" t="s">
        <v>1973</v>
      </c>
      <c r="C2116" s="40" t="s">
        <v>1728</v>
      </c>
      <c r="D2116" s="40">
        <v>99</v>
      </c>
      <c r="E2116" s="40">
        <v>0</v>
      </c>
      <c r="F2116" s="40">
        <v>0</v>
      </c>
      <c r="G2116" s="40" t="s">
        <v>1729</v>
      </c>
    </row>
    <row r="2117" spans="2:7">
      <c r="B2117" s="46" t="s">
        <v>1973</v>
      </c>
      <c r="C2117" s="40" t="s">
        <v>1728</v>
      </c>
      <c r="D2117" s="40">
        <v>99</v>
      </c>
      <c r="E2117" s="40">
        <v>999</v>
      </c>
      <c r="F2117" s="40">
        <v>0</v>
      </c>
      <c r="G2117" s="40" t="s">
        <v>1729</v>
      </c>
    </row>
    <row r="2118" spans="2:7">
      <c r="B2118" s="46" t="s">
        <v>1973</v>
      </c>
      <c r="C2118" s="40" t="s">
        <v>1728</v>
      </c>
      <c r="D2118" s="40">
        <v>99</v>
      </c>
      <c r="E2118" s="40">
        <v>999</v>
      </c>
      <c r="F2118" s="40">
        <v>9999</v>
      </c>
      <c r="G2118" s="40" t="s">
        <v>1729</v>
      </c>
    </row>
  </sheetData>
  <sheetProtection algorithmName="SHA-512" hashValue="EN8xnlZS64hFTRnFxGTZupJuNjy0ofB7wP6xuv47k2WprQMQxgriNslCY7rFiRen/bA/0FT19D2N5l9RElXqKw==" saltValue="gIOfoTjT9cV+bH3djqcCyQ==" spinCount="100000" sheet="1" objects="1" scenarios="1" autoFilter="0"/>
  <autoFilter ref="B9:G2118" xr:uid="{00000000-0009-0000-0000-000004000000}"/>
  <mergeCells count="11">
    <mergeCell ref="C8:G8"/>
    <mergeCell ref="C2:D2"/>
    <mergeCell ref="E2:F2"/>
    <mergeCell ref="C3:D3"/>
    <mergeCell ref="C4:D4"/>
    <mergeCell ref="C5:D5"/>
    <mergeCell ref="C6:D6"/>
    <mergeCell ref="E3:F3"/>
    <mergeCell ref="E4:F4"/>
    <mergeCell ref="E5:F5"/>
    <mergeCell ref="E6:F6"/>
  </mergeCells>
  <phoneticPr fontId="55"/>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sheetPr>
  <dimension ref="A1:BF113"/>
  <sheetViews>
    <sheetView workbookViewId="0">
      <selection activeCell="E2" sqref="E2"/>
    </sheetView>
  </sheetViews>
  <sheetFormatPr defaultColWidth="9" defaultRowHeight="25.35" customHeight="1"/>
  <cols>
    <col min="1" max="1" width="2.6640625" style="1" customWidth="1"/>
    <col min="2" max="2" width="5.6640625" style="1" customWidth="1"/>
    <col min="3" max="3" width="15.6640625" style="1" customWidth="1"/>
    <col min="4" max="4" width="12.6640625" style="1" customWidth="1"/>
    <col min="5" max="5" width="40.88671875" style="1" customWidth="1"/>
    <col min="6" max="6" width="3.109375" customWidth="1"/>
    <col min="7" max="7" width="3.6640625" style="350" customWidth="1"/>
    <col min="8" max="8" width="30.88671875" style="433" customWidth="1"/>
    <col min="9" max="9" width="11.6640625" style="433" bestFit="1" customWidth="1"/>
    <col min="10" max="10" width="12.109375" style="433" bestFit="1" customWidth="1"/>
    <col min="11" max="11" width="9" style="433" customWidth="1"/>
    <col min="12" max="12" width="13.44140625" style="383" customWidth="1"/>
    <col min="13" max="14" width="13.44140625" customWidth="1"/>
    <col min="23" max="29" width="13.44140625" customWidth="1"/>
    <col min="52" max="53" width="2.6640625" customWidth="1"/>
    <col min="54" max="54" width="5.6640625" customWidth="1"/>
    <col min="55" max="55" width="15.6640625" customWidth="1"/>
    <col min="56" max="56" width="12.6640625" customWidth="1"/>
    <col min="57" max="57" width="40.88671875" customWidth="1"/>
    <col min="58" max="58" width="3.109375" customWidth="1"/>
  </cols>
  <sheetData>
    <row r="1" spans="2:58" ht="25.35" customHeight="1">
      <c r="B1" s="1" t="s">
        <v>2155</v>
      </c>
      <c r="F1" s="1"/>
      <c r="L1" s="350"/>
      <c r="AZ1" s="1"/>
      <c r="BA1" s="1"/>
      <c r="BB1" s="1" t="s">
        <v>2155</v>
      </c>
      <c r="BC1" s="1"/>
      <c r="BD1" s="1"/>
      <c r="BE1" s="1"/>
      <c r="BF1" s="1"/>
    </row>
    <row r="2" spans="2:58" ht="25.35" customHeight="1">
      <c r="B2" s="773" t="s">
        <v>2188</v>
      </c>
      <c r="C2" s="773"/>
      <c r="D2" s="773"/>
      <c r="E2" s="384"/>
      <c r="F2" s="1"/>
      <c r="L2" s="350"/>
      <c r="AZ2" s="1"/>
      <c r="BA2" s="1"/>
      <c r="BB2" s="1"/>
      <c r="BC2" s="1"/>
      <c r="BD2" s="1"/>
      <c r="BE2" s="1"/>
      <c r="BF2" s="1"/>
    </row>
    <row r="3" spans="2:58" ht="25.35" customHeight="1">
      <c r="B3" s="760" t="s">
        <v>2567</v>
      </c>
      <c r="C3" s="763" t="s">
        <v>23</v>
      </c>
      <c r="D3" s="339" t="s">
        <v>22</v>
      </c>
      <c r="E3" s="150" t="str">
        <f>ASC(PHONETIC(E4))</f>
        <v/>
      </c>
      <c r="F3" s="1"/>
      <c r="K3" s="434"/>
      <c r="L3" s="354"/>
      <c r="AZ3" s="1"/>
      <c r="BA3" s="1"/>
      <c r="BB3" s="351" t="s">
        <v>170</v>
      </c>
      <c r="BC3" s="35" t="s">
        <v>23</v>
      </c>
      <c r="BD3" s="339" t="s">
        <v>22</v>
      </c>
      <c r="BE3" s="353" t="str">
        <f>ASC(PHONETIC(BE4))</f>
        <v>ｱｱｱｱｶﾌﾞｼｷｶﾞｲｼｬ</v>
      </c>
      <c r="BF3" s="1"/>
    </row>
    <row r="4" spans="2:58" ht="25.35" customHeight="1">
      <c r="B4" s="761"/>
      <c r="C4" s="764"/>
      <c r="D4" s="356" t="s">
        <v>2178</v>
      </c>
      <c r="E4" s="151"/>
      <c r="F4" s="1"/>
      <c r="G4" s="350" t="s">
        <v>1987</v>
      </c>
      <c r="I4" s="434"/>
      <c r="J4" s="434"/>
      <c r="L4" s="350"/>
      <c r="AZ4" s="1"/>
      <c r="BA4" s="1"/>
      <c r="BB4" s="355"/>
      <c r="BC4" s="35"/>
      <c r="BD4" s="356" t="s">
        <v>24</v>
      </c>
      <c r="BE4" s="357" t="s">
        <v>2127</v>
      </c>
      <c r="BF4" s="1"/>
    </row>
    <row r="5" spans="2:58" ht="25.35" customHeight="1">
      <c r="B5" s="761"/>
      <c r="C5" s="758" t="s">
        <v>29</v>
      </c>
      <c r="D5" s="356" t="s">
        <v>16</v>
      </c>
      <c r="E5" s="152"/>
      <c r="F5" s="1"/>
      <c r="G5" s="426"/>
      <c r="H5" s="435"/>
      <c r="I5" s="436"/>
      <c r="J5" s="434"/>
      <c r="K5" s="434"/>
      <c r="L5" s="360"/>
      <c r="AZ5" s="1"/>
      <c r="BA5" s="1"/>
      <c r="BB5" s="355"/>
      <c r="BC5" s="342" t="s">
        <v>29</v>
      </c>
      <c r="BD5" s="356" t="s">
        <v>16</v>
      </c>
      <c r="BE5" s="359">
        <v>1</v>
      </c>
      <c r="BF5" s="1"/>
    </row>
    <row r="6" spans="2:58" ht="25.35" customHeight="1">
      <c r="B6" s="761"/>
      <c r="C6" s="759"/>
      <c r="D6" s="356" t="s">
        <v>17</v>
      </c>
      <c r="E6" s="151"/>
      <c r="F6" s="1"/>
      <c r="G6" s="426"/>
      <c r="H6" s="435"/>
      <c r="I6" s="436"/>
      <c r="J6" s="434"/>
      <c r="K6" s="434"/>
      <c r="L6" s="360"/>
      <c r="AZ6" s="1"/>
      <c r="BA6" s="1"/>
      <c r="BB6" s="355"/>
      <c r="BC6" s="342"/>
      <c r="BD6" s="356" t="s">
        <v>17</v>
      </c>
      <c r="BE6" s="361" t="s">
        <v>2121</v>
      </c>
      <c r="BF6" s="1"/>
    </row>
    <row r="7" spans="2:58" ht="25.35" customHeight="1">
      <c r="B7" s="761"/>
      <c r="C7" s="763" t="s">
        <v>13</v>
      </c>
      <c r="D7" s="356" t="s">
        <v>14</v>
      </c>
      <c r="E7" s="151"/>
      <c r="F7" s="1"/>
      <c r="G7" s="426"/>
      <c r="H7" s="435"/>
      <c r="I7" s="436"/>
      <c r="J7" s="434"/>
      <c r="L7" s="350"/>
      <c r="AZ7" s="1"/>
      <c r="BA7" s="1"/>
      <c r="BB7" s="355"/>
      <c r="BC7" s="35" t="s">
        <v>13</v>
      </c>
      <c r="BD7" s="356" t="s">
        <v>14</v>
      </c>
      <c r="BE7" s="357" t="s">
        <v>2124</v>
      </c>
      <c r="BF7" s="1"/>
    </row>
    <row r="8" spans="2:58" ht="25.35" customHeight="1">
      <c r="B8" s="761"/>
      <c r="C8" s="765"/>
      <c r="D8" s="339" t="s">
        <v>22</v>
      </c>
      <c r="E8" s="150" t="str">
        <f>ASC(PHONETIC(E9))</f>
        <v/>
      </c>
      <c r="F8" s="1"/>
      <c r="G8" s="427"/>
      <c r="H8" s="435"/>
      <c r="I8" s="436"/>
      <c r="J8" s="434"/>
      <c r="L8" s="350"/>
      <c r="AZ8" s="1"/>
      <c r="BA8" s="1"/>
      <c r="BB8" s="355"/>
      <c r="BC8" s="35"/>
      <c r="BD8" s="339" t="s">
        <v>22</v>
      </c>
      <c r="BE8" s="353" t="str">
        <f>ASC(PHONETIC(BE9))</f>
        <v>ｴｴ ｴｴｴ</v>
      </c>
      <c r="BF8" s="1"/>
    </row>
    <row r="9" spans="2:58" ht="25.35" customHeight="1">
      <c r="B9" s="761"/>
      <c r="C9" s="764"/>
      <c r="D9" s="356" t="s">
        <v>15</v>
      </c>
      <c r="E9" s="151"/>
      <c r="F9" s="1"/>
      <c r="G9" s="427" t="s">
        <v>1987</v>
      </c>
      <c r="H9" s="435"/>
      <c r="I9" s="436"/>
      <c r="J9" s="434"/>
      <c r="L9" s="350"/>
      <c r="AZ9" s="1"/>
      <c r="BA9" s="1"/>
      <c r="BB9" s="355"/>
      <c r="BC9" s="35"/>
      <c r="BD9" s="356" t="s">
        <v>15</v>
      </c>
      <c r="BE9" s="357" t="s">
        <v>2122</v>
      </c>
      <c r="BF9" s="1"/>
    </row>
    <row r="10" spans="2:58" ht="25.35" customHeight="1">
      <c r="B10" s="761"/>
      <c r="C10" s="758" t="s">
        <v>1990</v>
      </c>
      <c r="D10" s="356" t="s">
        <v>20</v>
      </c>
      <c r="E10" s="151"/>
      <c r="F10" s="1"/>
      <c r="G10" s="428"/>
      <c r="H10" s="435"/>
      <c r="I10" s="436"/>
      <c r="J10" s="434"/>
      <c r="L10" s="350"/>
      <c r="AZ10" s="1"/>
      <c r="BA10" s="1"/>
      <c r="BB10" s="355"/>
      <c r="BC10" s="342" t="s">
        <v>1990</v>
      </c>
      <c r="BD10" s="356" t="s">
        <v>20</v>
      </c>
      <c r="BE10" s="357" t="s">
        <v>2125</v>
      </c>
      <c r="BF10" s="1"/>
    </row>
    <row r="11" spans="2:58" ht="25.35" customHeight="1">
      <c r="B11" s="761"/>
      <c r="C11" s="766"/>
      <c r="D11" s="339" t="s">
        <v>22</v>
      </c>
      <c r="E11" s="150" t="str">
        <f>ASC(PHONETIC(E12))</f>
        <v/>
      </c>
      <c r="F11" s="1"/>
      <c r="G11" s="428"/>
      <c r="H11" s="435"/>
      <c r="I11" s="436"/>
      <c r="J11" s="434"/>
      <c r="L11" s="350"/>
      <c r="AZ11" s="1"/>
      <c r="BA11" s="1"/>
      <c r="BB11" s="355"/>
      <c r="BC11" s="342"/>
      <c r="BD11" s="339" t="s">
        <v>22</v>
      </c>
      <c r="BE11" s="353" t="str">
        <f>ASC(PHONETIC(BE12))</f>
        <v>ｶｶ ｶｶ</v>
      </c>
      <c r="BF11" s="1"/>
    </row>
    <row r="12" spans="2:58" ht="25.35" customHeight="1">
      <c r="B12" s="761"/>
      <c r="C12" s="766"/>
      <c r="D12" s="356" t="s">
        <v>15</v>
      </c>
      <c r="E12" s="151"/>
      <c r="F12" s="1"/>
      <c r="G12" s="427" t="s">
        <v>1987</v>
      </c>
      <c r="H12" s="435"/>
      <c r="I12" s="436"/>
      <c r="J12" s="434"/>
      <c r="L12" s="350"/>
      <c r="AZ12" s="1"/>
      <c r="BA12" s="1"/>
      <c r="BB12" s="355"/>
      <c r="BC12" s="342"/>
      <c r="BD12" s="356" t="s">
        <v>15</v>
      </c>
      <c r="BE12" s="357" t="s">
        <v>2123</v>
      </c>
      <c r="BF12" s="1"/>
    </row>
    <row r="13" spans="2:58" ht="25.35" customHeight="1">
      <c r="B13" s="761"/>
      <c r="C13" s="766"/>
      <c r="D13" s="356" t="s">
        <v>18</v>
      </c>
      <c r="E13" s="151"/>
      <c r="F13" s="1"/>
      <c r="G13" s="350" t="s">
        <v>166</v>
      </c>
      <c r="H13" s="435"/>
      <c r="I13" s="436"/>
      <c r="J13" s="434"/>
      <c r="L13" s="350"/>
      <c r="AZ13" s="1"/>
      <c r="BA13" s="1"/>
      <c r="BB13" s="355"/>
      <c r="BC13" s="342"/>
      <c r="BD13" s="356" t="s">
        <v>18</v>
      </c>
      <c r="BE13" s="357" t="s">
        <v>2144</v>
      </c>
      <c r="BF13" s="1"/>
    </row>
    <row r="14" spans="2:58" ht="25.35" customHeight="1">
      <c r="B14" s="761"/>
      <c r="C14" s="759"/>
      <c r="D14" s="363" t="s">
        <v>19</v>
      </c>
      <c r="E14" s="151"/>
      <c r="F14" s="1"/>
      <c r="G14" s="426"/>
      <c r="H14" s="435"/>
      <c r="I14" s="436"/>
      <c r="J14" s="434"/>
      <c r="L14" s="350"/>
      <c r="AZ14" s="1"/>
      <c r="BA14" s="1"/>
      <c r="BB14" s="355"/>
      <c r="BC14" s="342"/>
      <c r="BD14" s="356" t="s">
        <v>21</v>
      </c>
      <c r="BE14" s="357" t="s">
        <v>2145</v>
      </c>
      <c r="BF14" s="1"/>
    </row>
    <row r="15" spans="2:58" ht="25.35" customHeight="1">
      <c r="B15" s="761"/>
      <c r="C15" s="758" t="s">
        <v>40</v>
      </c>
      <c r="D15" s="352" t="s">
        <v>25</v>
      </c>
      <c r="E15" s="153" t="s">
        <v>42</v>
      </c>
      <c r="F15" s="1"/>
      <c r="G15" s="350" t="s">
        <v>169</v>
      </c>
      <c r="H15" s="435"/>
      <c r="I15" s="437"/>
      <c r="J15" s="434"/>
      <c r="L15" s="350"/>
      <c r="AZ15" s="1"/>
      <c r="BA15" s="1"/>
      <c r="BB15" s="355"/>
      <c r="BC15" s="358"/>
      <c r="BD15" s="363" t="s">
        <v>19</v>
      </c>
      <c r="BE15" s="357" t="s">
        <v>2126</v>
      </c>
      <c r="BF15" s="1"/>
    </row>
    <row r="16" spans="2:58" ht="25.35" customHeight="1">
      <c r="B16" s="761"/>
      <c r="C16" s="759"/>
      <c r="D16" s="352" t="s">
        <v>26</v>
      </c>
      <c r="E16" s="153" t="s">
        <v>2535</v>
      </c>
      <c r="F16" s="1"/>
      <c r="G16" s="350" t="s">
        <v>34</v>
      </c>
      <c r="L16" s="350"/>
      <c r="AZ16" s="1"/>
      <c r="BA16" s="1"/>
      <c r="BB16" s="355"/>
      <c r="BC16" s="358" t="s">
        <v>40</v>
      </c>
      <c r="BD16" s="352" t="s">
        <v>25</v>
      </c>
      <c r="BE16" s="364" t="s">
        <v>43</v>
      </c>
      <c r="BF16" s="1"/>
    </row>
    <row r="17" spans="2:58" ht="25.35" customHeight="1">
      <c r="B17" s="761"/>
      <c r="C17" s="767" t="s">
        <v>27</v>
      </c>
      <c r="D17" s="768"/>
      <c r="E17" s="154"/>
      <c r="F17" s="1" t="s">
        <v>167</v>
      </c>
      <c r="G17" s="429" t="s">
        <v>1989</v>
      </c>
      <c r="I17" s="435"/>
      <c r="L17" s="350"/>
      <c r="AZ17" s="1"/>
      <c r="BA17" s="1"/>
      <c r="BB17" s="355"/>
      <c r="BC17" s="362"/>
      <c r="BD17" s="352" t="s">
        <v>26</v>
      </c>
      <c r="BE17" s="364"/>
      <c r="BF17" s="1"/>
    </row>
    <row r="18" spans="2:58" ht="25.35" customHeight="1">
      <c r="B18" s="762"/>
      <c r="C18" s="767" t="s">
        <v>28</v>
      </c>
      <c r="D18" s="768"/>
      <c r="E18" s="154"/>
      <c r="F18" s="1" t="s">
        <v>168</v>
      </c>
      <c r="L18" s="350"/>
      <c r="AZ18" s="1"/>
      <c r="BA18" s="1"/>
      <c r="BB18" s="355"/>
      <c r="BC18" s="341" t="s">
        <v>27</v>
      </c>
      <c r="BD18" s="343"/>
      <c r="BE18" s="365">
        <v>9.9999999999999992E+22</v>
      </c>
      <c r="BF18" s="1" t="s">
        <v>167</v>
      </c>
    </row>
    <row r="19" spans="2:58" ht="25.35" customHeight="1">
      <c r="B19" s="760" t="s">
        <v>2555</v>
      </c>
      <c r="C19" s="763" t="s">
        <v>23</v>
      </c>
      <c r="D19" s="339" t="s">
        <v>22</v>
      </c>
      <c r="E19" s="150" t="str">
        <f>ASC(PHONETIC(E20))</f>
        <v/>
      </c>
      <c r="F19" s="1"/>
      <c r="K19" s="434"/>
      <c r="L19" s="354"/>
      <c r="AZ19" s="1"/>
      <c r="BA19" s="1"/>
      <c r="BB19" s="351" t="s">
        <v>170</v>
      </c>
      <c r="BC19" s="35" t="s">
        <v>23</v>
      </c>
      <c r="BD19" s="339" t="s">
        <v>22</v>
      </c>
      <c r="BE19" s="353" t="str">
        <f>ASC(PHONETIC(BE20))</f>
        <v>ｱｱｱｱｶﾌﾞｼｷｶﾞｲｼｬ</v>
      </c>
      <c r="BF19" s="1"/>
    </row>
    <row r="20" spans="2:58" ht="25.35" customHeight="1">
      <c r="B20" s="761"/>
      <c r="C20" s="764"/>
      <c r="D20" s="356" t="s">
        <v>24</v>
      </c>
      <c r="E20" s="151"/>
      <c r="F20" s="1"/>
      <c r="G20" s="350" t="s">
        <v>1987</v>
      </c>
      <c r="I20" s="434"/>
      <c r="J20" s="434"/>
      <c r="L20" s="350"/>
      <c r="AZ20" s="1"/>
      <c r="BA20" s="1"/>
      <c r="BB20" s="355"/>
      <c r="BC20" s="35"/>
      <c r="BD20" s="356" t="s">
        <v>24</v>
      </c>
      <c r="BE20" s="357" t="s">
        <v>2127</v>
      </c>
      <c r="BF20" s="1"/>
    </row>
    <row r="21" spans="2:58" ht="25.35" customHeight="1">
      <c r="B21" s="761"/>
      <c r="C21" s="758" t="s">
        <v>29</v>
      </c>
      <c r="D21" s="356" t="s">
        <v>16</v>
      </c>
      <c r="E21" s="152"/>
      <c r="F21" s="1"/>
      <c r="G21" s="426"/>
      <c r="H21" s="435"/>
      <c r="I21" s="436"/>
      <c r="J21" s="434"/>
      <c r="K21" s="434"/>
      <c r="L21" s="360"/>
      <c r="AZ21" s="1"/>
      <c r="BA21" s="1"/>
      <c r="BB21" s="355"/>
      <c r="BC21" s="342" t="s">
        <v>29</v>
      </c>
      <c r="BD21" s="356" t="s">
        <v>16</v>
      </c>
      <c r="BE21" s="359">
        <v>1</v>
      </c>
      <c r="BF21" s="1"/>
    </row>
    <row r="22" spans="2:58" ht="25.35" customHeight="1">
      <c r="B22" s="761"/>
      <c r="C22" s="759"/>
      <c r="D22" s="356" t="s">
        <v>17</v>
      </c>
      <c r="E22" s="151"/>
      <c r="F22" s="1"/>
      <c r="G22" s="426"/>
      <c r="H22" s="435"/>
      <c r="I22" s="436"/>
      <c r="J22" s="434"/>
      <c r="K22" s="434"/>
      <c r="L22" s="360"/>
      <c r="AZ22" s="1"/>
      <c r="BA22" s="1"/>
      <c r="BB22" s="355"/>
      <c r="BC22" s="342"/>
      <c r="BD22" s="356" t="s">
        <v>17</v>
      </c>
      <c r="BE22" s="361" t="s">
        <v>2121</v>
      </c>
      <c r="BF22" s="1"/>
    </row>
    <row r="23" spans="2:58" ht="25.35" customHeight="1">
      <c r="B23" s="761"/>
      <c r="C23" s="763" t="s">
        <v>13</v>
      </c>
      <c r="D23" s="356" t="s">
        <v>14</v>
      </c>
      <c r="E23" s="151"/>
      <c r="F23" s="1"/>
      <c r="G23" s="426"/>
      <c r="H23" s="435"/>
      <c r="I23" s="436"/>
      <c r="J23" s="434"/>
      <c r="L23" s="350"/>
      <c r="AZ23" s="1"/>
      <c r="BA23" s="1"/>
      <c r="BB23" s="355"/>
      <c r="BC23" s="35" t="s">
        <v>13</v>
      </c>
      <c r="BD23" s="356" t="s">
        <v>14</v>
      </c>
      <c r="BE23" s="357" t="s">
        <v>2124</v>
      </c>
      <c r="BF23" s="1"/>
    </row>
    <row r="24" spans="2:58" ht="25.35" customHeight="1">
      <c r="B24" s="761"/>
      <c r="C24" s="765"/>
      <c r="D24" s="339" t="s">
        <v>22</v>
      </c>
      <c r="E24" s="150" t="str">
        <f>ASC(PHONETIC(E25))</f>
        <v/>
      </c>
      <c r="F24" s="1"/>
      <c r="G24" s="427"/>
      <c r="H24" s="435"/>
      <c r="I24" s="436"/>
      <c r="J24" s="434"/>
      <c r="L24" s="350"/>
      <c r="AZ24" s="1"/>
      <c r="BA24" s="1"/>
      <c r="BB24" s="355"/>
      <c r="BC24" s="35"/>
      <c r="BD24" s="339" t="s">
        <v>22</v>
      </c>
      <c r="BE24" s="353" t="str">
        <f>ASC(PHONETIC(BE25))</f>
        <v>ｴｴ ｴｴｴ</v>
      </c>
      <c r="BF24" s="1"/>
    </row>
    <row r="25" spans="2:58" ht="25.35" customHeight="1">
      <c r="B25" s="761"/>
      <c r="C25" s="764"/>
      <c r="D25" s="356" t="s">
        <v>15</v>
      </c>
      <c r="E25" s="151"/>
      <c r="F25" s="1"/>
      <c r="G25" s="427" t="s">
        <v>1987</v>
      </c>
      <c r="H25" s="435"/>
      <c r="I25" s="436"/>
      <c r="J25" s="434"/>
      <c r="L25" s="350"/>
      <c r="AZ25" s="1"/>
      <c r="BA25" s="1"/>
      <c r="BB25" s="355"/>
      <c r="BC25" s="35"/>
      <c r="BD25" s="356" t="s">
        <v>15</v>
      </c>
      <c r="BE25" s="357" t="s">
        <v>2122</v>
      </c>
      <c r="BF25" s="1"/>
    </row>
    <row r="26" spans="2:58" ht="25.35" customHeight="1">
      <c r="B26" s="761"/>
      <c r="C26" s="758" t="s">
        <v>1990</v>
      </c>
      <c r="D26" s="356" t="s">
        <v>20</v>
      </c>
      <c r="E26" s="151"/>
      <c r="F26" s="1"/>
      <c r="G26" s="428"/>
      <c r="H26" s="435"/>
      <c r="I26" s="436"/>
      <c r="J26" s="434"/>
      <c r="L26" s="350"/>
      <c r="AZ26" s="1"/>
      <c r="BA26" s="1"/>
      <c r="BB26" s="355"/>
      <c r="BC26" s="342" t="s">
        <v>1990</v>
      </c>
      <c r="BD26" s="356" t="s">
        <v>20</v>
      </c>
      <c r="BE26" s="357" t="s">
        <v>2125</v>
      </c>
      <c r="BF26" s="1"/>
    </row>
    <row r="27" spans="2:58" ht="25.35" customHeight="1">
      <c r="B27" s="761"/>
      <c r="C27" s="766"/>
      <c r="D27" s="339" t="s">
        <v>22</v>
      </c>
      <c r="E27" s="150" t="str">
        <f>ASC(PHONETIC(E28))</f>
        <v/>
      </c>
      <c r="F27" s="1"/>
      <c r="G27" s="428"/>
      <c r="H27" s="435"/>
      <c r="I27" s="436"/>
      <c r="J27" s="434"/>
      <c r="L27" s="350"/>
      <c r="AZ27" s="1"/>
      <c r="BA27" s="1"/>
      <c r="BB27" s="355"/>
      <c r="BC27" s="342"/>
      <c r="BD27" s="339" t="s">
        <v>22</v>
      </c>
      <c r="BE27" s="353" t="str">
        <f>ASC(PHONETIC(BE28))</f>
        <v>ｶｶ ｶｶ</v>
      </c>
      <c r="BF27" s="1"/>
    </row>
    <row r="28" spans="2:58" ht="25.35" customHeight="1">
      <c r="B28" s="761"/>
      <c r="C28" s="766"/>
      <c r="D28" s="356" t="s">
        <v>15</v>
      </c>
      <c r="E28" s="151"/>
      <c r="F28" s="1"/>
      <c r="G28" s="427" t="s">
        <v>1987</v>
      </c>
      <c r="H28" s="435"/>
      <c r="I28" s="436"/>
      <c r="J28" s="434"/>
      <c r="L28" s="350"/>
      <c r="AZ28" s="1"/>
      <c r="BA28" s="1"/>
      <c r="BB28" s="355"/>
      <c r="BC28" s="342"/>
      <c r="BD28" s="356" t="s">
        <v>15</v>
      </c>
      <c r="BE28" s="357" t="s">
        <v>2123</v>
      </c>
      <c r="BF28" s="1"/>
    </row>
    <row r="29" spans="2:58" ht="25.35" customHeight="1">
      <c r="B29" s="761"/>
      <c r="C29" s="766"/>
      <c r="D29" s="356" t="s">
        <v>18</v>
      </c>
      <c r="E29" s="151"/>
      <c r="F29" s="1"/>
      <c r="G29" s="350" t="s">
        <v>166</v>
      </c>
      <c r="H29" s="435"/>
      <c r="I29" s="436"/>
      <c r="J29" s="434"/>
      <c r="L29" s="350"/>
      <c r="AZ29" s="1"/>
      <c r="BA29" s="1"/>
      <c r="BB29" s="355"/>
      <c r="BC29" s="342"/>
      <c r="BD29" s="356" t="s">
        <v>18</v>
      </c>
      <c r="BE29" s="357" t="s">
        <v>2144</v>
      </c>
      <c r="BF29" s="1"/>
    </row>
    <row r="30" spans="2:58" ht="25.35" customHeight="1">
      <c r="B30" s="761"/>
      <c r="C30" s="759"/>
      <c r="D30" s="363" t="s">
        <v>19</v>
      </c>
      <c r="E30" s="151"/>
      <c r="F30" s="1"/>
      <c r="G30" s="426"/>
      <c r="H30" s="435"/>
      <c r="I30" s="436"/>
      <c r="J30" s="434"/>
      <c r="L30" s="350"/>
      <c r="AZ30" s="1"/>
      <c r="BA30" s="1"/>
      <c r="BB30" s="355"/>
      <c r="BC30" s="342"/>
      <c r="BD30" s="356" t="s">
        <v>21</v>
      </c>
      <c r="BE30" s="357" t="s">
        <v>2145</v>
      </c>
      <c r="BF30" s="1"/>
    </row>
    <row r="31" spans="2:58" ht="25.35" customHeight="1">
      <c r="B31" s="761"/>
      <c r="C31" s="758" t="s">
        <v>40</v>
      </c>
      <c r="D31" s="352" t="s">
        <v>25</v>
      </c>
      <c r="E31" s="153" t="s">
        <v>42</v>
      </c>
      <c r="F31" s="1"/>
      <c r="G31" s="350" t="s">
        <v>169</v>
      </c>
      <c r="H31" s="435"/>
      <c r="I31" s="437"/>
      <c r="J31" s="434"/>
      <c r="L31" s="350"/>
      <c r="AZ31" s="1"/>
      <c r="BA31" s="1"/>
      <c r="BB31" s="355"/>
      <c r="BC31" s="358"/>
      <c r="BD31" s="363" t="s">
        <v>19</v>
      </c>
      <c r="BE31" s="357" t="s">
        <v>2126</v>
      </c>
      <c r="BF31" s="1"/>
    </row>
    <row r="32" spans="2:58" ht="25.35" customHeight="1">
      <c r="B32" s="761"/>
      <c r="C32" s="759"/>
      <c r="D32" s="352" t="s">
        <v>26</v>
      </c>
      <c r="E32" s="153" t="s">
        <v>2535</v>
      </c>
      <c r="F32" s="1"/>
      <c r="G32" s="350" t="s">
        <v>34</v>
      </c>
      <c r="L32" s="350"/>
      <c r="AZ32" s="1"/>
      <c r="BA32" s="1"/>
      <c r="BB32" s="355"/>
      <c r="BC32" s="358" t="s">
        <v>40</v>
      </c>
      <c r="BD32" s="352" t="s">
        <v>25</v>
      </c>
      <c r="BE32" s="364" t="s">
        <v>43</v>
      </c>
      <c r="BF32" s="1"/>
    </row>
    <row r="33" spans="2:58" ht="25.35" customHeight="1">
      <c r="B33" s="761"/>
      <c r="C33" s="767" t="s">
        <v>27</v>
      </c>
      <c r="D33" s="768"/>
      <c r="E33" s="154"/>
      <c r="F33" s="1" t="s">
        <v>167</v>
      </c>
      <c r="G33" s="429" t="s">
        <v>1989</v>
      </c>
      <c r="I33" s="435"/>
      <c r="L33" s="350"/>
      <c r="AZ33" s="1"/>
      <c r="BA33" s="1"/>
      <c r="BB33" s="355"/>
      <c r="BC33" s="362"/>
      <c r="BD33" s="352" t="s">
        <v>26</v>
      </c>
      <c r="BE33" s="364"/>
      <c r="BF33" s="1"/>
    </row>
    <row r="34" spans="2:58" ht="25.35" customHeight="1">
      <c r="B34" s="762"/>
      <c r="C34" s="767" t="s">
        <v>28</v>
      </c>
      <c r="D34" s="768"/>
      <c r="E34" s="154"/>
      <c r="F34" s="1" t="s">
        <v>168</v>
      </c>
      <c r="L34" s="350"/>
      <c r="AZ34" s="1"/>
      <c r="BA34" s="1"/>
      <c r="BB34" s="355"/>
      <c r="BC34" s="341" t="s">
        <v>27</v>
      </c>
      <c r="BD34" s="343"/>
      <c r="BE34" s="365">
        <v>9.9999999999999992E+22</v>
      </c>
      <c r="BF34" s="1" t="s">
        <v>167</v>
      </c>
    </row>
    <row r="35" spans="2:58" s="425" customFormat="1" ht="30" customHeight="1">
      <c r="B35" s="769" t="s">
        <v>2560</v>
      </c>
      <c r="C35" s="770"/>
      <c r="D35" s="771"/>
      <c r="E35" s="423"/>
      <c r="G35" s="424" t="s">
        <v>2561</v>
      </c>
    </row>
    <row r="36" spans="2:58" ht="25.35" customHeight="1">
      <c r="B36" s="756" t="s">
        <v>2214</v>
      </c>
      <c r="C36" s="757"/>
      <c r="D36" s="757"/>
      <c r="E36" s="325" t="s">
        <v>2070</v>
      </c>
      <c r="F36" s="1"/>
      <c r="G36" s="432" t="s">
        <v>2099</v>
      </c>
      <c r="H36" s="438"/>
      <c r="I36" s="438"/>
      <c r="J36" s="438"/>
      <c r="K36" s="438"/>
      <c r="L36" s="432"/>
      <c r="AZ36" s="1"/>
      <c r="BA36" s="1"/>
      <c r="BB36" s="756" t="s">
        <v>2135</v>
      </c>
      <c r="BC36" s="757"/>
      <c r="BD36" s="757"/>
      <c r="BE36" s="369" t="s">
        <v>2100</v>
      </c>
      <c r="BF36" s="1"/>
    </row>
    <row r="37" spans="2:58" ht="25.35" customHeight="1">
      <c r="B37" s="756" t="s">
        <v>2213</v>
      </c>
      <c r="C37" s="757"/>
      <c r="D37" s="757"/>
      <c r="E37" s="326"/>
      <c r="F37" s="1"/>
      <c r="G37" s="432" t="s">
        <v>2216</v>
      </c>
      <c r="H37" s="438"/>
      <c r="I37" s="438"/>
      <c r="J37" s="438"/>
      <c r="K37" s="438"/>
      <c r="L37" s="432"/>
      <c r="AZ37" s="1"/>
      <c r="BA37" s="1"/>
      <c r="BB37" s="756" t="s">
        <v>2135</v>
      </c>
      <c r="BC37" s="757"/>
      <c r="BD37" s="757"/>
      <c r="BE37" s="369" t="s">
        <v>2100</v>
      </c>
      <c r="BF37" s="1"/>
    </row>
    <row r="38" spans="2:58" ht="25.35" customHeight="1">
      <c r="B38" s="787" t="s">
        <v>2159</v>
      </c>
      <c r="C38" s="787"/>
      <c r="D38" s="787"/>
      <c r="E38" s="325"/>
      <c r="F38" s="1"/>
      <c r="G38" s="432" t="s">
        <v>2099</v>
      </c>
      <c r="H38" s="438"/>
      <c r="I38" s="438"/>
      <c r="J38" s="438"/>
      <c r="K38" s="438"/>
      <c r="L38" s="432"/>
      <c r="AZ38" s="1"/>
      <c r="BA38" s="1"/>
      <c r="BB38" s="775" t="s">
        <v>2159</v>
      </c>
      <c r="BC38" s="776"/>
      <c r="BD38" s="777"/>
      <c r="BE38" s="369" t="s">
        <v>2138</v>
      </c>
      <c r="BF38" s="1"/>
    </row>
    <row r="39" spans="2:58" ht="25.35" customHeight="1">
      <c r="B39" s="767" t="s">
        <v>2204</v>
      </c>
      <c r="C39" s="788"/>
      <c r="D39" s="768"/>
      <c r="E39" s="337">
        <v>0.66666666666666663</v>
      </c>
      <c r="F39" s="1"/>
      <c r="G39" s="432" t="s">
        <v>2099</v>
      </c>
      <c r="H39" s="438"/>
      <c r="I39" s="438"/>
      <c r="J39" s="438"/>
      <c r="K39" s="438"/>
      <c r="L39" s="432"/>
      <c r="AZ39" s="1"/>
      <c r="BA39" s="1"/>
      <c r="BB39" s="370"/>
      <c r="BC39" s="340"/>
      <c r="BD39" s="340"/>
      <c r="BE39" s="369"/>
      <c r="BF39" s="1"/>
    </row>
    <row r="40" spans="2:58" ht="25.35" hidden="1" customHeight="1">
      <c r="B40" s="778" t="s">
        <v>2409</v>
      </c>
      <c r="C40" s="778"/>
      <c r="D40" s="778"/>
      <c r="E40" s="372">
        <f>第1号様式!O27</f>
        <v>0</v>
      </c>
      <c r="F40" s="1"/>
      <c r="G40" s="430"/>
      <c r="H40" s="439"/>
      <c r="I40" s="439"/>
      <c r="J40" s="439"/>
      <c r="K40" s="439"/>
      <c r="L40" s="368"/>
      <c r="AZ40" s="1"/>
      <c r="BA40" s="1"/>
      <c r="BB40" s="370"/>
      <c r="BC40" s="340"/>
      <c r="BD40" s="340"/>
      <c r="BE40" s="369"/>
      <c r="BF40" s="1"/>
    </row>
    <row r="41" spans="2:58" ht="25.35" hidden="1" customHeight="1">
      <c r="B41" s="778" t="s">
        <v>2410</v>
      </c>
      <c r="C41" s="778"/>
      <c r="D41" s="778"/>
      <c r="E41" s="372">
        <f>第1号様式!O28</f>
        <v>0</v>
      </c>
      <c r="F41" s="1"/>
      <c r="G41" s="430"/>
      <c r="H41" s="439"/>
      <c r="I41" s="439"/>
      <c r="J41" s="439"/>
      <c r="K41" s="439"/>
      <c r="L41" s="368"/>
      <c r="AZ41" s="1"/>
      <c r="BA41" s="1"/>
      <c r="BB41" s="370"/>
      <c r="BC41" s="340"/>
      <c r="BD41" s="340"/>
      <c r="BE41" s="369"/>
      <c r="BF41" s="1"/>
    </row>
    <row r="42" spans="2:58" ht="25.35" hidden="1" customHeight="1">
      <c r="B42" s="779" t="s">
        <v>2245</v>
      </c>
      <c r="C42" s="780"/>
      <c r="D42" s="371" t="s">
        <v>2189</v>
      </c>
      <c r="E42" s="373">
        <f>第1号様式!O33</f>
        <v>0</v>
      </c>
      <c r="F42" s="1" t="s">
        <v>2192</v>
      </c>
      <c r="G42" s="431" t="str">
        <f>IF(E42&lt;5000,"入力内容に誤りがあります","")</f>
        <v>入力内容に誤りがあります</v>
      </c>
      <c r="H42" s="439"/>
      <c r="I42" s="439"/>
      <c r="J42" s="439"/>
      <c r="K42" s="439"/>
      <c r="L42" s="368"/>
      <c r="AZ42" s="1"/>
      <c r="BA42" s="1"/>
      <c r="BB42" s="370"/>
      <c r="BC42" s="340"/>
      <c r="BD42" s="340"/>
      <c r="BE42" s="369"/>
      <c r="BF42" s="1"/>
    </row>
    <row r="43" spans="2:58" ht="25.35" hidden="1" customHeight="1">
      <c r="B43" s="781"/>
      <c r="C43" s="782"/>
      <c r="D43" s="371" t="s">
        <v>2190</v>
      </c>
      <c r="E43" s="373">
        <f>第1号様式!O34</f>
        <v>0</v>
      </c>
      <c r="F43" s="1" t="s">
        <v>2192</v>
      </c>
      <c r="G43" s="431" t="str">
        <f>IF(E43&lt;5000,"入力内容に誤りがあります","")</f>
        <v>入力内容に誤りがあります</v>
      </c>
      <c r="H43" s="439"/>
      <c r="I43" s="439"/>
      <c r="J43" s="439"/>
      <c r="K43" s="439"/>
      <c r="L43" s="368"/>
      <c r="AZ43" s="1"/>
      <c r="BA43" s="1"/>
      <c r="BB43" s="370"/>
      <c r="BC43" s="340"/>
      <c r="BD43" s="340"/>
      <c r="BE43" s="369"/>
      <c r="BF43" s="1"/>
    </row>
    <row r="44" spans="2:58" ht="25.35" hidden="1" customHeight="1">
      <c r="B44" s="783"/>
      <c r="C44" s="784"/>
      <c r="D44" s="371" t="s">
        <v>2191</v>
      </c>
      <c r="E44" s="373">
        <f>第1号様式!O35</f>
        <v>0</v>
      </c>
      <c r="F44" s="1" t="s">
        <v>2192</v>
      </c>
      <c r="G44" s="431" t="str">
        <f>IF(E44&lt;5000,"入力内容に誤りがあります","")</f>
        <v>入力内容に誤りがあります</v>
      </c>
      <c r="H44" s="439"/>
      <c r="I44" s="439"/>
      <c r="J44" s="439"/>
      <c r="K44" s="439"/>
      <c r="L44" s="368"/>
      <c r="AZ44" s="1"/>
      <c r="BA44" s="1"/>
      <c r="BB44" s="370"/>
      <c r="BC44" s="340"/>
      <c r="BD44" s="340"/>
      <c r="BE44" s="374"/>
      <c r="BF44" s="1"/>
    </row>
    <row r="45" spans="2:58" ht="30" hidden="1" customHeight="1">
      <c r="B45" s="778" t="s">
        <v>2193</v>
      </c>
      <c r="C45" s="778"/>
      <c r="D45" s="778"/>
      <c r="E45" s="375">
        <f>第1号様式!O37</f>
        <v>0</v>
      </c>
      <c r="F45" s="1"/>
      <c r="G45" s="431" t="str">
        <f>LEN(E45)&amp;"字"</f>
        <v>1字</v>
      </c>
      <c r="H45" s="439"/>
      <c r="I45" s="439"/>
      <c r="J45" s="439"/>
      <c r="K45" s="439"/>
      <c r="L45" s="368"/>
      <c r="AZ45" s="1"/>
      <c r="BA45" s="1"/>
      <c r="BB45" s="370"/>
      <c r="BC45" s="340"/>
      <c r="BD45" s="340"/>
      <c r="BE45" s="374"/>
      <c r="BF45" s="1"/>
    </row>
    <row r="46" spans="2:58" ht="25.35" hidden="1" customHeight="1">
      <c r="B46" s="786" t="s">
        <v>2194</v>
      </c>
      <c r="C46" s="778" t="s">
        <v>2195</v>
      </c>
      <c r="D46" s="778"/>
      <c r="E46" s="376">
        <f>第1号様式!AS49</f>
        <v>0</v>
      </c>
      <c r="F46" s="1" t="s">
        <v>167</v>
      </c>
      <c r="G46" s="430"/>
      <c r="H46" s="439"/>
      <c r="I46" s="439"/>
      <c r="J46" s="439"/>
      <c r="K46" s="439"/>
      <c r="L46" s="368"/>
      <c r="AZ46" s="1"/>
      <c r="BA46" s="1"/>
      <c r="BB46" s="370"/>
      <c r="BC46" s="340"/>
      <c r="BD46" s="340"/>
      <c r="BE46" s="374"/>
      <c r="BF46" s="1"/>
    </row>
    <row r="47" spans="2:58" ht="25.35" hidden="1" customHeight="1">
      <c r="B47" s="786"/>
      <c r="C47" s="778" t="s">
        <v>2196</v>
      </c>
      <c r="D47" s="778"/>
      <c r="E47" s="376">
        <f>第1号様式!AS50</f>
        <v>0</v>
      </c>
      <c r="F47" s="1" t="s">
        <v>167</v>
      </c>
      <c r="G47" s="431" t="s">
        <v>2209</v>
      </c>
      <c r="H47" s="439"/>
      <c r="I47" s="440" t="s">
        <v>2210</v>
      </c>
      <c r="J47" s="441">
        <f>$E$58*0.2</f>
        <v>0</v>
      </c>
      <c r="K47" s="439"/>
      <c r="L47" s="368"/>
      <c r="AZ47" s="1"/>
      <c r="BA47" s="1"/>
      <c r="BB47" s="370"/>
      <c r="BC47" s="340"/>
      <c r="BD47" s="340"/>
      <c r="BE47" s="374"/>
      <c r="BF47" s="1"/>
    </row>
    <row r="48" spans="2:58" ht="25.35" hidden="1" customHeight="1">
      <c r="B48" s="786"/>
      <c r="C48" s="778" t="s">
        <v>2197</v>
      </c>
      <c r="D48" s="778"/>
      <c r="E48" s="376">
        <f>第1号様式!AS51</f>
        <v>0</v>
      </c>
      <c r="F48" s="1" t="s">
        <v>167</v>
      </c>
      <c r="G48" s="430"/>
      <c r="H48" s="439"/>
      <c r="I48" s="439"/>
      <c r="J48" s="439"/>
      <c r="K48" s="439"/>
      <c r="L48" s="368"/>
      <c r="AZ48" s="1"/>
      <c r="BA48" s="1"/>
      <c r="BB48" s="370"/>
      <c r="BC48" s="340"/>
      <c r="BD48" s="340"/>
      <c r="BE48" s="374"/>
      <c r="BF48" s="1"/>
    </row>
    <row r="49" spans="2:58" ht="25.35" hidden="1" customHeight="1">
      <c r="B49" s="786"/>
      <c r="C49" s="778" t="s">
        <v>2198</v>
      </c>
      <c r="D49" s="778"/>
      <c r="E49" s="376">
        <f>第1号様式!AS52</f>
        <v>0</v>
      </c>
      <c r="F49" s="1" t="s">
        <v>167</v>
      </c>
      <c r="G49" s="430"/>
      <c r="H49" s="439"/>
      <c r="I49" s="439"/>
      <c r="J49" s="439"/>
      <c r="K49" s="439"/>
      <c r="L49" s="368"/>
      <c r="AZ49" s="1"/>
      <c r="BA49" s="1"/>
      <c r="BB49" s="370"/>
      <c r="BC49" s="340"/>
      <c r="BD49" s="340"/>
      <c r="BE49" s="374"/>
      <c r="BF49" s="1"/>
    </row>
    <row r="50" spans="2:58" ht="25.35" hidden="1" customHeight="1">
      <c r="B50" s="786"/>
      <c r="C50" s="778" t="s">
        <v>2199</v>
      </c>
      <c r="D50" s="778"/>
      <c r="E50" s="376">
        <f>第1号様式!AS53</f>
        <v>0</v>
      </c>
      <c r="F50" s="1" t="s">
        <v>167</v>
      </c>
      <c r="G50" s="430"/>
      <c r="H50" s="439"/>
      <c r="I50" s="439"/>
      <c r="J50" s="439"/>
      <c r="K50" s="439"/>
      <c r="L50" s="368"/>
      <c r="AZ50" s="1"/>
      <c r="BA50" s="1"/>
      <c r="BB50" s="370"/>
      <c r="BC50" s="340"/>
      <c r="BD50" s="340"/>
      <c r="BE50" s="374"/>
      <c r="BF50" s="1"/>
    </row>
    <row r="51" spans="2:58" ht="25.35" hidden="1" customHeight="1">
      <c r="B51" s="786"/>
      <c r="C51" s="778" t="s">
        <v>2200</v>
      </c>
      <c r="D51" s="778"/>
      <c r="E51" s="376">
        <f>第1号様式!AS54</f>
        <v>0</v>
      </c>
      <c r="F51" s="1" t="s">
        <v>167</v>
      </c>
      <c r="G51" s="430"/>
      <c r="H51" s="439"/>
      <c r="I51" s="439"/>
      <c r="J51" s="439"/>
      <c r="K51" s="439"/>
      <c r="L51" s="368"/>
      <c r="AZ51" s="1"/>
      <c r="BA51" s="1"/>
      <c r="BB51" s="370"/>
      <c r="BC51" s="340"/>
      <c r="BD51" s="340"/>
      <c r="BE51" s="374"/>
      <c r="BF51" s="1"/>
    </row>
    <row r="52" spans="2:58" ht="25.35" hidden="1" customHeight="1">
      <c r="B52" s="786"/>
      <c r="C52" s="778" t="s">
        <v>2201</v>
      </c>
      <c r="D52" s="778"/>
      <c r="E52" s="376">
        <f>第1号様式!AS55</f>
        <v>0</v>
      </c>
      <c r="F52" s="1" t="s">
        <v>167</v>
      </c>
      <c r="G52" s="430"/>
      <c r="H52" s="439"/>
      <c r="I52" s="439"/>
      <c r="J52" s="439"/>
      <c r="K52" s="439"/>
      <c r="L52" s="368"/>
      <c r="AZ52" s="1"/>
      <c r="BA52" s="1"/>
      <c r="BB52" s="370"/>
      <c r="BC52" s="340"/>
      <c r="BD52" s="340"/>
      <c r="BE52" s="374"/>
      <c r="BF52" s="1"/>
    </row>
    <row r="53" spans="2:58" ht="25.35" hidden="1" customHeight="1">
      <c r="B53" s="786"/>
      <c r="C53" s="778" t="s">
        <v>2202</v>
      </c>
      <c r="D53" s="778"/>
      <c r="E53" s="376">
        <f>第1号様式!AS56</f>
        <v>0</v>
      </c>
      <c r="F53" s="1" t="s">
        <v>167</v>
      </c>
      <c r="G53" s="431" t="s">
        <v>2209</v>
      </c>
      <c r="H53" s="439"/>
      <c r="I53" s="440" t="s">
        <v>2210</v>
      </c>
      <c r="J53" s="441">
        <f>$E$58*0.2</f>
        <v>0</v>
      </c>
      <c r="K53" s="439"/>
      <c r="L53" s="368"/>
      <c r="AZ53" s="1"/>
      <c r="BA53" s="1"/>
      <c r="BB53" s="370"/>
      <c r="BC53" s="340"/>
      <c r="BD53" s="340"/>
      <c r="BE53" s="374"/>
      <c r="BF53" s="1"/>
    </row>
    <row r="54" spans="2:58" ht="25.35" hidden="1" customHeight="1">
      <c r="B54" s="772" t="s">
        <v>2203</v>
      </c>
      <c r="C54" s="772"/>
      <c r="D54" s="772"/>
      <c r="E54" s="376">
        <f>第1号様式!Q59</f>
        <v>0</v>
      </c>
      <c r="F54" s="1" t="s">
        <v>167</v>
      </c>
      <c r="G54" s="430"/>
      <c r="H54" s="439"/>
      <c r="I54" s="439"/>
      <c r="J54" s="439"/>
      <c r="K54" s="439"/>
      <c r="L54" s="368"/>
      <c r="AZ54" s="1"/>
      <c r="BA54" s="1"/>
      <c r="BB54" s="108"/>
      <c r="BC54" s="340"/>
      <c r="BD54" s="108"/>
      <c r="BE54" s="377"/>
      <c r="BF54" s="1"/>
    </row>
    <row r="55" spans="2:58" ht="25.35" hidden="1" customHeight="1">
      <c r="B55" s="772" t="s">
        <v>2204</v>
      </c>
      <c r="C55" s="772"/>
      <c r="D55" s="772"/>
      <c r="E55" s="378">
        <f>第1号様式!Q60</f>
        <v>0.66666666666666663</v>
      </c>
      <c r="F55" s="1"/>
      <c r="G55" s="430"/>
      <c r="H55" s="439"/>
      <c r="I55" s="439"/>
      <c r="J55" s="439"/>
      <c r="K55" s="439"/>
      <c r="L55" s="368"/>
      <c r="AZ55" s="1"/>
      <c r="BA55" s="1"/>
      <c r="BB55" s="108"/>
      <c r="BC55" s="340"/>
      <c r="BD55" s="108"/>
      <c r="BE55" s="377"/>
      <c r="BF55" s="1"/>
    </row>
    <row r="56" spans="2:58" ht="25.35" hidden="1" customHeight="1">
      <c r="B56" s="772" t="s">
        <v>2205</v>
      </c>
      <c r="C56" s="772"/>
      <c r="D56" s="772"/>
      <c r="E56" s="376">
        <f>第1号様式!Q61</f>
        <v>1</v>
      </c>
      <c r="F56" s="1" t="s">
        <v>2208</v>
      </c>
      <c r="G56" s="430"/>
      <c r="H56" s="439"/>
      <c r="I56" s="439"/>
      <c r="J56" s="439"/>
      <c r="K56" s="439"/>
      <c r="L56" s="368"/>
      <c r="AZ56" s="1"/>
      <c r="BA56" s="1"/>
      <c r="BB56" s="108"/>
      <c r="BC56" s="340"/>
      <c r="BD56" s="108"/>
      <c r="BE56" s="377"/>
      <c r="BF56" s="1"/>
    </row>
    <row r="57" spans="2:58" ht="25.35" hidden="1" customHeight="1">
      <c r="B57" s="772" t="s">
        <v>2206</v>
      </c>
      <c r="C57" s="772"/>
      <c r="D57" s="772"/>
      <c r="E57" s="376">
        <f>第1号様式!Q62</f>
        <v>30000000</v>
      </c>
      <c r="F57" s="1" t="s">
        <v>167</v>
      </c>
      <c r="G57" s="430"/>
      <c r="H57" s="439"/>
      <c r="I57" s="439"/>
      <c r="J57" s="439"/>
      <c r="K57" s="439"/>
      <c r="L57" s="368"/>
      <c r="AZ57" s="1"/>
      <c r="BA57" s="1"/>
      <c r="BB57" s="108"/>
      <c r="BC57" s="340"/>
      <c r="BD57" s="108"/>
      <c r="BE57" s="377"/>
      <c r="BF57" s="1"/>
    </row>
    <row r="58" spans="2:58" ht="25.35" hidden="1" customHeight="1">
      <c r="B58" s="772" t="s">
        <v>2207</v>
      </c>
      <c r="C58" s="772"/>
      <c r="D58" s="772"/>
      <c r="E58" s="376">
        <f>第1号様式!Q64</f>
        <v>0</v>
      </c>
      <c r="F58" s="1" t="s">
        <v>167</v>
      </c>
      <c r="G58" s="430"/>
      <c r="H58" s="439"/>
      <c r="I58" s="439"/>
      <c r="J58" s="439"/>
      <c r="K58" s="439"/>
      <c r="L58" s="368"/>
      <c r="AZ58" s="1"/>
      <c r="BA58" s="1"/>
      <c r="BB58" s="108"/>
      <c r="BC58" s="340"/>
      <c r="BD58" s="108"/>
      <c r="BE58" s="377"/>
      <c r="BF58" s="1"/>
    </row>
    <row r="59" spans="2:58" ht="25.35" hidden="1" customHeight="1">
      <c r="B59" s="785"/>
      <c r="C59" s="785"/>
      <c r="D59" s="785"/>
      <c r="E59" s="367"/>
      <c r="F59" s="368"/>
      <c r="G59" s="431"/>
      <c r="H59" s="439"/>
      <c r="I59" s="439"/>
      <c r="J59" s="439"/>
      <c r="L59"/>
      <c r="AX59" s="1"/>
      <c r="AY59" s="1"/>
      <c r="AZ59" s="370"/>
      <c r="BA59" s="340"/>
      <c r="BB59" s="340"/>
      <c r="BC59" s="374"/>
      <c r="BD59" s="1"/>
    </row>
    <row r="60" spans="2:58" ht="25.35" hidden="1" customHeight="1">
      <c r="B60" s="379"/>
      <c r="C60" s="379"/>
      <c r="D60" s="379"/>
      <c r="E60" s="367"/>
      <c r="F60" s="368"/>
      <c r="G60" s="431"/>
      <c r="H60" s="439"/>
      <c r="I60" s="439"/>
      <c r="J60" s="439"/>
      <c r="L60"/>
      <c r="AX60" s="1"/>
      <c r="AY60" s="1"/>
      <c r="AZ60" s="108"/>
      <c r="BA60" s="108"/>
      <c r="BB60" s="108"/>
      <c r="BC60" s="380"/>
      <c r="BD60" s="1"/>
    </row>
    <row r="61" spans="2:58" ht="25.35" customHeight="1">
      <c r="B61" s="1" t="s">
        <v>2081</v>
      </c>
      <c r="E61" s="32"/>
      <c r="L61" s="350"/>
      <c r="AZ61" s="1"/>
      <c r="BA61" s="1"/>
      <c r="BB61" s="366"/>
      <c r="BC61" s="341" t="s">
        <v>28</v>
      </c>
      <c r="BD61" s="343"/>
      <c r="BE61" s="365">
        <v>50</v>
      </c>
      <c r="BF61" s="1" t="s">
        <v>168</v>
      </c>
    </row>
    <row r="62" spans="2:58" ht="25.35" customHeight="1">
      <c r="B62" s="756" t="s">
        <v>2077</v>
      </c>
      <c r="C62" s="757"/>
      <c r="D62" s="774"/>
      <c r="E62" s="146"/>
      <c r="L62" s="350"/>
      <c r="AZ62" s="1"/>
      <c r="BA62" s="1"/>
      <c r="BB62" s="1" t="s">
        <v>2081</v>
      </c>
      <c r="BC62" s="1"/>
      <c r="BD62" s="1"/>
      <c r="BE62" s="32"/>
      <c r="BF62" s="1"/>
    </row>
    <row r="63" spans="2:58" ht="25.35" customHeight="1">
      <c r="B63" s="756" t="s">
        <v>2079</v>
      </c>
      <c r="C63" s="757"/>
      <c r="D63" s="774"/>
      <c r="E63" s="147"/>
      <c r="F63" s="1"/>
      <c r="G63" s="428"/>
      <c r="H63" s="435"/>
      <c r="L63" s="350"/>
      <c r="AZ63" s="1"/>
      <c r="BA63" s="1"/>
      <c r="BB63" s="773" t="s">
        <v>2077</v>
      </c>
      <c r="BC63" s="773"/>
      <c r="BD63" s="773"/>
      <c r="BE63" s="381">
        <v>45178</v>
      </c>
      <c r="BF63" s="1"/>
    </row>
    <row r="64" spans="2:58" ht="25.35" customHeight="1">
      <c r="B64" s="756" t="s">
        <v>2078</v>
      </c>
      <c r="C64" s="757"/>
      <c r="D64" s="774"/>
      <c r="E64" s="147"/>
      <c r="F64" s="1"/>
      <c r="G64" s="428"/>
      <c r="H64" s="435"/>
      <c r="L64" s="350"/>
      <c r="AZ64" s="1"/>
      <c r="BA64" s="1"/>
      <c r="BB64" s="773" t="s">
        <v>2079</v>
      </c>
      <c r="BC64" s="773"/>
      <c r="BD64" s="773"/>
      <c r="BE64" s="382">
        <v>5</v>
      </c>
      <c r="BF64" s="1"/>
    </row>
    <row r="65" spans="2:58" ht="25.35" customHeight="1">
      <c r="B65" s="756" t="s">
        <v>2083</v>
      </c>
      <c r="C65" s="757"/>
      <c r="D65" s="774"/>
      <c r="E65" s="147"/>
      <c r="F65" s="1"/>
      <c r="G65" s="428"/>
      <c r="H65" s="435"/>
      <c r="L65" s="350"/>
      <c r="AZ65" s="1"/>
      <c r="BA65" s="1"/>
      <c r="BB65" s="773" t="s">
        <v>2078</v>
      </c>
      <c r="BC65" s="773"/>
      <c r="BD65" s="773"/>
      <c r="BE65" s="382">
        <v>999999</v>
      </c>
      <c r="BF65" s="1"/>
    </row>
    <row r="66" spans="2:58" ht="25.35" customHeight="1">
      <c r="B66" s="1" t="s">
        <v>2080</v>
      </c>
      <c r="E66" s="32"/>
      <c r="F66" s="1"/>
      <c r="L66" s="350"/>
      <c r="AZ66" s="1"/>
      <c r="BA66" s="1"/>
      <c r="BB66" s="756" t="s">
        <v>2083</v>
      </c>
      <c r="BC66" s="757"/>
      <c r="BD66" s="774"/>
      <c r="BE66" s="382">
        <v>123456789</v>
      </c>
      <c r="BF66" s="1"/>
    </row>
    <row r="67" spans="2:58" ht="25.35" customHeight="1">
      <c r="B67" s="756" t="s">
        <v>2082</v>
      </c>
      <c r="C67" s="757"/>
      <c r="D67" s="774"/>
      <c r="E67" s="146"/>
      <c r="F67" s="1"/>
      <c r="L67" s="350"/>
      <c r="AZ67" s="1"/>
      <c r="BA67" s="1"/>
      <c r="BB67" s="1" t="s">
        <v>2080</v>
      </c>
      <c r="BC67" s="1"/>
      <c r="BD67" s="1"/>
      <c r="BE67" s="32"/>
      <c r="BF67" s="1"/>
    </row>
    <row r="68" spans="2:58" ht="25.35" customHeight="1">
      <c r="B68" s="756" t="s">
        <v>2079</v>
      </c>
      <c r="C68" s="757"/>
      <c r="D68" s="774"/>
      <c r="E68" s="147"/>
      <c r="F68" s="1"/>
      <c r="L68" s="350"/>
      <c r="AZ68" s="1"/>
      <c r="BA68" s="1"/>
      <c r="BB68" s="773" t="s">
        <v>2082</v>
      </c>
      <c r="BC68" s="773"/>
      <c r="BD68" s="773"/>
      <c r="BE68" s="381">
        <v>45272</v>
      </c>
      <c r="BF68" s="1"/>
    </row>
    <row r="69" spans="2:58" ht="25.35" customHeight="1">
      <c r="B69" s="756" t="s">
        <v>2078</v>
      </c>
      <c r="C69" s="757"/>
      <c r="D69" s="774"/>
      <c r="E69" s="147"/>
      <c r="F69" s="1"/>
      <c r="L69" s="350"/>
      <c r="AZ69" s="1"/>
      <c r="BA69" s="1"/>
      <c r="BB69" s="773" t="s">
        <v>2079</v>
      </c>
      <c r="BC69" s="773"/>
      <c r="BD69" s="773"/>
      <c r="BE69" s="382">
        <v>7</v>
      </c>
      <c r="BF69" s="1"/>
    </row>
    <row r="70" spans="2:58" ht="25.35" customHeight="1">
      <c r="F70" s="1"/>
      <c r="L70" s="350"/>
      <c r="AZ70" s="1"/>
      <c r="BA70" s="1"/>
      <c r="BB70" s="773" t="s">
        <v>2078</v>
      </c>
      <c r="BC70" s="773"/>
      <c r="BD70" s="773"/>
      <c r="BE70" s="382">
        <v>10000</v>
      </c>
      <c r="BF70" s="1"/>
    </row>
    <row r="71" spans="2:58" ht="25.35" customHeight="1">
      <c r="F71" s="1"/>
      <c r="L71" s="350"/>
      <c r="AZ71" s="1"/>
      <c r="BA71" s="1"/>
      <c r="BB71" s="1"/>
    </row>
    <row r="72" spans="2:58" ht="25.35" customHeight="1">
      <c r="F72" s="1"/>
      <c r="L72" s="350"/>
      <c r="AZ72" s="1"/>
      <c r="BA72" s="1"/>
      <c r="BB72" s="1"/>
    </row>
    <row r="73" spans="2:58" ht="25.35" customHeight="1">
      <c r="L73" s="350"/>
      <c r="AZ73" s="1"/>
      <c r="BA73" s="1"/>
      <c r="BB73" s="1"/>
    </row>
    <row r="74" spans="2:58" ht="25.35" customHeight="1">
      <c r="L74" s="350"/>
      <c r="AZ74" s="1"/>
      <c r="BA74" s="1"/>
      <c r="BB74" s="1"/>
    </row>
    <row r="75" spans="2:58" ht="25.35" customHeight="1">
      <c r="L75" s="350"/>
      <c r="AZ75" s="1"/>
      <c r="BA75" s="1"/>
      <c r="BB75" s="1"/>
    </row>
    <row r="76" spans="2:58" ht="25.35" customHeight="1">
      <c r="L76" s="350"/>
      <c r="AZ76" s="1"/>
      <c r="BA76" s="1"/>
      <c r="BB76" s="1"/>
    </row>
    <row r="77" spans="2:58" ht="25.35" customHeight="1">
      <c r="L77" s="350"/>
      <c r="AZ77" s="1"/>
      <c r="BA77" s="1"/>
      <c r="BB77" s="1"/>
    </row>
    <row r="78" spans="2:58" ht="25.35" customHeight="1">
      <c r="L78" s="350"/>
      <c r="AZ78" s="1"/>
      <c r="BA78" s="1"/>
      <c r="BB78" s="1"/>
    </row>
    <row r="79" spans="2:58" ht="25.35" customHeight="1">
      <c r="L79" s="350"/>
      <c r="AZ79" s="1"/>
      <c r="BA79" s="1"/>
      <c r="BB79" s="1"/>
    </row>
    <row r="80" spans="2:58" ht="25.35" customHeight="1">
      <c r="L80" s="350"/>
      <c r="AZ80" s="1"/>
      <c r="BA80" s="1"/>
      <c r="BB80" s="1"/>
    </row>
    <row r="81" spans="12:54" ht="25.35" customHeight="1">
      <c r="L81" s="350"/>
      <c r="AZ81" s="1"/>
      <c r="BA81" s="1"/>
      <c r="BB81" s="1"/>
    </row>
    <row r="82" spans="12:54" ht="25.35" customHeight="1">
      <c r="L82" s="350"/>
      <c r="AZ82" s="1"/>
      <c r="BA82" s="1"/>
      <c r="BB82" s="1"/>
    </row>
    <row r="83" spans="12:54" ht="25.35" customHeight="1">
      <c r="L83" s="350"/>
      <c r="AZ83" s="1"/>
      <c r="BA83" s="1"/>
      <c r="BB83" s="1"/>
    </row>
    <row r="84" spans="12:54" ht="25.35" customHeight="1">
      <c r="L84" s="350"/>
      <c r="AZ84" s="1"/>
      <c r="BA84" s="1"/>
      <c r="BB84" s="1"/>
    </row>
    <row r="85" spans="12:54" ht="25.35" customHeight="1">
      <c r="L85" s="350"/>
      <c r="AZ85" s="1"/>
      <c r="BA85" s="1"/>
      <c r="BB85" s="1"/>
    </row>
    <row r="86" spans="12:54" ht="25.35" customHeight="1">
      <c r="L86" s="350"/>
      <c r="AZ86" s="1"/>
      <c r="BA86" s="1"/>
      <c r="BB86" s="1"/>
    </row>
    <row r="87" spans="12:54" ht="25.35" customHeight="1">
      <c r="L87" s="350"/>
      <c r="AZ87" s="1"/>
      <c r="BA87" s="1"/>
      <c r="BB87" s="1"/>
    </row>
    <row r="88" spans="12:54" ht="25.35" customHeight="1">
      <c r="L88" s="350"/>
      <c r="AZ88" s="1"/>
      <c r="BA88" s="1"/>
      <c r="BB88" s="1"/>
    </row>
    <row r="89" spans="12:54" ht="25.35" customHeight="1">
      <c r="L89" s="350"/>
      <c r="AZ89" s="1"/>
      <c r="BA89" s="1"/>
      <c r="BB89" s="1"/>
    </row>
    <row r="90" spans="12:54" ht="25.35" customHeight="1">
      <c r="L90" s="350"/>
      <c r="AZ90" s="1"/>
      <c r="BA90" s="1"/>
      <c r="BB90" s="1"/>
    </row>
    <row r="91" spans="12:54" ht="25.35" customHeight="1">
      <c r="L91" s="350"/>
      <c r="AZ91" s="1"/>
      <c r="BA91" s="1"/>
      <c r="BB91" s="1"/>
    </row>
    <row r="92" spans="12:54" ht="25.35" customHeight="1">
      <c r="L92" s="350"/>
      <c r="AZ92" s="1"/>
      <c r="BA92" s="1"/>
      <c r="BB92" s="1"/>
    </row>
    <row r="93" spans="12:54" ht="25.35" customHeight="1">
      <c r="L93" s="350"/>
      <c r="AZ93" s="1"/>
      <c r="BA93" s="1"/>
      <c r="BB93" s="1"/>
    </row>
    <row r="94" spans="12:54" ht="25.35" customHeight="1">
      <c r="L94" s="350"/>
      <c r="AZ94" s="1"/>
      <c r="BA94" s="1"/>
      <c r="BB94" s="1"/>
    </row>
    <row r="95" spans="12:54" ht="25.35" customHeight="1">
      <c r="L95" s="350"/>
      <c r="AZ95" s="1"/>
      <c r="BA95" s="1"/>
      <c r="BB95" s="1"/>
    </row>
    <row r="96" spans="12:54" ht="25.35" customHeight="1">
      <c r="L96" s="350"/>
      <c r="AZ96" s="1"/>
      <c r="BA96" s="1"/>
      <c r="BB96" s="1"/>
    </row>
    <row r="97" spans="12:54" ht="25.35" customHeight="1">
      <c r="L97" s="350"/>
      <c r="AZ97" s="1"/>
      <c r="BA97" s="1"/>
      <c r="BB97" s="1"/>
    </row>
    <row r="98" spans="12:54" ht="25.35" customHeight="1">
      <c r="AZ98" s="1"/>
      <c r="BA98" s="1"/>
      <c r="BB98" s="1"/>
    </row>
    <row r="99" spans="12:54" ht="25.35" customHeight="1">
      <c r="AZ99" s="1"/>
      <c r="BA99" s="1"/>
      <c r="BB99" s="1"/>
    </row>
    <row r="100" spans="12:54" ht="25.35" customHeight="1">
      <c r="AZ100" s="1"/>
      <c r="BA100" s="1"/>
      <c r="BB100" s="1"/>
    </row>
    <row r="101" spans="12:54" ht="25.35" customHeight="1">
      <c r="AZ101" s="1"/>
      <c r="BA101" s="1"/>
      <c r="BB101" s="1"/>
    </row>
    <row r="102" spans="12:54" ht="25.35" customHeight="1">
      <c r="AZ102" s="1"/>
      <c r="BA102" s="1"/>
      <c r="BB102" s="1"/>
    </row>
    <row r="103" spans="12:54" ht="25.35" customHeight="1">
      <c r="AZ103" s="1"/>
      <c r="BA103" s="1"/>
      <c r="BB103" s="1"/>
    </row>
    <row r="104" spans="12:54" ht="25.35" customHeight="1">
      <c r="AZ104" s="1"/>
      <c r="BA104" s="1"/>
      <c r="BB104" s="1"/>
    </row>
    <row r="105" spans="12:54" ht="25.35" customHeight="1">
      <c r="AZ105" s="1"/>
      <c r="BA105" s="1"/>
      <c r="BB105" s="1"/>
    </row>
    <row r="106" spans="12:54" ht="25.35" customHeight="1">
      <c r="AZ106" s="1"/>
      <c r="BA106" s="1"/>
      <c r="BB106" s="1"/>
    </row>
    <row r="107" spans="12:54" ht="25.35" customHeight="1">
      <c r="AZ107" s="1"/>
      <c r="BA107" s="1"/>
      <c r="BB107" s="1"/>
    </row>
    <row r="108" spans="12:54" ht="25.35" customHeight="1">
      <c r="AZ108" s="1"/>
      <c r="BA108" s="1"/>
      <c r="BB108" s="1"/>
    </row>
    <row r="109" spans="12:54" ht="25.35" customHeight="1">
      <c r="AZ109" s="1"/>
      <c r="BA109" s="1"/>
      <c r="BB109" s="1"/>
    </row>
    <row r="110" spans="12:54" ht="25.35" customHeight="1">
      <c r="AZ110" s="1"/>
      <c r="BA110" s="1"/>
      <c r="BB110" s="1"/>
    </row>
    <row r="111" spans="12:54" ht="25.35" customHeight="1">
      <c r="AZ111" s="1"/>
      <c r="BA111" s="1"/>
      <c r="BB111" s="1"/>
    </row>
    <row r="112" spans="12:54" ht="25.35" customHeight="1">
      <c r="AZ112" s="1"/>
      <c r="BA112" s="1"/>
      <c r="BB112" s="1"/>
    </row>
    <row r="113" spans="52:54" ht="25.35" customHeight="1">
      <c r="AZ113" s="1"/>
      <c r="BA113" s="1"/>
      <c r="BB113" s="1"/>
    </row>
  </sheetData>
  <sheetProtection algorithmName="SHA-512" hashValue="hqt6vfti+Pg9idyfb/IfkN8zVXxp3uZOdszz2MEdMyEUsX3tXmqeJX4b5zi4NWJPbQO1xY4P+v905cBiwR7udw==" saltValue="U1yf/4aCzAKm+x/F2M1LQA==" spinCount="100000" sheet="1" formatCells="0" formatColumns="0" formatRows="0" selectLockedCells="1"/>
  <mergeCells count="58">
    <mergeCell ref="B40:D40"/>
    <mergeCell ref="B46:B53"/>
    <mergeCell ref="B54:D54"/>
    <mergeCell ref="B55:D55"/>
    <mergeCell ref="B38:D38"/>
    <mergeCell ref="B39:D39"/>
    <mergeCell ref="C50:D50"/>
    <mergeCell ref="C51:D51"/>
    <mergeCell ref="C52:D52"/>
    <mergeCell ref="C53:D53"/>
    <mergeCell ref="C46:D46"/>
    <mergeCell ref="C47:D47"/>
    <mergeCell ref="C48:D48"/>
    <mergeCell ref="C49:D49"/>
    <mergeCell ref="B45:D45"/>
    <mergeCell ref="B2:D2"/>
    <mergeCell ref="C15:C16"/>
    <mergeCell ref="C10:C14"/>
    <mergeCell ref="C17:D17"/>
    <mergeCell ref="C18:D18"/>
    <mergeCell ref="B3:B18"/>
    <mergeCell ref="C3:C4"/>
    <mergeCell ref="C7:C9"/>
    <mergeCell ref="B58:D58"/>
    <mergeCell ref="B69:D69"/>
    <mergeCell ref="B68:D68"/>
    <mergeCell ref="B67:D67"/>
    <mergeCell ref="B65:D65"/>
    <mergeCell ref="B64:D64"/>
    <mergeCell ref="B59:D59"/>
    <mergeCell ref="B57:D57"/>
    <mergeCell ref="BB70:BD70"/>
    <mergeCell ref="B36:D36"/>
    <mergeCell ref="BB36:BD36"/>
    <mergeCell ref="BB64:BD64"/>
    <mergeCell ref="BB65:BD65"/>
    <mergeCell ref="BB66:BD66"/>
    <mergeCell ref="BB68:BD68"/>
    <mergeCell ref="BB69:BD69"/>
    <mergeCell ref="B63:D63"/>
    <mergeCell ref="B62:D62"/>
    <mergeCell ref="BB38:BD38"/>
    <mergeCell ref="BB63:BD63"/>
    <mergeCell ref="B41:D41"/>
    <mergeCell ref="B42:C44"/>
    <mergeCell ref="B56:D56"/>
    <mergeCell ref="B37:D37"/>
    <mergeCell ref="C5:C6"/>
    <mergeCell ref="BB37:BD37"/>
    <mergeCell ref="B19:B34"/>
    <mergeCell ref="C19:C20"/>
    <mergeCell ref="C21:C22"/>
    <mergeCell ref="C23:C25"/>
    <mergeCell ref="C26:C30"/>
    <mergeCell ref="C31:C32"/>
    <mergeCell ref="C33:D33"/>
    <mergeCell ref="C34:D34"/>
    <mergeCell ref="B35:D35"/>
  </mergeCells>
  <phoneticPr fontId="22"/>
  <conditionalFormatting sqref="B39:E39">
    <cfRule type="expression" dxfId="12" priority="1">
      <formula>AND($E$38="該当しない",$E$39=2/3)</formula>
    </cfRule>
  </conditionalFormatting>
  <conditionalFormatting sqref="C47:D47 C53:D53">
    <cfRule type="expression" dxfId="11" priority="12">
      <formula>$E47&gt;$J47</formula>
    </cfRule>
  </conditionalFormatting>
  <dataValidations count="5">
    <dataValidation type="list" allowBlank="1" showInputMessage="1" showErrorMessage="1" sqref="BE36:BE37 E36" xr:uid="{00000000-0002-0000-0500-000003000000}">
      <formula1>"選択してください,建築物環境報告書制度への着実な準備,先行的取組の実施"</formula1>
    </dataValidation>
    <dataValidation type="whole" allowBlank="1" showInputMessage="1" showErrorMessage="1" sqref="E63 E68 BE64 BE69" xr:uid="{00000000-0002-0000-0500-000004000000}">
      <formula1>5</formula1>
      <formula2>7</formula2>
    </dataValidation>
    <dataValidation type="list" allowBlank="1" showInputMessage="1" showErrorMessage="1" sqref="BE38:BE58 BC59:BC60 E38" xr:uid="{00000000-0002-0000-0500-000005000000}">
      <formula1>"選択してください,該当する,該当しない"</formula1>
    </dataValidation>
    <dataValidation type="list" allowBlank="1" showInputMessage="1" showErrorMessage="1" sqref="E39" xr:uid="{05552852-A838-4C95-95D8-2662F7715998}">
      <formula1>INDIRECT($E$38)</formula1>
    </dataValidation>
    <dataValidation type="list" allowBlank="1" showInputMessage="1" showErrorMessage="1" sqref="E35" xr:uid="{DB93789C-AFA1-4493-9A8A-89C9C91440C6}">
      <formula1>"交付申請者,共同申請者"</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プルダウンリスト!$B$20:$B$39</xm:f>
          </x14:formula1>
          <xm:sqref>BE16 BE32</xm:sqref>
        </x14:dataValidation>
        <x14:dataValidation type="list" allowBlank="1" showInputMessage="1" showErrorMessage="1" xr:uid="{00000000-0002-0000-0500-000002000000}">
          <x14:formula1>
            <xm:f>プルダウンリスト!$H$2:$H$109</xm:f>
          </x14:formula1>
          <xm:sqref>E16 BE17 E32 BE33</xm:sqref>
        </x14:dataValidation>
        <x14:dataValidation type="list" allowBlank="1" showInputMessage="1" showErrorMessage="1" xr:uid="{15B0F336-F65A-48F6-947D-CC48932A2B03}">
          <x14:formula1>
            <xm:f>プルダウンリスト!$G$2:$G$22</xm:f>
          </x14:formula1>
          <xm:sqref>E15 E31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DS69"/>
  <sheetViews>
    <sheetView showZeros="0" view="pageBreakPreview" zoomScaleNormal="100" zoomScaleSheetLayoutView="100" workbookViewId="0">
      <selection activeCell="O28" sqref="O28:AQ28"/>
    </sheetView>
  </sheetViews>
  <sheetFormatPr defaultColWidth="2.109375" defaultRowHeight="15" customHeight="1"/>
  <cols>
    <col min="1" max="1" width="2.109375" style="1"/>
    <col min="2" max="2" width="3.109375" style="1" bestFit="1" customWidth="1"/>
    <col min="3" max="22" width="2.109375" style="1"/>
    <col min="23" max="23" width="2.109375" style="1" customWidth="1"/>
    <col min="24" max="29" width="2.109375" style="1"/>
    <col min="30" max="43" width="2.109375" style="2"/>
    <col min="44" max="44" width="2.109375" style="2" customWidth="1"/>
    <col min="45" max="45" width="11.88671875" style="2" customWidth="1"/>
    <col min="46" max="46" width="10.88671875" style="1" customWidth="1"/>
    <col min="47" max="47" width="8.88671875" style="1" customWidth="1"/>
    <col min="48" max="48" width="9.44140625" style="1" bestFit="1" customWidth="1"/>
    <col min="49" max="49" width="3" style="1" bestFit="1" customWidth="1"/>
    <col min="50" max="50" width="2.109375" style="1"/>
    <col min="51" max="51" width="8.6640625" style="1" bestFit="1" customWidth="1"/>
    <col min="52" max="52" width="9.44140625" style="1" bestFit="1" customWidth="1"/>
    <col min="53" max="53" width="10.44140625" style="1" bestFit="1" customWidth="1"/>
    <col min="54" max="54" width="9.44140625" style="1" bestFit="1" customWidth="1"/>
    <col min="55" max="79" width="2.109375" style="1"/>
    <col min="80" max="108" width="2.33203125" style="1" customWidth="1"/>
    <col min="109" max="123" width="2.33203125" style="2" customWidth="1"/>
    <col min="124" max="16384" width="2.109375" style="1"/>
  </cols>
  <sheetData>
    <row r="1" spans="1:123" ht="15" customHeight="1">
      <c r="B1" s="203" t="s">
        <v>2097</v>
      </c>
      <c r="AR1" s="3" t="s">
        <v>2111</v>
      </c>
      <c r="AS1" s="3"/>
      <c r="CB1" s="36"/>
      <c r="DS1" s="3"/>
    </row>
    <row r="2" spans="1:123" ht="10.35" customHeight="1">
      <c r="A2" s="36"/>
      <c r="AR2" s="3"/>
      <c r="AS2" s="3"/>
      <c r="CB2" s="36"/>
      <c r="DS2" s="3"/>
    </row>
    <row r="3" spans="1:123" ht="15" customHeight="1">
      <c r="AA3" s="2"/>
      <c r="AE3" s="900">
        <f>基本情報!$E$2</f>
        <v>0</v>
      </c>
      <c r="AF3" s="900"/>
      <c r="AG3" s="900"/>
      <c r="AH3" s="900"/>
      <c r="AI3" s="2" t="s">
        <v>0</v>
      </c>
      <c r="AJ3" s="899">
        <f>基本情報!$E$2</f>
        <v>0</v>
      </c>
      <c r="AK3" s="899"/>
      <c r="AL3" s="899"/>
      <c r="AM3" s="344" t="s">
        <v>1</v>
      </c>
      <c r="AN3" s="901">
        <f>基本情報!$E$2</f>
        <v>0</v>
      </c>
      <c r="AO3" s="901"/>
      <c r="AP3" s="901"/>
      <c r="AQ3" s="344" t="s">
        <v>2</v>
      </c>
      <c r="AS3" s="1"/>
      <c r="AT3" s="33" t="s">
        <v>3</v>
      </c>
      <c r="DB3" s="2"/>
      <c r="DF3" s="908"/>
      <c r="DG3" s="908"/>
      <c r="DH3" s="908"/>
      <c r="DI3" s="908"/>
      <c r="DK3" s="908"/>
      <c r="DL3" s="908"/>
      <c r="DM3" s="908"/>
      <c r="DN3" s="344"/>
      <c r="DO3" s="908"/>
      <c r="DP3" s="908"/>
      <c r="DQ3" s="908"/>
      <c r="DR3" s="344"/>
    </row>
    <row r="4" spans="1:123" ht="15" customHeight="1">
      <c r="B4" s="5" t="s">
        <v>4</v>
      </c>
      <c r="AB4" s="3"/>
      <c r="AC4" s="3"/>
      <c r="AD4" s="1"/>
      <c r="AE4" s="1"/>
      <c r="AF4" s="1"/>
      <c r="AG4" s="1"/>
      <c r="AH4" s="1"/>
      <c r="AI4" s="1"/>
      <c r="AJ4" s="1"/>
      <c r="AK4" s="1"/>
      <c r="AL4" s="1"/>
      <c r="AM4" s="1"/>
      <c r="AN4" s="1"/>
      <c r="AO4" s="1"/>
      <c r="AP4" s="1"/>
      <c r="AQ4" s="3"/>
      <c r="CB4" s="5"/>
      <c r="DC4" s="3"/>
      <c r="DD4" s="3"/>
      <c r="DE4" s="1"/>
      <c r="DF4" s="1"/>
      <c r="DG4" s="1"/>
      <c r="DH4" s="1"/>
      <c r="DI4" s="1"/>
      <c r="DJ4" s="1"/>
      <c r="DK4" s="1"/>
      <c r="DL4" s="1"/>
      <c r="DM4" s="1"/>
      <c r="DN4" s="1"/>
      <c r="DO4" s="1"/>
      <c r="DP4" s="1"/>
      <c r="DQ4" s="1"/>
      <c r="DR4" s="3"/>
    </row>
    <row r="5" spans="1:123" ht="15" customHeight="1">
      <c r="B5" s="1" t="s">
        <v>5</v>
      </c>
    </row>
    <row r="6" spans="1:123" ht="15" customHeight="1">
      <c r="V6" s="5" t="s">
        <v>2241</v>
      </c>
      <c r="W6" s="5"/>
      <c r="X6" s="5"/>
      <c r="Y6" s="5"/>
      <c r="Z6" s="5"/>
      <c r="CW6" s="5"/>
      <c r="CX6" s="5"/>
      <c r="CY6" s="5"/>
      <c r="CZ6" s="5"/>
      <c r="DA6" s="5"/>
    </row>
    <row r="7" spans="1:123" ht="26.1" customHeight="1">
      <c r="V7" s="804" t="s">
        <v>6</v>
      </c>
      <c r="W7" s="804"/>
      <c r="X7" s="804"/>
      <c r="Y7" s="804"/>
      <c r="Z7" s="108"/>
      <c r="AA7" s="879" t="str">
        <f>IF(基本情報!E6="","",基本情報!E6)</f>
        <v/>
      </c>
      <c r="AB7" s="879"/>
      <c r="AC7" s="879"/>
      <c r="AD7" s="879"/>
      <c r="AE7" s="879"/>
      <c r="AF7" s="879"/>
      <c r="AG7" s="879"/>
      <c r="AH7" s="879"/>
      <c r="AI7" s="879"/>
      <c r="AJ7" s="879"/>
      <c r="AK7" s="879"/>
      <c r="AL7" s="879"/>
      <c r="AM7" s="879"/>
      <c r="AN7" s="879"/>
      <c r="AO7" s="879"/>
      <c r="AP7" s="879"/>
      <c r="AQ7" s="879"/>
      <c r="CW7" s="804"/>
      <c r="CX7" s="804"/>
      <c r="CY7" s="804"/>
      <c r="CZ7" s="804"/>
      <c r="DA7" s="108"/>
      <c r="DB7" s="896"/>
      <c r="DC7" s="896"/>
      <c r="DD7" s="896"/>
      <c r="DE7" s="881"/>
      <c r="DF7" s="881"/>
      <c r="DG7" s="881"/>
      <c r="DH7" s="881"/>
      <c r="DI7" s="881"/>
      <c r="DJ7" s="881"/>
      <c r="DK7" s="881"/>
      <c r="DL7" s="881"/>
      <c r="DM7" s="881"/>
      <c r="DN7" s="881"/>
      <c r="DO7" s="881"/>
      <c r="DP7" s="881"/>
      <c r="DQ7" s="881"/>
      <c r="DR7" s="881"/>
    </row>
    <row r="8" spans="1:123" ht="26.1" customHeight="1">
      <c r="V8" s="804" t="s">
        <v>7</v>
      </c>
      <c r="W8" s="804"/>
      <c r="X8" s="804"/>
      <c r="Y8" s="804"/>
      <c r="Z8" s="108"/>
      <c r="AA8" s="881" t="str">
        <f>IF(基本情報!E4="","",基本情報!E4)</f>
        <v/>
      </c>
      <c r="AB8" s="881"/>
      <c r="AC8" s="881"/>
      <c r="AD8" s="881"/>
      <c r="AE8" s="881"/>
      <c r="AF8" s="881"/>
      <c r="AG8" s="881"/>
      <c r="AH8" s="881"/>
      <c r="AI8" s="881"/>
      <c r="AJ8" s="881"/>
      <c r="AK8" s="881"/>
      <c r="AL8" s="881"/>
      <c r="AM8" s="881"/>
      <c r="AN8" s="881"/>
      <c r="AO8" s="881"/>
      <c r="AP8" s="881"/>
      <c r="AQ8" s="881"/>
      <c r="CW8" s="804"/>
      <c r="CX8" s="804"/>
      <c r="CY8" s="804"/>
      <c r="CZ8" s="804"/>
      <c r="DA8" s="108"/>
      <c r="DB8" s="881"/>
      <c r="DC8" s="881"/>
      <c r="DD8" s="881"/>
      <c r="DE8" s="881"/>
      <c r="DF8" s="881"/>
      <c r="DG8" s="881"/>
      <c r="DH8" s="881"/>
      <c r="DI8" s="881"/>
      <c r="DJ8" s="881"/>
      <c r="DK8" s="881"/>
      <c r="DL8" s="881"/>
      <c r="DM8" s="881"/>
      <c r="DN8" s="881"/>
      <c r="DO8" s="881"/>
      <c r="DP8" s="881"/>
      <c r="DQ8" s="881"/>
      <c r="DR8" s="881"/>
    </row>
    <row r="9" spans="1:123" ht="26.1" customHeight="1">
      <c r="V9" s="906" t="s">
        <v>8</v>
      </c>
      <c r="W9" s="906"/>
      <c r="X9" s="906"/>
      <c r="Y9" s="906"/>
      <c r="Z9" s="345"/>
      <c r="AA9" s="879" t="str">
        <f>IF(基本情報!E7="","",基本情報!E7)</f>
        <v/>
      </c>
      <c r="AB9" s="879"/>
      <c r="AC9" s="879"/>
      <c r="AD9" s="879"/>
      <c r="AE9" s="879"/>
      <c r="AF9" s="879"/>
      <c r="AG9" s="879"/>
      <c r="AH9" s="880" t="str">
        <f>IF(基本情報!E9="","",基本情報!E9)</f>
        <v/>
      </c>
      <c r="AI9" s="880"/>
      <c r="AJ9" s="880"/>
      <c r="AK9" s="880"/>
      <c r="AL9" s="880"/>
      <c r="AM9" s="880"/>
      <c r="AN9" s="880"/>
      <c r="AO9" s="880"/>
      <c r="AP9" s="880"/>
      <c r="AQ9" s="880"/>
      <c r="CW9" s="804"/>
      <c r="CX9" s="804"/>
      <c r="CY9" s="804"/>
      <c r="CZ9" s="804"/>
      <c r="DA9" s="345"/>
      <c r="DB9" s="881"/>
      <c r="DC9" s="881"/>
      <c r="DD9" s="881"/>
      <c r="DE9" s="881"/>
      <c r="DF9" s="881"/>
      <c r="DG9" s="881"/>
      <c r="DH9" s="442"/>
      <c r="DI9" s="880"/>
      <c r="DJ9" s="880"/>
      <c r="DK9" s="880"/>
      <c r="DL9" s="880"/>
      <c r="DM9" s="880"/>
      <c r="DN9" s="880"/>
      <c r="DO9" s="880"/>
      <c r="DP9" s="880"/>
      <c r="DQ9" s="880"/>
      <c r="DR9" s="880"/>
    </row>
    <row r="10" spans="1:123" ht="15" customHeight="1">
      <c r="V10" s="5" t="s">
        <v>2556</v>
      </c>
      <c r="W10" s="5"/>
      <c r="X10" s="5"/>
      <c r="Y10" s="5"/>
      <c r="Z10" s="5"/>
      <c r="CW10" s="5"/>
      <c r="CX10" s="5"/>
      <c r="CY10" s="5"/>
      <c r="CZ10" s="5"/>
      <c r="DA10" s="5"/>
    </row>
    <row r="11" spans="1:123" ht="26.1" customHeight="1">
      <c r="V11" s="804" t="s">
        <v>6</v>
      </c>
      <c r="W11" s="804"/>
      <c r="X11" s="804"/>
      <c r="Y11" s="804"/>
      <c r="Z11" s="108"/>
      <c r="AA11" s="879" t="str">
        <f>IF(基本情報!E22="","",基本情報!E22)</f>
        <v/>
      </c>
      <c r="AB11" s="879"/>
      <c r="AC11" s="879"/>
      <c r="AD11" s="879"/>
      <c r="AE11" s="879"/>
      <c r="AF11" s="879"/>
      <c r="AG11" s="879"/>
      <c r="AH11" s="879"/>
      <c r="AI11" s="879"/>
      <c r="AJ11" s="879"/>
      <c r="AK11" s="879"/>
      <c r="AL11" s="879"/>
      <c r="AM11" s="879"/>
      <c r="AN11" s="879"/>
      <c r="AO11" s="879"/>
      <c r="AP11" s="879"/>
      <c r="AQ11" s="879"/>
      <c r="CW11" s="804"/>
      <c r="CX11" s="804"/>
      <c r="CY11" s="804"/>
      <c r="CZ11" s="804"/>
      <c r="DA11" s="108"/>
      <c r="DB11" s="896"/>
      <c r="DC11" s="896"/>
      <c r="DD11" s="896"/>
      <c r="DE11" s="881"/>
      <c r="DF11" s="881"/>
      <c r="DG11" s="881"/>
      <c r="DH11" s="881"/>
      <c r="DI11" s="881"/>
      <c r="DJ11" s="881"/>
      <c r="DK11" s="881"/>
      <c r="DL11" s="881"/>
      <c r="DM11" s="881"/>
      <c r="DN11" s="881"/>
      <c r="DO11" s="881"/>
      <c r="DP11" s="881"/>
      <c r="DQ11" s="881"/>
      <c r="DR11" s="881"/>
    </row>
    <row r="12" spans="1:123" ht="26.1" customHeight="1">
      <c r="V12" s="804" t="s">
        <v>7</v>
      </c>
      <c r="W12" s="804"/>
      <c r="X12" s="804"/>
      <c r="Y12" s="804"/>
      <c r="Z12" s="108"/>
      <c r="AA12" s="881" t="str">
        <f>IF(基本情報!E20="","",基本情報!E20)</f>
        <v/>
      </c>
      <c r="AB12" s="881"/>
      <c r="AC12" s="881"/>
      <c r="AD12" s="881"/>
      <c r="AE12" s="881"/>
      <c r="AF12" s="881"/>
      <c r="AG12" s="881"/>
      <c r="AH12" s="881"/>
      <c r="AI12" s="881"/>
      <c r="AJ12" s="881"/>
      <c r="AK12" s="881"/>
      <c r="AL12" s="881"/>
      <c r="AM12" s="881"/>
      <c r="AN12" s="881"/>
      <c r="AO12" s="881"/>
      <c r="AP12" s="881"/>
      <c r="AQ12" s="881"/>
      <c r="CW12" s="804"/>
      <c r="CX12" s="804"/>
      <c r="CY12" s="804"/>
      <c r="CZ12" s="804"/>
      <c r="DA12" s="108"/>
      <c r="DB12" s="881"/>
      <c r="DC12" s="881"/>
      <c r="DD12" s="881"/>
      <c r="DE12" s="881"/>
      <c r="DF12" s="881"/>
      <c r="DG12" s="881"/>
      <c r="DH12" s="881"/>
      <c r="DI12" s="881"/>
      <c r="DJ12" s="881"/>
      <c r="DK12" s="881"/>
      <c r="DL12" s="881"/>
      <c r="DM12" s="881"/>
      <c r="DN12" s="881"/>
      <c r="DO12" s="881"/>
      <c r="DP12" s="881"/>
      <c r="DQ12" s="881"/>
      <c r="DR12" s="881"/>
    </row>
    <row r="13" spans="1:123" ht="26.1" customHeight="1">
      <c r="V13" s="906" t="s">
        <v>8</v>
      </c>
      <c r="W13" s="906"/>
      <c r="X13" s="906"/>
      <c r="Y13" s="906"/>
      <c r="Z13" s="345"/>
      <c r="AA13" s="879" t="str">
        <f>IF(基本情報!E23="","",基本情報!E23)</f>
        <v/>
      </c>
      <c r="AB13" s="879"/>
      <c r="AC13" s="879"/>
      <c r="AD13" s="879"/>
      <c r="AE13" s="879"/>
      <c r="AF13" s="879"/>
      <c r="AG13" s="879"/>
      <c r="AH13" s="880" t="str">
        <f>IF(基本情報!E25="","",基本情報!E25)</f>
        <v/>
      </c>
      <c r="AI13" s="880"/>
      <c r="AJ13" s="880"/>
      <c r="AK13" s="880"/>
      <c r="AL13" s="880"/>
      <c r="AM13" s="880"/>
      <c r="AN13" s="880"/>
      <c r="AO13" s="880"/>
      <c r="AP13" s="880"/>
      <c r="AQ13" s="880"/>
      <c r="CW13" s="804"/>
      <c r="CX13" s="804"/>
      <c r="CY13" s="804"/>
      <c r="CZ13" s="804"/>
      <c r="DA13" s="345"/>
      <c r="DB13" s="881"/>
      <c r="DC13" s="881"/>
      <c r="DD13" s="881"/>
      <c r="DE13" s="881"/>
      <c r="DF13" s="881"/>
      <c r="DG13" s="881"/>
      <c r="DH13" s="442"/>
      <c r="DI13" s="880"/>
      <c r="DJ13" s="880"/>
      <c r="DK13" s="880"/>
      <c r="DL13" s="880"/>
      <c r="DM13" s="880"/>
      <c r="DN13" s="880"/>
      <c r="DO13" s="880"/>
      <c r="DP13" s="880"/>
      <c r="DQ13" s="880"/>
      <c r="DR13" s="880"/>
    </row>
    <row r="14" spans="1:123" ht="10.35" customHeight="1">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CC14" s="346"/>
      <c r="CD14" s="346"/>
      <c r="CE14" s="346"/>
      <c r="CF14" s="346"/>
      <c r="CG14" s="346"/>
      <c r="CH14" s="346"/>
      <c r="CI14" s="346"/>
      <c r="CJ14" s="346"/>
      <c r="CK14" s="346"/>
      <c r="CL14" s="346"/>
      <c r="CM14" s="346"/>
      <c r="CN14" s="346"/>
      <c r="CO14" s="346"/>
      <c r="CP14" s="346"/>
      <c r="CQ14" s="346"/>
      <c r="CR14" s="346"/>
      <c r="CS14" s="346"/>
      <c r="CT14" s="346"/>
      <c r="CU14" s="346"/>
      <c r="CV14" s="346"/>
      <c r="CW14" s="346"/>
      <c r="CX14" s="346"/>
      <c r="CY14" s="346"/>
      <c r="CZ14" s="346"/>
      <c r="DA14" s="346"/>
      <c r="DB14" s="346"/>
      <c r="DC14" s="346"/>
      <c r="DD14" s="346"/>
      <c r="DE14" s="346"/>
      <c r="DF14" s="346"/>
      <c r="DG14" s="346"/>
      <c r="DH14" s="346"/>
      <c r="DI14" s="346"/>
      <c r="DJ14" s="346"/>
      <c r="DK14" s="346"/>
      <c r="DL14" s="346"/>
      <c r="DM14" s="346"/>
      <c r="DN14" s="346"/>
      <c r="DO14" s="346"/>
      <c r="DP14" s="346"/>
      <c r="DQ14" s="346"/>
      <c r="DR14" s="346"/>
    </row>
    <row r="15" spans="1:123" ht="15" customHeight="1">
      <c r="B15" s="891" t="s">
        <v>2675</v>
      </c>
      <c r="C15" s="891"/>
      <c r="D15" s="891"/>
      <c r="E15" s="891"/>
      <c r="F15" s="891"/>
      <c r="G15" s="891"/>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CC15" s="346"/>
      <c r="CD15" s="346"/>
      <c r="CE15" s="346"/>
      <c r="CF15" s="346"/>
      <c r="CG15" s="346"/>
      <c r="CH15" s="346"/>
      <c r="CI15" s="346"/>
      <c r="CJ15" s="346"/>
      <c r="CK15" s="346"/>
      <c r="CL15" s="346"/>
      <c r="CM15" s="346"/>
      <c r="CN15" s="346"/>
      <c r="CO15" s="346"/>
      <c r="CP15" s="346"/>
      <c r="CQ15" s="346"/>
      <c r="CR15" s="346"/>
      <c r="CS15" s="346"/>
      <c r="CT15" s="346"/>
      <c r="CU15" s="346"/>
      <c r="CV15" s="346"/>
      <c r="CW15" s="346"/>
      <c r="CX15" s="346"/>
      <c r="CY15" s="346"/>
      <c r="CZ15" s="346"/>
      <c r="DA15" s="346"/>
      <c r="DB15" s="346"/>
      <c r="DC15" s="346"/>
      <c r="DD15" s="346"/>
      <c r="DE15" s="346"/>
      <c r="DF15" s="346"/>
      <c r="DG15" s="346"/>
      <c r="DH15" s="346"/>
      <c r="DI15" s="346"/>
      <c r="DJ15" s="346"/>
      <c r="DK15" s="346"/>
      <c r="DL15" s="346"/>
      <c r="DM15" s="346"/>
      <c r="DN15" s="346"/>
      <c r="DO15" s="346"/>
      <c r="DP15" s="346"/>
      <c r="DQ15" s="346"/>
      <c r="DR15" s="346"/>
    </row>
    <row r="16" spans="1:123" ht="15" customHeight="1">
      <c r="B16" s="891"/>
      <c r="C16" s="891"/>
      <c r="D16" s="891"/>
      <c r="E16" s="891"/>
      <c r="F16" s="891"/>
      <c r="G16" s="891"/>
      <c r="H16" s="891"/>
      <c r="I16" s="891"/>
      <c r="J16" s="891"/>
      <c r="K16" s="891"/>
      <c r="L16" s="891"/>
      <c r="M16" s="891"/>
      <c r="N16" s="891"/>
      <c r="O16" s="891"/>
      <c r="P16" s="891"/>
      <c r="Q16" s="891"/>
      <c r="R16" s="891"/>
      <c r="S16" s="891"/>
      <c r="T16" s="891"/>
      <c r="U16" s="891"/>
      <c r="V16" s="891"/>
      <c r="W16" s="891"/>
      <c r="X16" s="891"/>
      <c r="Y16" s="891"/>
      <c r="Z16" s="891"/>
      <c r="AA16" s="891"/>
      <c r="AB16" s="891"/>
      <c r="AC16" s="891"/>
      <c r="AD16" s="891"/>
      <c r="AE16" s="891"/>
      <c r="AF16" s="891"/>
      <c r="AG16" s="891"/>
      <c r="AH16" s="891"/>
      <c r="AI16" s="891"/>
      <c r="AJ16" s="891"/>
      <c r="AK16" s="891"/>
      <c r="AL16" s="891"/>
      <c r="AM16" s="891"/>
      <c r="AN16" s="891"/>
      <c r="AO16" s="891"/>
      <c r="AP16" s="891"/>
      <c r="AQ16" s="891"/>
      <c r="CC16" s="346"/>
      <c r="CD16" s="346"/>
      <c r="CE16" s="346"/>
      <c r="CF16" s="346"/>
      <c r="CG16" s="346"/>
      <c r="CH16" s="346"/>
      <c r="CI16" s="346"/>
      <c r="CJ16" s="346"/>
      <c r="CK16" s="346"/>
      <c r="CL16" s="346"/>
      <c r="CM16" s="346"/>
      <c r="CN16" s="346"/>
      <c r="CO16" s="346"/>
      <c r="CP16" s="346"/>
      <c r="CQ16" s="346"/>
      <c r="CR16" s="346"/>
      <c r="CS16" s="346"/>
      <c r="CT16" s="346"/>
      <c r="CU16" s="346"/>
      <c r="CV16" s="346"/>
      <c r="CW16" s="346"/>
      <c r="CX16" s="346"/>
      <c r="CY16" s="346"/>
      <c r="CZ16" s="346"/>
      <c r="DA16" s="346"/>
      <c r="DB16" s="346"/>
      <c r="DC16" s="346"/>
      <c r="DD16" s="346"/>
      <c r="DE16" s="346"/>
      <c r="DF16" s="346"/>
      <c r="DG16" s="346"/>
      <c r="DH16" s="346"/>
      <c r="DI16" s="346"/>
      <c r="DJ16" s="346"/>
      <c r="DK16" s="346"/>
      <c r="DL16" s="346"/>
      <c r="DM16" s="346"/>
      <c r="DN16" s="346"/>
      <c r="DO16" s="346"/>
      <c r="DP16" s="346"/>
      <c r="DQ16" s="346"/>
      <c r="DR16" s="346"/>
    </row>
    <row r="17" spans="2:123" ht="15" customHeight="1">
      <c r="B17" s="898" t="s">
        <v>171</v>
      </c>
      <c r="C17" s="898"/>
      <c r="D17" s="898"/>
      <c r="E17" s="898"/>
      <c r="F17" s="898"/>
      <c r="G17" s="898"/>
      <c r="H17" s="898"/>
      <c r="I17" s="898"/>
      <c r="J17" s="898"/>
      <c r="K17" s="898"/>
      <c r="L17" s="898"/>
      <c r="M17" s="898"/>
      <c r="N17" s="898"/>
      <c r="O17" s="898"/>
      <c r="P17" s="898"/>
      <c r="Q17" s="898"/>
      <c r="R17" s="898"/>
      <c r="S17" s="898"/>
      <c r="T17" s="898"/>
      <c r="U17" s="898"/>
      <c r="V17" s="898"/>
      <c r="W17" s="898"/>
      <c r="X17" s="898"/>
      <c r="Y17" s="898"/>
      <c r="Z17" s="898"/>
      <c r="AA17" s="898"/>
      <c r="AB17" s="898"/>
      <c r="AC17" s="898"/>
      <c r="AD17" s="898"/>
      <c r="AE17" s="898"/>
      <c r="AF17" s="898"/>
      <c r="AG17" s="898"/>
      <c r="AH17" s="898"/>
      <c r="AI17" s="898"/>
      <c r="AJ17" s="898"/>
      <c r="AK17" s="898"/>
      <c r="AL17" s="898"/>
      <c r="AM17" s="898"/>
      <c r="AN17" s="898"/>
      <c r="AO17" s="898"/>
      <c r="AP17" s="898"/>
      <c r="AQ17" s="898"/>
      <c r="CC17" s="898"/>
      <c r="CD17" s="898"/>
      <c r="CE17" s="898"/>
      <c r="CF17" s="898"/>
      <c r="CG17" s="898"/>
      <c r="CH17" s="898"/>
      <c r="CI17" s="898"/>
      <c r="CJ17" s="898"/>
      <c r="CK17" s="898"/>
      <c r="CL17" s="898"/>
      <c r="CM17" s="898"/>
      <c r="CN17" s="898"/>
      <c r="CO17" s="898"/>
      <c r="CP17" s="898"/>
      <c r="CQ17" s="898"/>
      <c r="CR17" s="898"/>
      <c r="CS17" s="898"/>
      <c r="CT17" s="898"/>
      <c r="CU17" s="898"/>
      <c r="CV17" s="898"/>
      <c r="CW17" s="898"/>
      <c r="CX17" s="898"/>
      <c r="CY17" s="898"/>
      <c r="CZ17" s="898"/>
      <c r="DA17" s="898"/>
      <c r="DB17" s="898"/>
      <c r="DC17" s="898"/>
      <c r="DD17" s="898"/>
      <c r="DE17" s="898"/>
      <c r="DF17" s="898"/>
      <c r="DG17" s="898"/>
      <c r="DH17" s="898"/>
      <c r="DI17" s="898"/>
      <c r="DJ17" s="898"/>
      <c r="DK17" s="898"/>
      <c r="DL17" s="898"/>
      <c r="DM17" s="898"/>
      <c r="DN17" s="898"/>
      <c r="DO17" s="898"/>
      <c r="DP17" s="898"/>
      <c r="DQ17" s="898"/>
      <c r="DR17" s="898"/>
    </row>
    <row r="18" spans="2:123" ht="15" customHeight="1">
      <c r="B18" s="898"/>
      <c r="C18" s="898"/>
      <c r="D18" s="898"/>
      <c r="E18" s="898"/>
      <c r="F18" s="898"/>
      <c r="G18" s="898"/>
      <c r="H18" s="898"/>
      <c r="I18" s="898"/>
      <c r="J18" s="898"/>
      <c r="K18" s="898"/>
      <c r="L18" s="898"/>
      <c r="M18" s="898"/>
      <c r="N18" s="898"/>
      <c r="O18" s="898"/>
      <c r="P18" s="898"/>
      <c r="Q18" s="898"/>
      <c r="R18" s="898"/>
      <c r="S18" s="898"/>
      <c r="T18" s="898"/>
      <c r="U18" s="898"/>
      <c r="V18" s="898"/>
      <c r="W18" s="898"/>
      <c r="X18" s="898"/>
      <c r="Y18" s="898"/>
      <c r="Z18" s="898"/>
      <c r="AA18" s="898"/>
      <c r="AB18" s="898"/>
      <c r="AC18" s="898"/>
      <c r="AD18" s="898"/>
      <c r="AE18" s="898"/>
      <c r="AF18" s="898"/>
      <c r="AG18" s="898"/>
      <c r="AH18" s="898"/>
      <c r="AI18" s="898"/>
      <c r="AJ18" s="898"/>
      <c r="AK18" s="898"/>
      <c r="AL18" s="898"/>
      <c r="AM18" s="898"/>
      <c r="AN18" s="898"/>
      <c r="AO18" s="898"/>
      <c r="AP18" s="898"/>
      <c r="AQ18" s="898"/>
      <c r="CC18" s="898"/>
      <c r="CD18" s="898"/>
      <c r="CE18" s="898"/>
      <c r="CF18" s="898"/>
      <c r="CG18" s="898"/>
      <c r="CH18" s="898"/>
      <c r="CI18" s="898"/>
      <c r="CJ18" s="898"/>
      <c r="CK18" s="898"/>
      <c r="CL18" s="898"/>
      <c r="CM18" s="898"/>
      <c r="CN18" s="898"/>
      <c r="CO18" s="898"/>
      <c r="CP18" s="898"/>
      <c r="CQ18" s="898"/>
      <c r="CR18" s="898"/>
      <c r="CS18" s="898"/>
      <c r="CT18" s="898"/>
      <c r="CU18" s="898"/>
      <c r="CV18" s="898"/>
      <c r="CW18" s="898"/>
      <c r="CX18" s="898"/>
      <c r="CY18" s="898"/>
      <c r="CZ18" s="898"/>
      <c r="DA18" s="898"/>
      <c r="DB18" s="898"/>
      <c r="DC18" s="898"/>
      <c r="DD18" s="898"/>
      <c r="DE18" s="898"/>
      <c r="DF18" s="898"/>
      <c r="DG18" s="898"/>
      <c r="DH18" s="898"/>
      <c r="DI18" s="898"/>
      <c r="DJ18" s="898"/>
      <c r="DK18" s="898"/>
      <c r="DL18" s="898"/>
      <c r="DM18" s="898"/>
      <c r="DN18" s="898"/>
      <c r="DO18" s="898"/>
      <c r="DP18" s="898"/>
      <c r="DQ18" s="898"/>
      <c r="DR18" s="898"/>
    </row>
    <row r="19" spans="2:123" ht="10.35" customHeight="1">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CC19" s="346"/>
      <c r="CD19" s="346"/>
      <c r="CE19" s="346"/>
      <c r="CF19" s="346"/>
      <c r="CG19" s="346"/>
      <c r="CH19" s="346"/>
      <c r="CI19" s="346"/>
      <c r="CJ19" s="346"/>
      <c r="CK19" s="346"/>
      <c r="CL19" s="346"/>
      <c r="CM19" s="346"/>
      <c r="CN19" s="346"/>
      <c r="CO19" s="346"/>
      <c r="CP19" s="346"/>
      <c r="CQ19" s="346"/>
      <c r="CR19" s="346"/>
      <c r="CS19" s="346"/>
      <c r="CT19" s="346"/>
      <c r="CU19" s="346"/>
      <c r="CV19" s="346"/>
      <c r="CW19" s="346"/>
      <c r="CX19" s="346"/>
      <c r="CY19" s="346"/>
      <c r="CZ19" s="346"/>
      <c r="DA19" s="346"/>
      <c r="DB19" s="346"/>
      <c r="DC19" s="346"/>
      <c r="DD19" s="346"/>
      <c r="DE19" s="346"/>
      <c r="DF19" s="346"/>
      <c r="DG19" s="346"/>
      <c r="DH19" s="346"/>
      <c r="DI19" s="346"/>
      <c r="DJ19" s="346"/>
      <c r="DK19" s="346"/>
      <c r="DL19" s="346"/>
      <c r="DM19" s="346"/>
      <c r="DN19" s="346"/>
      <c r="DO19" s="346"/>
      <c r="DP19" s="346"/>
      <c r="DQ19" s="346"/>
      <c r="DR19" s="346"/>
    </row>
    <row r="20" spans="2:123" ht="15" customHeight="1">
      <c r="B20" s="718" t="s">
        <v>2547</v>
      </c>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718"/>
      <c r="AC20" s="718"/>
      <c r="AD20" s="718"/>
      <c r="AE20" s="718"/>
      <c r="AF20" s="718"/>
      <c r="AG20" s="718"/>
      <c r="AH20" s="718"/>
      <c r="AI20" s="718"/>
      <c r="AJ20" s="718"/>
      <c r="AK20" s="718"/>
      <c r="AL20" s="718"/>
      <c r="AM20" s="718"/>
      <c r="AN20" s="718"/>
      <c r="AO20" s="718"/>
      <c r="AP20" s="718"/>
      <c r="AQ20" s="718"/>
      <c r="CC20" s="718"/>
      <c r="CD20" s="718"/>
      <c r="CE20" s="718"/>
      <c r="CF20" s="718"/>
      <c r="CG20" s="718"/>
      <c r="CH20" s="718"/>
      <c r="CI20" s="718"/>
      <c r="CJ20" s="718"/>
      <c r="CK20" s="718"/>
      <c r="CL20" s="718"/>
      <c r="CM20" s="718"/>
      <c r="CN20" s="718"/>
      <c r="CO20" s="718"/>
      <c r="CP20" s="718"/>
      <c r="CQ20" s="718"/>
      <c r="CR20" s="718"/>
      <c r="CS20" s="718"/>
      <c r="CT20" s="718"/>
      <c r="CU20" s="718"/>
      <c r="CV20" s="718"/>
      <c r="CW20" s="718"/>
      <c r="CX20" s="718"/>
      <c r="CY20" s="718"/>
      <c r="CZ20" s="718"/>
      <c r="DA20" s="718"/>
      <c r="DB20" s="718"/>
      <c r="DC20" s="718"/>
      <c r="DD20" s="718"/>
      <c r="DE20" s="718"/>
      <c r="DF20" s="718"/>
      <c r="DG20" s="718"/>
      <c r="DH20" s="718"/>
      <c r="DI20" s="718"/>
      <c r="DJ20" s="718"/>
      <c r="DK20" s="718"/>
      <c r="DL20" s="718"/>
      <c r="DM20" s="718"/>
      <c r="DN20" s="718"/>
      <c r="DO20" s="718"/>
      <c r="DP20" s="718"/>
      <c r="DQ20" s="718"/>
      <c r="DR20" s="718"/>
    </row>
    <row r="21" spans="2:123" ht="15" customHeight="1">
      <c r="B21" s="718"/>
      <c r="C21" s="718"/>
      <c r="D21" s="718"/>
      <c r="E21" s="718"/>
      <c r="F21" s="718"/>
      <c r="G21" s="718"/>
      <c r="H21" s="718"/>
      <c r="I21" s="718"/>
      <c r="J21" s="718"/>
      <c r="K21" s="718"/>
      <c r="L21" s="718"/>
      <c r="M21" s="718"/>
      <c r="N21" s="718"/>
      <c r="O21" s="718"/>
      <c r="P21" s="718"/>
      <c r="Q21" s="718"/>
      <c r="R21" s="718"/>
      <c r="S21" s="718"/>
      <c r="T21" s="718"/>
      <c r="U21" s="718"/>
      <c r="V21" s="718"/>
      <c r="W21" s="718"/>
      <c r="X21" s="718"/>
      <c r="Y21" s="718"/>
      <c r="Z21" s="718"/>
      <c r="AA21" s="718"/>
      <c r="AB21" s="718"/>
      <c r="AC21" s="718"/>
      <c r="AD21" s="718"/>
      <c r="AE21" s="718"/>
      <c r="AF21" s="718"/>
      <c r="AG21" s="718"/>
      <c r="AH21" s="718"/>
      <c r="AI21" s="718"/>
      <c r="AJ21" s="718"/>
      <c r="AK21" s="718"/>
      <c r="AL21" s="718"/>
      <c r="AM21" s="718"/>
      <c r="AN21" s="718"/>
      <c r="AO21" s="718"/>
      <c r="AP21" s="718"/>
      <c r="AQ21" s="718"/>
      <c r="CC21" s="718"/>
      <c r="CD21" s="718"/>
      <c r="CE21" s="718"/>
      <c r="CF21" s="718"/>
      <c r="CG21" s="718"/>
      <c r="CH21" s="718"/>
      <c r="CI21" s="718"/>
      <c r="CJ21" s="718"/>
      <c r="CK21" s="718"/>
      <c r="CL21" s="718"/>
      <c r="CM21" s="718"/>
      <c r="CN21" s="718"/>
      <c r="CO21" s="718"/>
      <c r="CP21" s="718"/>
      <c r="CQ21" s="718"/>
      <c r="CR21" s="718"/>
      <c r="CS21" s="718"/>
      <c r="CT21" s="718"/>
      <c r="CU21" s="718"/>
      <c r="CV21" s="718"/>
      <c r="CW21" s="718"/>
      <c r="CX21" s="718"/>
      <c r="CY21" s="718"/>
      <c r="CZ21" s="718"/>
      <c r="DA21" s="718"/>
      <c r="DB21" s="718"/>
      <c r="DC21" s="718"/>
      <c r="DD21" s="718"/>
      <c r="DE21" s="718"/>
      <c r="DF21" s="718"/>
      <c r="DG21" s="718"/>
      <c r="DH21" s="718"/>
      <c r="DI21" s="718"/>
      <c r="DJ21" s="718"/>
      <c r="DK21" s="718"/>
      <c r="DL21" s="718"/>
      <c r="DM21" s="718"/>
      <c r="DN21" s="718"/>
      <c r="DO21" s="718"/>
      <c r="DP21" s="718"/>
      <c r="DQ21" s="718"/>
      <c r="DR21" s="718"/>
    </row>
    <row r="22" spans="2:123" ht="10.35" customHeight="1">
      <c r="B22" s="347"/>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row>
    <row r="23" spans="2:123" ht="15" customHeight="1">
      <c r="B23" s="882" t="s">
        <v>9</v>
      </c>
      <c r="C23" s="882"/>
      <c r="D23" s="882"/>
      <c r="E23" s="882"/>
      <c r="F23" s="882"/>
      <c r="G23" s="882"/>
      <c r="H23" s="882"/>
      <c r="I23" s="882"/>
      <c r="J23" s="882"/>
      <c r="K23" s="882"/>
      <c r="L23" s="882"/>
      <c r="M23" s="882"/>
      <c r="N23" s="882"/>
      <c r="O23" s="882"/>
      <c r="P23" s="882"/>
      <c r="Q23" s="882"/>
      <c r="R23" s="882"/>
      <c r="S23" s="882"/>
      <c r="T23" s="882"/>
      <c r="U23" s="882"/>
      <c r="V23" s="882"/>
      <c r="W23" s="882"/>
      <c r="X23" s="882"/>
      <c r="Y23" s="882"/>
      <c r="Z23" s="882"/>
      <c r="AA23" s="882"/>
      <c r="AB23" s="882"/>
      <c r="AC23" s="882"/>
      <c r="AD23" s="882"/>
      <c r="AE23" s="882"/>
      <c r="AF23" s="882"/>
      <c r="AG23" s="882"/>
      <c r="AH23" s="882"/>
      <c r="AI23" s="882"/>
      <c r="AJ23" s="882"/>
      <c r="AK23" s="882"/>
      <c r="AL23" s="882"/>
      <c r="AM23" s="882"/>
      <c r="AN23" s="882"/>
      <c r="AO23" s="882"/>
      <c r="AP23" s="882"/>
      <c r="AQ23" s="882"/>
      <c r="CC23" s="882"/>
      <c r="CD23" s="882"/>
      <c r="CE23" s="882"/>
      <c r="CF23" s="882"/>
      <c r="CG23" s="882"/>
      <c r="CH23" s="882"/>
      <c r="CI23" s="882"/>
      <c r="CJ23" s="882"/>
      <c r="CK23" s="882"/>
      <c r="CL23" s="882"/>
      <c r="CM23" s="882"/>
      <c r="CN23" s="882"/>
      <c r="CO23" s="882"/>
      <c r="CP23" s="882"/>
      <c r="CQ23" s="882"/>
      <c r="CR23" s="882"/>
      <c r="CS23" s="882"/>
      <c r="CT23" s="882"/>
      <c r="CU23" s="882"/>
      <c r="CV23" s="882"/>
      <c r="CW23" s="882"/>
      <c r="CX23" s="882"/>
      <c r="CY23" s="882"/>
      <c r="CZ23" s="882"/>
      <c r="DA23" s="882"/>
      <c r="DB23" s="882"/>
      <c r="DC23" s="882"/>
      <c r="DD23" s="882"/>
      <c r="DE23" s="882"/>
      <c r="DF23" s="882"/>
      <c r="DG23" s="882"/>
      <c r="DH23" s="882"/>
      <c r="DI23" s="882"/>
      <c r="DJ23" s="882"/>
      <c r="DK23" s="882"/>
      <c r="DL23" s="882"/>
      <c r="DM23" s="882"/>
      <c r="DN23" s="882"/>
      <c r="DO23" s="882"/>
      <c r="DP23" s="882"/>
      <c r="DQ23" s="882"/>
      <c r="DR23" s="882"/>
    </row>
    <row r="24" spans="2:123" ht="10.35" customHeight="1">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8"/>
      <c r="AH24" s="348"/>
      <c r="AI24" s="348"/>
      <c r="AJ24" s="348"/>
      <c r="AK24" s="348"/>
      <c r="AL24" s="348"/>
      <c r="AM24" s="348"/>
      <c r="AN24" s="348"/>
      <c r="AO24" s="348"/>
      <c r="AP24" s="348"/>
      <c r="AQ24" s="348"/>
      <c r="CC24" s="348"/>
      <c r="CD24" s="348"/>
      <c r="CE24" s="348"/>
      <c r="CF24" s="348"/>
      <c r="CG24" s="348"/>
      <c r="CH24" s="348"/>
      <c r="CI24" s="348"/>
      <c r="CJ24" s="348"/>
      <c r="CK24" s="348"/>
      <c r="CL24" s="348"/>
      <c r="CM24" s="348"/>
      <c r="CN24" s="348"/>
      <c r="CO24" s="348"/>
      <c r="CP24" s="348"/>
      <c r="CQ24" s="348"/>
      <c r="CR24" s="348"/>
      <c r="CS24" s="348"/>
      <c r="CT24" s="348"/>
      <c r="CU24" s="348"/>
      <c r="CV24" s="348"/>
      <c r="CW24" s="348"/>
      <c r="CX24" s="348"/>
      <c r="CY24" s="348"/>
      <c r="CZ24" s="348"/>
      <c r="DA24" s="348"/>
      <c r="DB24" s="348"/>
      <c r="DC24" s="348"/>
      <c r="DD24" s="348"/>
      <c r="DE24" s="348"/>
      <c r="DF24" s="348"/>
      <c r="DG24" s="348"/>
      <c r="DH24" s="348"/>
      <c r="DI24" s="348"/>
      <c r="DJ24" s="348"/>
      <c r="DK24" s="348"/>
      <c r="DL24" s="348"/>
      <c r="DM24" s="348"/>
      <c r="DN24" s="348"/>
      <c r="DO24" s="348"/>
      <c r="DP24" s="348"/>
      <c r="DQ24" s="348"/>
      <c r="DR24" s="348"/>
    </row>
    <row r="25" spans="2:123" ht="26.1" customHeight="1">
      <c r="B25" s="905" t="s">
        <v>2098</v>
      </c>
      <c r="C25" s="905"/>
      <c r="D25" s="905"/>
      <c r="E25" s="905"/>
      <c r="F25" s="905"/>
      <c r="G25" s="905"/>
      <c r="H25" s="905"/>
      <c r="I25" s="905"/>
      <c r="J25" s="905"/>
      <c r="K25" s="905"/>
      <c r="L25" s="905"/>
      <c r="M25" s="905"/>
      <c r="N25" s="905"/>
      <c r="O25" s="907" t="str">
        <f>基本情報!E36</f>
        <v>選択してください</v>
      </c>
      <c r="P25" s="903"/>
      <c r="Q25" s="903"/>
      <c r="R25" s="903"/>
      <c r="S25" s="903"/>
      <c r="T25" s="903"/>
      <c r="U25" s="903"/>
      <c r="V25" s="903"/>
      <c r="W25" s="903"/>
      <c r="X25" s="903"/>
      <c r="Y25" s="903"/>
      <c r="Z25" s="903"/>
      <c r="AA25" s="903"/>
      <c r="AB25" s="903"/>
      <c r="AC25" s="903"/>
      <c r="AD25" s="903"/>
      <c r="AE25" s="903"/>
      <c r="AF25" s="903"/>
      <c r="AG25" s="903"/>
      <c r="AH25" s="903"/>
      <c r="AI25" s="903"/>
      <c r="AJ25" s="903"/>
      <c r="AK25" s="903"/>
      <c r="AL25" s="903"/>
      <c r="AM25" s="903"/>
      <c r="AN25" s="903"/>
      <c r="AO25" s="903"/>
      <c r="AP25" s="903"/>
      <c r="AQ25" s="904"/>
      <c r="CC25" s="883"/>
      <c r="CD25" s="883"/>
      <c r="CE25" s="883"/>
      <c r="CF25" s="883"/>
      <c r="CG25" s="883"/>
      <c r="CH25" s="883"/>
      <c r="CI25" s="883"/>
      <c r="CJ25" s="883"/>
      <c r="CK25" s="883"/>
      <c r="CL25" s="883"/>
      <c r="CM25" s="883"/>
      <c r="CN25" s="883"/>
      <c r="CO25" s="883"/>
      <c r="CP25" s="897"/>
      <c r="CQ25" s="897"/>
      <c r="CR25" s="897"/>
      <c r="CS25" s="897"/>
      <c r="CT25" s="897"/>
      <c r="CU25" s="897"/>
      <c r="CV25" s="897"/>
      <c r="CW25" s="897"/>
      <c r="CX25" s="897"/>
      <c r="CY25" s="897"/>
      <c r="CZ25" s="897"/>
      <c r="DA25" s="897"/>
      <c r="DB25" s="897"/>
      <c r="DC25" s="897"/>
      <c r="DD25" s="897"/>
      <c r="DE25" s="897"/>
      <c r="DF25" s="897"/>
      <c r="DG25" s="897"/>
      <c r="DH25" s="897"/>
      <c r="DI25" s="897"/>
      <c r="DJ25" s="897"/>
      <c r="DK25" s="897"/>
      <c r="DL25" s="897"/>
      <c r="DM25" s="897"/>
      <c r="DN25" s="897"/>
      <c r="DO25" s="897"/>
      <c r="DP25" s="897"/>
      <c r="DQ25" s="897"/>
      <c r="DR25" s="897"/>
    </row>
    <row r="26" spans="2:123" ht="26.1" customHeight="1">
      <c r="B26" s="905" t="s">
        <v>2215</v>
      </c>
      <c r="C26" s="905"/>
      <c r="D26" s="905"/>
      <c r="E26" s="905"/>
      <c r="F26" s="905"/>
      <c r="G26" s="905"/>
      <c r="H26" s="905"/>
      <c r="I26" s="905"/>
      <c r="J26" s="905"/>
      <c r="K26" s="905"/>
      <c r="L26" s="905"/>
      <c r="M26" s="905"/>
      <c r="N26" s="905"/>
      <c r="O26" s="902">
        <f>基本情報!E37</f>
        <v>0</v>
      </c>
      <c r="P26" s="903"/>
      <c r="Q26" s="903"/>
      <c r="R26" s="903"/>
      <c r="S26" s="903"/>
      <c r="T26" s="903"/>
      <c r="U26" s="903"/>
      <c r="V26" s="903"/>
      <c r="W26" s="903"/>
      <c r="X26" s="903"/>
      <c r="Y26" s="903"/>
      <c r="Z26" s="903"/>
      <c r="AA26" s="903"/>
      <c r="AB26" s="903"/>
      <c r="AC26" s="903"/>
      <c r="AD26" s="903"/>
      <c r="AE26" s="903"/>
      <c r="AF26" s="903"/>
      <c r="AG26" s="903"/>
      <c r="AH26" s="903"/>
      <c r="AI26" s="903"/>
      <c r="AJ26" s="903"/>
      <c r="AK26" s="903"/>
      <c r="AL26" s="903"/>
      <c r="AM26" s="903"/>
      <c r="AN26" s="903"/>
      <c r="AO26" s="903"/>
      <c r="AP26" s="903"/>
      <c r="AQ26" s="904"/>
      <c r="CC26" s="883"/>
      <c r="CD26" s="883"/>
      <c r="CE26" s="883"/>
      <c r="CF26" s="883"/>
      <c r="CG26" s="883"/>
      <c r="CH26" s="883"/>
      <c r="CI26" s="883"/>
      <c r="CJ26" s="883"/>
      <c r="CK26" s="883"/>
      <c r="CL26" s="883"/>
      <c r="CM26" s="883"/>
      <c r="CN26" s="883"/>
      <c r="CO26" s="883"/>
      <c r="CP26" s="897"/>
      <c r="CQ26" s="897"/>
      <c r="CR26" s="897"/>
      <c r="CS26" s="897"/>
      <c r="CT26" s="897"/>
      <c r="CU26" s="897"/>
      <c r="CV26" s="897"/>
      <c r="CW26" s="897"/>
      <c r="CX26" s="897"/>
      <c r="CY26" s="897"/>
      <c r="CZ26" s="897"/>
      <c r="DA26" s="897"/>
      <c r="DB26" s="897"/>
      <c r="DC26" s="897"/>
      <c r="DD26" s="897"/>
      <c r="DE26" s="897"/>
      <c r="DF26" s="897"/>
      <c r="DG26" s="897"/>
      <c r="DH26" s="897"/>
      <c r="DI26" s="897"/>
      <c r="DJ26" s="897"/>
      <c r="DK26" s="897"/>
      <c r="DL26" s="897"/>
      <c r="DM26" s="897"/>
      <c r="DN26" s="897"/>
      <c r="DO26" s="897"/>
      <c r="DP26" s="897"/>
      <c r="DQ26" s="897"/>
      <c r="DR26" s="897"/>
    </row>
    <row r="27" spans="2:123" ht="26.1" customHeight="1">
      <c r="B27" s="892" t="s">
        <v>2212</v>
      </c>
      <c r="C27" s="893"/>
      <c r="D27" s="893"/>
      <c r="E27" s="893"/>
      <c r="F27" s="893"/>
      <c r="G27" s="893"/>
      <c r="H27" s="893"/>
      <c r="I27" s="893"/>
      <c r="J27" s="893"/>
      <c r="K27" s="893"/>
      <c r="L27" s="893"/>
      <c r="M27" s="893"/>
      <c r="N27" s="894"/>
      <c r="O27" s="887"/>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9"/>
      <c r="AR27" s="37"/>
      <c r="AS27" s="37"/>
      <c r="AT27" s="33"/>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883"/>
      <c r="CD27" s="883"/>
      <c r="CE27" s="883"/>
      <c r="CF27" s="883"/>
      <c r="CG27" s="883"/>
      <c r="CH27" s="883"/>
      <c r="CI27" s="883"/>
      <c r="CJ27" s="883"/>
      <c r="CK27" s="883"/>
      <c r="CL27" s="883"/>
      <c r="CM27" s="883"/>
      <c r="CN27" s="883"/>
      <c r="CO27" s="883"/>
      <c r="CP27" s="885"/>
      <c r="CQ27" s="885"/>
      <c r="CR27" s="885"/>
      <c r="CS27" s="885"/>
      <c r="CT27" s="885"/>
      <c r="CU27" s="885"/>
      <c r="CV27" s="885"/>
      <c r="CW27" s="885"/>
      <c r="CX27" s="885"/>
      <c r="CY27" s="885"/>
      <c r="CZ27" s="885"/>
      <c r="DA27" s="885"/>
      <c r="DB27" s="885"/>
      <c r="DC27" s="885"/>
      <c r="DD27" s="885"/>
      <c r="DE27" s="885"/>
      <c r="DF27" s="885"/>
      <c r="DG27" s="885"/>
      <c r="DH27" s="885"/>
      <c r="DI27" s="885"/>
      <c r="DJ27" s="885"/>
      <c r="DK27" s="885"/>
      <c r="DL27" s="885"/>
      <c r="DM27" s="885"/>
      <c r="DN27" s="885"/>
      <c r="DO27" s="885"/>
      <c r="DP27" s="885"/>
      <c r="DQ27" s="885"/>
      <c r="DR27" s="885"/>
      <c r="DS27" s="1"/>
    </row>
    <row r="28" spans="2:123" ht="26.1" customHeight="1">
      <c r="B28" s="892" t="s">
        <v>2211</v>
      </c>
      <c r="C28" s="893"/>
      <c r="D28" s="893"/>
      <c r="E28" s="893"/>
      <c r="F28" s="893"/>
      <c r="G28" s="893"/>
      <c r="H28" s="893"/>
      <c r="I28" s="893"/>
      <c r="J28" s="893"/>
      <c r="K28" s="893"/>
      <c r="L28" s="893"/>
      <c r="M28" s="893"/>
      <c r="N28" s="894"/>
      <c r="O28" s="887"/>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9"/>
      <c r="AR28" s="37"/>
      <c r="AS28" s="37"/>
      <c r="AT28" s="33"/>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883"/>
      <c r="CD28" s="883"/>
      <c r="CE28" s="883"/>
      <c r="CF28" s="883"/>
      <c r="CG28" s="883"/>
      <c r="CH28" s="883"/>
      <c r="CI28" s="883"/>
      <c r="CJ28" s="883"/>
      <c r="CK28" s="883"/>
      <c r="CL28" s="883"/>
      <c r="CM28" s="883"/>
      <c r="CN28" s="883"/>
      <c r="CO28" s="883"/>
      <c r="CP28" s="886"/>
      <c r="CQ28" s="886"/>
      <c r="CR28" s="886"/>
      <c r="CS28" s="886"/>
      <c r="CT28" s="886"/>
      <c r="CU28" s="886"/>
      <c r="CV28" s="886"/>
      <c r="CW28" s="886"/>
      <c r="CX28" s="886"/>
      <c r="CY28" s="886"/>
      <c r="CZ28" s="886"/>
      <c r="DA28" s="886"/>
      <c r="DB28" s="886"/>
      <c r="DC28" s="886"/>
      <c r="DD28" s="886"/>
      <c r="DE28" s="886"/>
      <c r="DF28" s="886"/>
      <c r="DG28" s="886"/>
      <c r="DH28" s="886"/>
      <c r="DI28" s="886"/>
      <c r="DJ28" s="886"/>
      <c r="DK28" s="886"/>
      <c r="DL28" s="886"/>
      <c r="DM28" s="886"/>
      <c r="DN28" s="886"/>
      <c r="DO28" s="886"/>
      <c r="DP28" s="886"/>
      <c r="DQ28" s="886"/>
      <c r="DR28" s="886"/>
      <c r="DS28" s="1"/>
    </row>
    <row r="29" spans="2:123" ht="26.1" customHeight="1">
      <c r="B29" s="813" t="s">
        <v>172</v>
      </c>
      <c r="C29" s="814"/>
      <c r="D29" s="814"/>
      <c r="E29" s="814"/>
      <c r="F29" s="814"/>
      <c r="G29" s="814"/>
      <c r="H29" s="814"/>
      <c r="I29" s="814"/>
      <c r="J29" s="825" t="s">
        <v>10</v>
      </c>
      <c r="K29" s="826"/>
      <c r="L29" s="826"/>
      <c r="M29" s="826"/>
      <c r="N29" s="827"/>
      <c r="O29" s="828">
        <f>IF(基本情報!$E$35="共同申請者",基本情報!$E20,基本情報!$E4)</f>
        <v>0</v>
      </c>
      <c r="P29" s="829"/>
      <c r="Q29" s="829"/>
      <c r="R29" s="829"/>
      <c r="S29" s="829"/>
      <c r="T29" s="829"/>
      <c r="U29" s="829"/>
      <c r="V29" s="829"/>
      <c r="W29" s="829"/>
      <c r="X29" s="829"/>
      <c r="Y29" s="829"/>
      <c r="Z29" s="829"/>
      <c r="AA29" s="829"/>
      <c r="AB29" s="829"/>
      <c r="AC29" s="829"/>
      <c r="AD29" s="829"/>
      <c r="AE29" s="829"/>
      <c r="AF29" s="829"/>
      <c r="AG29" s="829"/>
      <c r="AH29" s="829"/>
      <c r="AI29" s="829"/>
      <c r="AJ29" s="829"/>
      <c r="AK29" s="829"/>
      <c r="AL29" s="829"/>
      <c r="AM29" s="829"/>
      <c r="AN29" s="829"/>
      <c r="AO29" s="829"/>
      <c r="AP29" s="829"/>
      <c r="AQ29" s="830"/>
      <c r="CC29" s="805"/>
      <c r="CD29" s="805"/>
      <c r="CE29" s="805"/>
      <c r="CF29" s="805"/>
      <c r="CG29" s="805"/>
      <c r="CH29" s="805"/>
      <c r="CI29" s="805"/>
      <c r="CJ29" s="805"/>
      <c r="CK29" s="794"/>
      <c r="CL29" s="794"/>
      <c r="CM29" s="794"/>
      <c r="CN29" s="794"/>
      <c r="CO29" s="794"/>
      <c r="CP29" s="895"/>
      <c r="CQ29" s="895"/>
      <c r="CR29" s="895"/>
      <c r="CS29" s="895"/>
      <c r="CT29" s="895"/>
      <c r="CU29" s="895"/>
      <c r="CV29" s="895"/>
      <c r="CW29" s="895"/>
      <c r="CX29" s="895"/>
      <c r="CY29" s="895"/>
      <c r="CZ29" s="895"/>
      <c r="DA29" s="895"/>
      <c r="DB29" s="895"/>
      <c r="DC29" s="895"/>
      <c r="DD29" s="895"/>
      <c r="DE29" s="895"/>
      <c r="DF29" s="895"/>
      <c r="DG29" s="895"/>
      <c r="DH29" s="895"/>
      <c r="DI29" s="895"/>
      <c r="DJ29" s="895"/>
      <c r="DK29" s="895"/>
      <c r="DL29" s="895"/>
      <c r="DM29" s="895"/>
      <c r="DN29" s="895"/>
      <c r="DO29" s="895"/>
      <c r="DP29" s="895"/>
      <c r="DQ29" s="895"/>
      <c r="DR29" s="895"/>
    </row>
    <row r="30" spans="2:123" ht="26.1" customHeight="1">
      <c r="B30" s="815"/>
      <c r="C30" s="816"/>
      <c r="D30" s="816"/>
      <c r="E30" s="816"/>
      <c r="F30" s="816"/>
      <c r="G30" s="816"/>
      <c r="H30" s="816"/>
      <c r="I30" s="816"/>
      <c r="J30" s="822" t="s">
        <v>11</v>
      </c>
      <c r="K30" s="823"/>
      <c r="L30" s="823"/>
      <c r="M30" s="823"/>
      <c r="N30" s="824"/>
      <c r="O30" s="831">
        <f>IF(基本情報!$E$35="共同申請者",基本情報!$E26,基本情報!$E10)</f>
        <v>0</v>
      </c>
      <c r="P30" s="832"/>
      <c r="Q30" s="832"/>
      <c r="R30" s="832"/>
      <c r="S30" s="832"/>
      <c r="T30" s="832"/>
      <c r="U30" s="832"/>
      <c r="V30" s="832"/>
      <c r="W30" s="832"/>
      <c r="X30" s="832"/>
      <c r="Y30" s="832"/>
      <c r="Z30" s="832"/>
      <c r="AA30" s="832"/>
      <c r="AB30" s="832"/>
      <c r="AC30" s="832"/>
      <c r="AD30" s="832"/>
      <c r="AE30" s="832"/>
      <c r="AF30" s="832"/>
      <c r="AG30" s="832"/>
      <c r="AH30" s="832"/>
      <c r="AI30" s="832"/>
      <c r="AJ30" s="832"/>
      <c r="AK30" s="832"/>
      <c r="AL30" s="832"/>
      <c r="AM30" s="832"/>
      <c r="AN30" s="832"/>
      <c r="AO30" s="832"/>
      <c r="AP30" s="832"/>
      <c r="AQ30" s="833"/>
      <c r="CC30" s="805"/>
      <c r="CD30" s="805"/>
      <c r="CE30" s="805"/>
      <c r="CF30" s="805"/>
      <c r="CG30" s="805"/>
      <c r="CH30" s="805"/>
      <c r="CI30" s="805"/>
      <c r="CJ30" s="805"/>
      <c r="CK30" s="794"/>
      <c r="CL30" s="794"/>
      <c r="CM30" s="794"/>
      <c r="CN30" s="794"/>
      <c r="CO30" s="794"/>
      <c r="CP30" s="895"/>
      <c r="CQ30" s="895"/>
      <c r="CR30" s="895"/>
      <c r="CS30" s="895"/>
      <c r="CT30" s="895"/>
      <c r="CU30" s="895"/>
      <c r="CV30" s="895"/>
      <c r="CW30" s="895"/>
      <c r="CX30" s="895"/>
      <c r="CY30" s="895"/>
      <c r="CZ30" s="895"/>
      <c r="DA30" s="895"/>
      <c r="DB30" s="895"/>
      <c r="DC30" s="895"/>
      <c r="DD30" s="895"/>
      <c r="DE30" s="895"/>
      <c r="DF30" s="895"/>
      <c r="DG30" s="895"/>
      <c r="DH30" s="895"/>
      <c r="DI30" s="895"/>
      <c r="DJ30" s="895"/>
      <c r="DK30" s="895"/>
      <c r="DL30" s="895"/>
      <c r="DM30" s="895"/>
      <c r="DN30" s="895"/>
      <c r="DO30" s="895"/>
      <c r="DP30" s="895"/>
      <c r="DQ30" s="895"/>
      <c r="DR30" s="895"/>
    </row>
    <row r="31" spans="2:123" ht="26.1" customHeight="1">
      <c r="B31" s="815"/>
      <c r="C31" s="816"/>
      <c r="D31" s="816"/>
      <c r="E31" s="816"/>
      <c r="F31" s="816"/>
      <c r="G31" s="816"/>
      <c r="H31" s="816"/>
      <c r="I31" s="816"/>
      <c r="J31" s="822" t="s">
        <v>12</v>
      </c>
      <c r="K31" s="823"/>
      <c r="L31" s="823"/>
      <c r="M31" s="823"/>
      <c r="N31" s="824"/>
      <c r="O31" s="831">
        <f>IF(基本情報!$E$35="共同申請者",基本情報!$E28,基本情報!$E12)</f>
        <v>0</v>
      </c>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3"/>
      <c r="CC31" s="805"/>
      <c r="CD31" s="805"/>
      <c r="CE31" s="805"/>
      <c r="CF31" s="805"/>
      <c r="CG31" s="805"/>
      <c r="CH31" s="805"/>
      <c r="CI31" s="805"/>
      <c r="CJ31" s="805"/>
      <c r="CK31" s="794"/>
      <c r="CL31" s="794"/>
      <c r="CM31" s="794"/>
      <c r="CN31" s="794"/>
      <c r="CO31" s="794"/>
      <c r="CP31" s="895"/>
      <c r="CQ31" s="895"/>
      <c r="CR31" s="895"/>
      <c r="CS31" s="895"/>
      <c r="CT31" s="895"/>
      <c r="CU31" s="895"/>
      <c r="CV31" s="895"/>
      <c r="CW31" s="895"/>
      <c r="CX31" s="895"/>
      <c r="CY31" s="895"/>
      <c r="CZ31" s="895"/>
      <c r="DA31" s="895"/>
      <c r="DB31" s="895"/>
      <c r="DC31" s="895"/>
      <c r="DD31" s="895"/>
      <c r="DE31" s="895"/>
      <c r="DF31" s="895"/>
      <c r="DG31" s="895"/>
      <c r="DH31" s="895"/>
      <c r="DI31" s="895"/>
      <c r="DJ31" s="895"/>
      <c r="DK31" s="895"/>
      <c r="DL31" s="895"/>
      <c r="DM31" s="895"/>
      <c r="DN31" s="895"/>
      <c r="DO31" s="895"/>
      <c r="DP31" s="895"/>
      <c r="DQ31" s="895"/>
      <c r="DR31" s="895"/>
    </row>
    <row r="32" spans="2:123" ht="26.1" customHeight="1">
      <c r="B32" s="817"/>
      <c r="C32" s="818"/>
      <c r="D32" s="818"/>
      <c r="E32" s="818"/>
      <c r="F32" s="818"/>
      <c r="G32" s="818"/>
      <c r="H32" s="818"/>
      <c r="I32" s="818"/>
      <c r="J32" s="819" t="s">
        <v>173</v>
      </c>
      <c r="K32" s="820"/>
      <c r="L32" s="820"/>
      <c r="M32" s="820"/>
      <c r="N32" s="821"/>
      <c r="O32" s="834">
        <f>IF(基本情報!$E$35="共同申請者",基本情報!$E29,基本情報!$E13)</f>
        <v>0</v>
      </c>
      <c r="P32" s="835"/>
      <c r="Q32" s="835"/>
      <c r="R32" s="835"/>
      <c r="S32" s="835"/>
      <c r="T32" s="835"/>
      <c r="U32" s="835"/>
      <c r="V32" s="835"/>
      <c r="W32" s="835"/>
      <c r="X32" s="835"/>
      <c r="Y32" s="835"/>
      <c r="Z32" s="835"/>
      <c r="AA32" s="835"/>
      <c r="AB32" s="835"/>
      <c r="AC32" s="835"/>
      <c r="AD32" s="835"/>
      <c r="AE32" s="835"/>
      <c r="AF32" s="835"/>
      <c r="AG32" s="835"/>
      <c r="AH32" s="835"/>
      <c r="AI32" s="835"/>
      <c r="AJ32" s="835"/>
      <c r="AK32" s="835"/>
      <c r="AL32" s="835"/>
      <c r="AM32" s="835"/>
      <c r="AN32" s="835"/>
      <c r="AO32" s="835"/>
      <c r="AP32" s="835"/>
      <c r="AQ32" s="836"/>
      <c r="CC32" s="805"/>
      <c r="CD32" s="805"/>
      <c r="CE32" s="805"/>
      <c r="CF32" s="805"/>
      <c r="CG32" s="805"/>
      <c r="CH32" s="805"/>
      <c r="CI32" s="805"/>
      <c r="CJ32" s="805"/>
      <c r="CK32" s="794"/>
      <c r="CL32" s="794"/>
      <c r="CM32" s="794"/>
      <c r="CN32" s="794"/>
      <c r="CO32" s="794"/>
      <c r="CP32" s="895"/>
      <c r="CQ32" s="895"/>
      <c r="CR32" s="895"/>
      <c r="CS32" s="895"/>
      <c r="CT32" s="895"/>
      <c r="CU32" s="895"/>
      <c r="CV32" s="895"/>
      <c r="CW32" s="895"/>
      <c r="CX32" s="895"/>
      <c r="CY32" s="895"/>
      <c r="CZ32" s="895"/>
      <c r="DA32" s="895"/>
      <c r="DB32" s="895"/>
      <c r="DC32" s="895"/>
      <c r="DD32" s="895"/>
      <c r="DE32" s="895"/>
      <c r="DF32" s="895"/>
      <c r="DG32" s="895"/>
      <c r="DH32" s="895"/>
      <c r="DI32" s="895"/>
      <c r="DJ32" s="895"/>
      <c r="DK32" s="895"/>
      <c r="DL32" s="895"/>
      <c r="DM32" s="895"/>
      <c r="DN32" s="895"/>
      <c r="DO32" s="895"/>
      <c r="DP32" s="895"/>
      <c r="DQ32" s="895"/>
      <c r="DR32" s="895"/>
    </row>
    <row r="33" spans="1:123" ht="26.1" customHeight="1">
      <c r="B33" s="913" t="s">
        <v>2683</v>
      </c>
      <c r="C33" s="914"/>
      <c r="D33" s="914"/>
      <c r="E33" s="914"/>
      <c r="F33" s="914"/>
      <c r="G33" s="914"/>
      <c r="H33" s="914"/>
      <c r="I33" s="914"/>
      <c r="J33" s="918" t="s">
        <v>2128</v>
      </c>
      <c r="K33" s="919"/>
      <c r="L33" s="919"/>
      <c r="M33" s="919"/>
      <c r="N33" s="920"/>
      <c r="O33" s="923"/>
      <c r="P33" s="924"/>
      <c r="Q33" s="924"/>
      <c r="R33" s="924"/>
      <c r="S33" s="924"/>
      <c r="T33" s="924"/>
      <c r="U33" s="924"/>
      <c r="V33" s="924"/>
      <c r="W33" s="924"/>
      <c r="X33" s="924"/>
      <c r="Y33" s="924"/>
      <c r="Z33" s="924"/>
      <c r="AA33" s="924"/>
      <c r="AB33" s="924"/>
      <c r="AC33" s="924"/>
      <c r="AD33" s="924"/>
      <c r="AE33" s="924"/>
      <c r="AF33" s="837" t="s">
        <v>2131</v>
      </c>
      <c r="AG33" s="837"/>
      <c r="AH33" s="837"/>
      <c r="AI33" s="792" t="str">
        <f>IF(AND($O$33&lt;5000,$O$34&lt;5000,$O$35&lt;5000),"入力内容を確認してください。","")</f>
        <v>入力内容を確認してください。</v>
      </c>
      <c r="AJ33" s="792"/>
      <c r="AK33" s="792"/>
      <c r="AL33" s="792"/>
      <c r="AM33" s="792"/>
      <c r="AN33" s="792"/>
      <c r="AO33" s="792"/>
      <c r="AP33" s="792"/>
      <c r="AQ33" s="793"/>
      <c r="AS33" s="890" t="s">
        <v>2660</v>
      </c>
      <c r="AT33" s="890"/>
      <c r="AU33" s="890"/>
      <c r="AV33" s="890"/>
      <c r="AW33" s="890"/>
      <c r="AX33" s="890"/>
      <c r="AY33" s="890"/>
      <c r="CC33" s="806"/>
      <c r="CD33" s="806"/>
      <c r="CE33" s="806"/>
      <c r="CF33" s="806"/>
      <c r="CG33" s="806"/>
      <c r="CH33" s="806"/>
      <c r="CI33" s="806"/>
      <c r="CJ33" s="806"/>
      <c r="CK33" s="794"/>
      <c r="CL33" s="794"/>
      <c r="CM33" s="794"/>
      <c r="CN33" s="794"/>
      <c r="CO33" s="794"/>
      <c r="CP33" s="795"/>
      <c r="CQ33" s="795"/>
      <c r="CR33" s="795"/>
      <c r="CS33" s="795"/>
      <c r="CT33" s="795"/>
      <c r="CU33" s="795"/>
      <c r="CV33" s="795"/>
      <c r="CW33" s="795"/>
      <c r="CX33" s="795"/>
      <c r="CY33" s="795"/>
      <c r="CZ33" s="795"/>
      <c r="DA33" s="795"/>
      <c r="DB33" s="795"/>
      <c r="DC33" s="795"/>
      <c r="DD33" s="795"/>
      <c r="DE33" s="795"/>
      <c r="DF33" s="795"/>
      <c r="DG33" s="796"/>
      <c r="DH33" s="796"/>
      <c r="DI33" s="796"/>
      <c r="DJ33" s="797"/>
      <c r="DK33" s="797"/>
      <c r="DL33" s="797"/>
      <c r="DM33" s="797"/>
      <c r="DN33" s="797"/>
      <c r="DO33" s="797"/>
      <c r="DP33" s="797"/>
      <c r="DQ33" s="797"/>
      <c r="DR33" s="797"/>
    </row>
    <row r="34" spans="1:123" ht="26.1" customHeight="1">
      <c r="B34" s="915"/>
      <c r="C34" s="806"/>
      <c r="D34" s="806"/>
      <c r="E34" s="806"/>
      <c r="F34" s="806"/>
      <c r="G34" s="806"/>
      <c r="H34" s="806"/>
      <c r="I34" s="806"/>
      <c r="J34" s="921" t="s">
        <v>2129</v>
      </c>
      <c r="K34" s="883"/>
      <c r="L34" s="883"/>
      <c r="M34" s="883"/>
      <c r="N34" s="922"/>
      <c r="O34" s="923"/>
      <c r="P34" s="924"/>
      <c r="Q34" s="924"/>
      <c r="R34" s="924"/>
      <c r="S34" s="924"/>
      <c r="T34" s="924"/>
      <c r="U34" s="924"/>
      <c r="V34" s="924"/>
      <c r="W34" s="924"/>
      <c r="X34" s="924"/>
      <c r="Y34" s="924"/>
      <c r="Z34" s="924"/>
      <c r="AA34" s="924"/>
      <c r="AB34" s="924"/>
      <c r="AC34" s="924"/>
      <c r="AD34" s="924"/>
      <c r="AE34" s="924"/>
      <c r="AF34" s="837" t="s">
        <v>2131</v>
      </c>
      <c r="AG34" s="837"/>
      <c r="AH34" s="837"/>
      <c r="AI34" s="792" t="str">
        <f t="shared" ref="AI34:AI36" si="0">IF(AND($O$33&lt;5000,$O$34&lt;5000,$O$35&lt;5000),"入力内容を確認してください。","")</f>
        <v>入力内容を確認してください。</v>
      </c>
      <c r="AJ34" s="792"/>
      <c r="AK34" s="792"/>
      <c r="AL34" s="792"/>
      <c r="AM34" s="792"/>
      <c r="AN34" s="792"/>
      <c r="AO34" s="792"/>
      <c r="AP34" s="792"/>
      <c r="AQ34" s="793"/>
      <c r="AS34" s="890"/>
      <c r="AT34" s="890"/>
      <c r="AU34" s="890"/>
      <c r="AV34" s="890"/>
      <c r="AW34" s="890"/>
      <c r="AX34" s="890"/>
      <c r="AY34" s="890"/>
      <c r="CC34" s="806"/>
      <c r="CD34" s="806"/>
      <c r="CE34" s="806"/>
      <c r="CF34" s="806"/>
      <c r="CG34" s="806"/>
      <c r="CH34" s="806"/>
      <c r="CI34" s="806"/>
      <c r="CJ34" s="806"/>
      <c r="CK34" s="794"/>
      <c r="CL34" s="794"/>
      <c r="CM34" s="794"/>
      <c r="CN34" s="794"/>
      <c r="CO34" s="794"/>
      <c r="CP34" s="795"/>
      <c r="CQ34" s="795"/>
      <c r="CR34" s="795"/>
      <c r="CS34" s="795"/>
      <c r="CT34" s="795"/>
      <c r="CU34" s="795"/>
      <c r="CV34" s="795"/>
      <c r="CW34" s="795"/>
      <c r="CX34" s="795"/>
      <c r="CY34" s="795"/>
      <c r="CZ34" s="795"/>
      <c r="DA34" s="795"/>
      <c r="DB34" s="795"/>
      <c r="DC34" s="795"/>
      <c r="DD34" s="795"/>
      <c r="DE34" s="795"/>
      <c r="DF34" s="795"/>
      <c r="DG34" s="796"/>
      <c r="DH34" s="796"/>
      <c r="DI34" s="796"/>
      <c r="DJ34" s="797"/>
      <c r="DK34" s="797"/>
      <c r="DL34" s="797"/>
      <c r="DM34" s="797"/>
      <c r="DN34" s="797"/>
      <c r="DO34" s="797"/>
      <c r="DP34" s="797"/>
      <c r="DQ34" s="797"/>
      <c r="DR34" s="797"/>
    </row>
    <row r="35" spans="1:123" ht="26.1" customHeight="1">
      <c r="B35" s="916"/>
      <c r="C35" s="917"/>
      <c r="D35" s="917"/>
      <c r="E35" s="917"/>
      <c r="F35" s="917"/>
      <c r="G35" s="917"/>
      <c r="H35" s="917"/>
      <c r="I35" s="917"/>
      <c r="J35" s="918" t="s">
        <v>2130</v>
      </c>
      <c r="K35" s="919"/>
      <c r="L35" s="919"/>
      <c r="M35" s="919"/>
      <c r="N35" s="920"/>
      <c r="O35" s="789"/>
      <c r="P35" s="790"/>
      <c r="Q35" s="790"/>
      <c r="R35" s="790"/>
      <c r="S35" s="790"/>
      <c r="T35" s="790"/>
      <c r="U35" s="790"/>
      <c r="V35" s="790"/>
      <c r="W35" s="790"/>
      <c r="X35" s="790"/>
      <c r="Y35" s="790"/>
      <c r="Z35" s="790"/>
      <c r="AA35" s="790"/>
      <c r="AB35" s="790"/>
      <c r="AC35" s="790"/>
      <c r="AD35" s="790"/>
      <c r="AE35" s="790"/>
      <c r="AF35" s="837" t="s">
        <v>2131</v>
      </c>
      <c r="AG35" s="837"/>
      <c r="AH35" s="837"/>
      <c r="AI35" s="792" t="str">
        <f t="shared" si="0"/>
        <v>入力内容を確認してください。</v>
      </c>
      <c r="AJ35" s="792"/>
      <c r="AK35" s="792"/>
      <c r="AL35" s="792"/>
      <c r="AM35" s="792"/>
      <c r="AN35" s="792"/>
      <c r="AO35" s="792"/>
      <c r="AP35" s="792"/>
      <c r="AQ35" s="793"/>
      <c r="AS35" s="890"/>
      <c r="AT35" s="890"/>
      <c r="AU35" s="890"/>
      <c r="AV35" s="890"/>
      <c r="AW35" s="890"/>
      <c r="AX35" s="890"/>
      <c r="AY35" s="890"/>
      <c r="CC35" s="806"/>
      <c r="CD35" s="806"/>
      <c r="CE35" s="806"/>
      <c r="CF35" s="806"/>
      <c r="CG35" s="806"/>
      <c r="CH35" s="806"/>
      <c r="CI35" s="806"/>
      <c r="CJ35" s="806"/>
      <c r="CK35" s="794"/>
      <c r="CL35" s="794"/>
      <c r="CM35" s="794"/>
      <c r="CN35" s="794"/>
      <c r="CO35" s="794"/>
      <c r="CP35" s="795"/>
      <c r="CQ35" s="795"/>
      <c r="CR35" s="795"/>
      <c r="CS35" s="795"/>
      <c r="CT35" s="795"/>
      <c r="CU35" s="795"/>
      <c r="CV35" s="795"/>
      <c r="CW35" s="795"/>
      <c r="CX35" s="795"/>
      <c r="CY35" s="795"/>
      <c r="CZ35" s="795"/>
      <c r="DA35" s="795"/>
      <c r="DB35" s="795"/>
      <c r="DC35" s="795"/>
      <c r="DD35" s="795"/>
      <c r="DE35" s="795"/>
      <c r="DF35" s="795"/>
      <c r="DG35" s="796"/>
      <c r="DH35" s="796"/>
      <c r="DI35" s="796"/>
      <c r="DJ35" s="797"/>
      <c r="DK35" s="797"/>
      <c r="DL35" s="797"/>
      <c r="DM35" s="797"/>
      <c r="DN35" s="797"/>
      <c r="DO35" s="797"/>
      <c r="DP35" s="797"/>
      <c r="DQ35" s="797"/>
      <c r="DR35" s="797"/>
    </row>
    <row r="36" spans="1:123" ht="48.6" customHeight="1">
      <c r="B36" s="798" t="s">
        <v>2684</v>
      </c>
      <c r="C36" s="799"/>
      <c r="D36" s="799"/>
      <c r="E36" s="799"/>
      <c r="F36" s="799"/>
      <c r="G36" s="799"/>
      <c r="H36" s="799"/>
      <c r="I36" s="799"/>
      <c r="J36" s="799"/>
      <c r="K36" s="799"/>
      <c r="L36" s="799"/>
      <c r="M36" s="799"/>
      <c r="N36" s="800"/>
      <c r="O36" s="789"/>
      <c r="P36" s="790"/>
      <c r="Q36" s="790"/>
      <c r="R36" s="790"/>
      <c r="S36" s="790"/>
      <c r="T36" s="790"/>
      <c r="U36" s="790"/>
      <c r="V36" s="790"/>
      <c r="W36" s="790"/>
      <c r="X36" s="790"/>
      <c r="Y36" s="790"/>
      <c r="Z36" s="790"/>
      <c r="AA36" s="790"/>
      <c r="AB36" s="790"/>
      <c r="AC36" s="790"/>
      <c r="AD36" s="790"/>
      <c r="AE36" s="790"/>
      <c r="AF36" s="791" t="s">
        <v>2131</v>
      </c>
      <c r="AG36" s="791"/>
      <c r="AH36" s="791"/>
      <c r="AI36" s="792" t="str">
        <f t="shared" si="0"/>
        <v>入力内容を確認してください。</v>
      </c>
      <c r="AJ36" s="792"/>
      <c r="AK36" s="792"/>
      <c r="AL36" s="792"/>
      <c r="AM36" s="792"/>
      <c r="AN36" s="792"/>
      <c r="AO36" s="792"/>
      <c r="AP36" s="792"/>
      <c r="AQ36" s="793"/>
      <c r="AS36" s="700"/>
      <c r="AT36" s="700"/>
      <c r="AU36" s="700"/>
      <c r="AV36" s="700"/>
      <c r="AW36" s="700"/>
      <c r="AX36" s="700"/>
      <c r="AY36" s="700"/>
      <c r="CC36" s="699"/>
      <c r="CD36" s="699"/>
      <c r="CE36" s="699"/>
      <c r="CF36" s="699"/>
      <c r="CG36" s="699"/>
      <c r="CH36" s="699"/>
      <c r="CI36" s="699"/>
      <c r="CJ36" s="699"/>
      <c r="CK36" s="794"/>
      <c r="CL36" s="794"/>
      <c r="CM36" s="794"/>
      <c r="CN36" s="794"/>
      <c r="CO36" s="794"/>
      <c r="CP36" s="795"/>
      <c r="CQ36" s="795"/>
      <c r="CR36" s="795"/>
      <c r="CS36" s="795"/>
      <c r="CT36" s="795"/>
      <c r="CU36" s="795"/>
      <c r="CV36" s="795"/>
      <c r="CW36" s="795"/>
      <c r="CX36" s="795"/>
      <c r="CY36" s="795"/>
      <c r="CZ36" s="795"/>
      <c r="DA36" s="795"/>
      <c r="DB36" s="795"/>
      <c r="DC36" s="795"/>
      <c r="DD36" s="795"/>
      <c r="DE36" s="795"/>
      <c r="DF36" s="795"/>
      <c r="DG36" s="796"/>
      <c r="DH36" s="796"/>
      <c r="DI36" s="796"/>
      <c r="DJ36" s="797"/>
      <c r="DK36" s="797"/>
      <c r="DL36" s="797"/>
      <c r="DM36" s="797"/>
      <c r="DN36" s="797"/>
      <c r="DO36" s="797"/>
      <c r="DP36" s="797"/>
      <c r="DQ36" s="797"/>
      <c r="DR36" s="797"/>
    </row>
    <row r="37" spans="1:123" ht="15" customHeight="1">
      <c r="A37" s="32"/>
      <c r="B37" s="787" t="s">
        <v>2110</v>
      </c>
      <c r="C37" s="787"/>
      <c r="D37" s="787"/>
      <c r="E37" s="787"/>
      <c r="F37" s="787"/>
      <c r="G37" s="787"/>
      <c r="H37" s="787"/>
      <c r="I37" s="787"/>
      <c r="J37" s="787"/>
      <c r="K37" s="787"/>
      <c r="L37" s="787"/>
      <c r="M37" s="787"/>
      <c r="N37" s="787"/>
      <c r="O37" s="911"/>
      <c r="P37" s="911"/>
      <c r="Q37" s="911"/>
      <c r="R37" s="911"/>
      <c r="S37" s="911"/>
      <c r="T37" s="911"/>
      <c r="U37" s="911"/>
      <c r="V37" s="911"/>
      <c r="W37" s="911"/>
      <c r="X37" s="911"/>
      <c r="Y37" s="911"/>
      <c r="Z37" s="911"/>
      <c r="AA37" s="911"/>
      <c r="AB37" s="911"/>
      <c r="AC37" s="911"/>
      <c r="AD37" s="911"/>
      <c r="AE37" s="911"/>
      <c r="AF37" s="912"/>
      <c r="AG37" s="912"/>
      <c r="AH37" s="912"/>
      <c r="AI37" s="912"/>
      <c r="AJ37" s="912"/>
      <c r="AK37" s="912"/>
      <c r="AL37" s="912"/>
      <c r="AM37" s="912"/>
      <c r="AN37" s="912"/>
      <c r="AO37" s="912"/>
      <c r="AP37" s="912"/>
      <c r="AQ37" s="912"/>
      <c r="CB37" s="32"/>
      <c r="CC37" s="804"/>
      <c r="CD37" s="804"/>
      <c r="CE37" s="804"/>
      <c r="CF37" s="804"/>
      <c r="CG37" s="804"/>
      <c r="CH37" s="804"/>
      <c r="CI37" s="804"/>
      <c r="CJ37" s="804"/>
      <c r="CK37" s="804"/>
      <c r="CL37" s="804"/>
      <c r="CM37" s="804"/>
      <c r="CN37" s="804"/>
      <c r="CO37" s="804"/>
      <c r="CP37" s="884"/>
      <c r="CQ37" s="884"/>
      <c r="CR37" s="884"/>
      <c r="CS37" s="884"/>
      <c r="CT37" s="884"/>
      <c r="CU37" s="884"/>
      <c r="CV37" s="884"/>
      <c r="CW37" s="884"/>
      <c r="CX37" s="884"/>
      <c r="CY37" s="884"/>
      <c r="CZ37" s="884"/>
      <c r="DA37" s="884"/>
      <c r="DB37" s="884"/>
      <c r="DC37" s="884"/>
      <c r="DD37" s="884"/>
      <c r="DE37" s="884"/>
      <c r="DF37" s="884"/>
      <c r="DG37" s="884"/>
      <c r="DH37" s="884"/>
      <c r="DI37" s="884"/>
      <c r="DJ37" s="884"/>
      <c r="DK37" s="884"/>
      <c r="DL37" s="884"/>
      <c r="DM37" s="884"/>
      <c r="DN37" s="884"/>
      <c r="DO37" s="884"/>
      <c r="DP37" s="884"/>
      <c r="DQ37" s="884"/>
      <c r="DR37" s="884"/>
    </row>
    <row r="38" spans="1:123" ht="15" customHeight="1">
      <c r="A38" s="32"/>
      <c r="B38" s="787"/>
      <c r="C38" s="787"/>
      <c r="D38" s="787"/>
      <c r="E38" s="787"/>
      <c r="F38" s="787"/>
      <c r="G38" s="787"/>
      <c r="H38" s="787"/>
      <c r="I38" s="787"/>
      <c r="J38" s="787"/>
      <c r="K38" s="787"/>
      <c r="L38" s="787"/>
      <c r="M38" s="787"/>
      <c r="N38" s="787"/>
      <c r="O38" s="912"/>
      <c r="P38" s="912"/>
      <c r="Q38" s="912"/>
      <c r="R38" s="912"/>
      <c r="S38" s="912"/>
      <c r="T38" s="912"/>
      <c r="U38" s="912"/>
      <c r="V38" s="912"/>
      <c r="W38" s="912"/>
      <c r="X38" s="912"/>
      <c r="Y38" s="912"/>
      <c r="Z38" s="912"/>
      <c r="AA38" s="912"/>
      <c r="AB38" s="912"/>
      <c r="AC38" s="912"/>
      <c r="AD38" s="912"/>
      <c r="AE38" s="912"/>
      <c r="AF38" s="912"/>
      <c r="AG38" s="912"/>
      <c r="AH38" s="912"/>
      <c r="AI38" s="912"/>
      <c r="AJ38" s="912"/>
      <c r="AK38" s="912"/>
      <c r="AL38" s="912"/>
      <c r="AM38" s="912"/>
      <c r="AN38" s="912"/>
      <c r="AO38" s="912"/>
      <c r="AP38" s="912"/>
      <c r="AQ38" s="912"/>
      <c r="CB38" s="32"/>
      <c r="CC38" s="804"/>
      <c r="CD38" s="804"/>
      <c r="CE38" s="804"/>
      <c r="CF38" s="804"/>
      <c r="CG38" s="804"/>
      <c r="CH38" s="804"/>
      <c r="CI38" s="804"/>
      <c r="CJ38" s="804"/>
      <c r="CK38" s="804"/>
      <c r="CL38" s="804"/>
      <c r="CM38" s="804"/>
      <c r="CN38" s="804"/>
      <c r="CO38" s="804"/>
      <c r="CP38" s="884"/>
      <c r="CQ38" s="884"/>
      <c r="CR38" s="884"/>
      <c r="CS38" s="884"/>
      <c r="CT38" s="884"/>
      <c r="CU38" s="884"/>
      <c r="CV38" s="884"/>
      <c r="CW38" s="884"/>
      <c r="CX38" s="884"/>
      <c r="CY38" s="884"/>
      <c r="CZ38" s="884"/>
      <c r="DA38" s="884"/>
      <c r="DB38" s="884"/>
      <c r="DC38" s="884"/>
      <c r="DD38" s="884"/>
      <c r="DE38" s="884"/>
      <c r="DF38" s="884"/>
      <c r="DG38" s="884"/>
      <c r="DH38" s="884"/>
      <c r="DI38" s="884"/>
      <c r="DJ38" s="884"/>
      <c r="DK38" s="884"/>
      <c r="DL38" s="884"/>
      <c r="DM38" s="884"/>
      <c r="DN38" s="884"/>
      <c r="DO38" s="884"/>
      <c r="DP38" s="884"/>
      <c r="DQ38" s="884"/>
      <c r="DR38" s="884"/>
    </row>
    <row r="39" spans="1:123" ht="15" customHeight="1">
      <c r="A39" s="32"/>
      <c r="B39" s="787"/>
      <c r="C39" s="787"/>
      <c r="D39" s="787"/>
      <c r="E39" s="787"/>
      <c r="F39" s="787"/>
      <c r="G39" s="787"/>
      <c r="H39" s="787"/>
      <c r="I39" s="787"/>
      <c r="J39" s="787"/>
      <c r="K39" s="787"/>
      <c r="L39" s="787"/>
      <c r="M39" s="787"/>
      <c r="N39" s="787"/>
      <c r="O39" s="912"/>
      <c r="P39" s="912"/>
      <c r="Q39" s="912"/>
      <c r="R39" s="912"/>
      <c r="S39" s="912"/>
      <c r="T39" s="912"/>
      <c r="U39" s="912"/>
      <c r="V39" s="912"/>
      <c r="W39" s="912"/>
      <c r="X39" s="912"/>
      <c r="Y39" s="912"/>
      <c r="Z39" s="912"/>
      <c r="AA39" s="912"/>
      <c r="AB39" s="912"/>
      <c r="AC39" s="912"/>
      <c r="AD39" s="912"/>
      <c r="AE39" s="912"/>
      <c r="AF39" s="912"/>
      <c r="AG39" s="912"/>
      <c r="AH39" s="912"/>
      <c r="AI39" s="912"/>
      <c r="AJ39" s="912"/>
      <c r="AK39" s="912"/>
      <c r="AL39" s="912"/>
      <c r="AM39" s="912"/>
      <c r="AN39" s="912"/>
      <c r="AO39" s="912"/>
      <c r="AP39" s="912"/>
      <c r="AQ39" s="912"/>
      <c r="CB39" s="32"/>
      <c r="CC39" s="804"/>
      <c r="CD39" s="804"/>
      <c r="CE39" s="804"/>
      <c r="CF39" s="804"/>
      <c r="CG39" s="804"/>
      <c r="CH39" s="804"/>
      <c r="CI39" s="804"/>
      <c r="CJ39" s="804"/>
      <c r="CK39" s="804"/>
      <c r="CL39" s="804"/>
      <c r="CM39" s="804"/>
      <c r="CN39" s="804"/>
      <c r="CO39" s="804"/>
      <c r="CP39" s="884"/>
      <c r="CQ39" s="884"/>
      <c r="CR39" s="884"/>
      <c r="CS39" s="884"/>
      <c r="CT39" s="884"/>
      <c r="CU39" s="884"/>
      <c r="CV39" s="884"/>
      <c r="CW39" s="884"/>
      <c r="CX39" s="884"/>
      <c r="CY39" s="884"/>
      <c r="CZ39" s="884"/>
      <c r="DA39" s="884"/>
      <c r="DB39" s="884"/>
      <c r="DC39" s="884"/>
      <c r="DD39" s="884"/>
      <c r="DE39" s="884"/>
      <c r="DF39" s="884"/>
      <c r="DG39" s="884"/>
      <c r="DH39" s="884"/>
      <c r="DI39" s="884"/>
      <c r="DJ39" s="884"/>
      <c r="DK39" s="884"/>
      <c r="DL39" s="884"/>
      <c r="DM39" s="884"/>
      <c r="DN39" s="884"/>
      <c r="DO39" s="884"/>
      <c r="DP39" s="884"/>
      <c r="DQ39" s="884"/>
      <c r="DR39" s="884"/>
    </row>
    <row r="40" spans="1:123" ht="15" customHeight="1">
      <c r="A40" s="32"/>
      <c r="B40" s="787"/>
      <c r="C40" s="787"/>
      <c r="D40" s="787"/>
      <c r="E40" s="787"/>
      <c r="F40" s="787"/>
      <c r="G40" s="787"/>
      <c r="H40" s="787"/>
      <c r="I40" s="787"/>
      <c r="J40" s="787"/>
      <c r="K40" s="787"/>
      <c r="L40" s="787"/>
      <c r="M40" s="787"/>
      <c r="N40" s="787"/>
      <c r="O40" s="912"/>
      <c r="P40" s="912"/>
      <c r="Q40" s="912"/>
      <c r="R40" s="912"/>
      <c r="S40" s="912"/>
      <c r="T40" s="912"/>
      <c r="U40" s="912"/>
      <c r="V40" s="912"/>
      <c r="W40" s="912"/>
      <c r="X40" s="912"/>
      <c r="Y40" s="912"/>
      <c r="Z40" s="912"/>
      <c r="AA40" s="912"/>
      <c r="AB40" s="912"/>
      <c r="AC40" s="912"/>
      <c r="AD40" s="912"/>
      <c r="AE40" s="912"/>
      <c r="AF40" s="912"/>
      <c r="AG40" s="912"/>
      <c r="AH40" s="912"/>
      <c r="AI40" s="912"/>
      <c r="AJ40" s="912"/>
      <c r="AK40" s="912"/>
      <c r="AL40" s="912"/>
      <c r="AM40" s="912"/>
      <c r="AN40" s="912"/>
      <c r="AO40" s="912"/>
      <c r="AP40" s="912"/>
      <c r="AQ40" s="912"/>
      <c r="CB40" s="32"/>
      <c r="CC40" s="804"/>
      <c r="CD40" s="804"/>
      <c r="CE40" s="804"/>
      <c r="CF40" s="804"/>
      <c r="CG40" s="804"/>
      <c r="CH40" s="804"/>
      <c r="CI40" s="804"/>
      <c r="CJ40" s="804"/>
      <c r="CK40" s="804"/>
      <c r="CL40" s="804"/>
      <c r="CM40" s="804"/>
      <c r="CN40" s="804"/>
      <c r="CO40" s="804"/>
      <c r="CP40" s="884"/>
      <c r="CQ40" s="884"/>
      <c r="CR40" s="884"/>
      <c r="CS40" s="884"/>
      <c r="CT40" s="884"/>
      <c r="CU40" s="884"/>
      <c r="CV40" s="884"/>
      <c r="CW40" s="884"/>
      <c r="CX40" s="884"/>
      <c r="CY40" s="884"/>
      <c r="CZ40" s="884"/>
      <c r="DA40" s="884"/>
      <c r="DB40" s="884"/>
      <c r="DC40" s="884"/>
      <c r="DD40" s="884"/>
      <c r="DE40" s="884"/>
      <c r="DF40" s="884"/>
      <c r="DG40" s="884"/>
      <c r="DH40" s="884"/>
      <c r="DI40" s="884"/>
      <c r="DJ40" s="884"/>
      <c r="DK40" s="884"/>
      <c r="DL40" s="884"/>
      <c r="DM40" s="884"/>
      <c r="DN40" s="884"/>
      <c r="DO40" s="884"/>
      <c r="DP40" s="884"/>
      <c r="DQ40" s="884"/>
      <c r="DR40" s="884"/>
    </row>
    <row r="41" spans="1:123" ht="15" customHeight="1">
      <c r="A41" s="32"/>
      <c r="B41" s="787"/>
      <c r="C41" s="787"/>
      <c r="D41" s="787"/>
      <c r="E41" s="787"/>
      <c r="F41" s="787"/>
      <c r="G41" s="787"/>
      <c r="H41" s="787"/>
      <c r="I41" s="787"/>
      <c r="J41" s="787"/>
      <c r="K41" s="787"/>
      <c r="L41" s="787"/>
      <c r="M41" s="787"/>
      <c r="N41" s="787"/>
      <c r="O41" s="912"/>
      <c r="P41" s="912"/>
      <c r="Q41" s="912"/>
      <c r="R41" s="912"/>
      <c r="S41" s="912"/>
      <c r="T41" s="912"/>
      <c r="U41" s="912"/>
      <c r="V41" s="912"/>
      <c r="W41" s="912"/>
      <c r="X41" s="912"/>
      <c r="Y41" s="912"/>
      <c r="Z41" s="912"/>
      <c r="AA41" s="912"/>
      <c r="AB41" s="912"/>
      <c r="AC41" s="912"/>
      <c r="AD41" s="912"/>
      <c r="AE41" s="912"/>
      <c r="AF41" s="912"/>
      <c r="AG41" s="912"/>
      <c r="AH41" s="912"/>
      <c r="AI41" s="912"/>
      <c r="AJ41" s="912"/>
      <c r="AK41" s="912"/>
      <c r="AL41" s="912"/>
      <c r="AM41" s="912"/>
      <c r="AN41" s="912"/>
      <c r="AO41" s="912"/>
      <c r="AP41" s="912"/>
      <c r="AQ41" s="912"/>
      <c r="CB41" s="32"/>
      <c r="CC41" s="804"/>
      <c r="CD41" s="804"/>
      <c r="CE41" s="804"/>
      <c r="CF41" s="804"/>
      <c r="CG41" s="804"/>
      <c r="CH41" s="804"/>
      <c r="CI41" s="804"/>
      <c r="CJ41" s="804"/>
      <c r="CK41" s="804"/>
      <c r="CL41" s="804"/>
      <c r="CM41" s="804"/>
      <c r="CN41" s="804"/>
      <c r="CO41" s="804"/>
      <c r="CP41" s="884"/>
      <c r="CQ41" s="884"/>
      <c r="CR41" s="884"/>
      <c r="CS41" s="884"/>
      <c r="CT41" s="884"/>
      <c r="CU41" s="884"/>
      <c r="CV41" s="884"/>
      <c r="CW41" s="884"/>
      <c r="CX41" s="884"/>
      <c r="CY41" s="884"/>
      <c r="CZ41" s="884"/>
      <c r="DA41" s="884"/>
      <c r="DB41" s="884"/>
      <c r="DC41" s="884"/>
      <c r="DD41" s="884"/>
      <c r="DE41" s="884"/>
      <c r="DF41" s="884"/>
      <c r="DG41" s="884"/>
      <c r="DH41" s="884"/>
      <c r="DI41" s="884"/>
      <c r="DJ41" s="884"/>
      <c r="DK41" s="884"/>
      <c r="DL41" s="884"/>
      <c r="DM41" s="884"/>
      <c r="DN41" s="884"/>
      <c r="DO41" s="884"/>
      <c r="DP41" s="884"/>
      <c r="DQ41" s="884"/>
      <c r="DR41" s="884"/>
    </row>
    <row r="42" spans="1:123" ht="15" customHeight="1">
      <c r="A42" s="32"/>
      <c r="B42" s="787"/>
      <c r="C42" s="787"/>
      <c r="D42" s="787"/>
      <c r="E42" s="787"/>
      <c r="F42" s="787"/>
      <c r="G42" s="787"/>
      <c r="H42" s="787"/>
      <c r="I42" s="787"/>
      <c r="J42" s="787"/>
      <c r="K42" s="787"/>
      <c r="L42" s="787"/>
      <c r="M42" s="787"/>
      <c r="N42" s="787"/>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CB42" s="32"/>
      <c r="CC42" s="804"/>
      <c r="CD42" s="804"/>
      <c r="CE42" s="804"/>
      <c r="CF42" s="804"/>
      <c r="CG42" s="804"/>
      <c r="CH42" s="804"/>
      <c r="CI42" s="804"/>
      <c r="CJ42" s="804"/>
      <c r="CK42" s="804"/>
      <c r="CL42" s="804"/>
      <c r="CM42" s="804"/>
      <c r="CN42" s="804"/>
      <c r="CO42" s="804"/>
      <c r="CP42" s="884"/>
      <c r="CQ42" s="884"/>
      <c r="CR42" s="884"/>
      <c r="CS42" s="884"/>
      <c r="CT42" s="884"/>
      <c r="CU42" s="884"/>
      <c r="CV42" s="884"/>
      <c r="CW42" s="884"/>
      <c r="CX42" s="884"/>
      <c r="CY42" s="884"/>
      <c r="CZ42" s="884"/>
      <c r="DA42" s="884"/>
      <c r="DB42" s="884"/>
      <c r="DC42" s="884"/>
      <c r="DD42" s="884"/>
      <c r="DE42" s="884"/>
      <c r="DF42" s="884"/>
      <c r="DG42" s="884"/>
      <c r="DH42" s="884"/>
      <c r="DI42" s="884"/>
      <c r="DJ42" s="884"/>
      <c r="DK42" s="884"/>
      <c r="DL42" s="884"/>
      <c r="DM42" s="884"/>
      <c r="DN42" s="884"/>
      <c r="DO42" s="884"/>
      <c r="DP42" s="884"/>
      <c r="DQ42" s="884"/>
      <c r="DR42" s="884"/>
    </row>
    <row r="43" spans="1:123" ht="15" customHeight="1">
      <c r="A43" s="32"/>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787" t="str">
        <f>LEN(O37)&amp;"字"</f>
        <v>0字</v>
      </c>
      <c r="AM43" s="787"/>
      <c r="AN43" s="787"/>
      <c r="AO43" s="787"/>
      <c r="AP43" s="787"/>
      <c r="AQ43" s="787"/>
      <c r="CB43" s="32"/>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804"/>
      <c r="DN43" s="804"/>
      <c r="DO43" s="804"/>
      <c r="DP43" s="804"/>
      <c r="DQ43" s="804"/>
      <c r="DR43" s="804"/>
    </row>
    <row r="44" spans="1:123" ht="15" customHeight="1">
      <c r="A44" s="32"/>
      <c r="B44" s="717" t="s">
        <v>2094</v>
      </c>
      <c r="C44" s="717"/>
      <c r="D44" s="717"/>
      <c r="E44" s="717"/>
      <c r="F44" s="717"/>
      <c r="G44" s="717"/>
      <c r="H44" s="717"/>
      <c r="I44" s="717"/>
      <c r="J44" s="717"/>
      <c r="K44" s="717"/>
      <c r="L44" s="717"/>
      <c r="M44" s="717"/>
      <c r="N44" s="717"/>
      <c r="O44" s="717"/>
      <c r="P44" s="717"/>
      <c r="Q44" s="717"/>
      <c r="R44" s="717"/>
      <c r="S44" s="717"/>
      <c r="T44" s="717"/>
      <c r="U44" s="717"/>
      <c r="V44" s="717"/>
      <c r="W44" s="717"/>
      <c r="X44" s="717"/>
      <c r="Y44" s="717"/>
      <c r="Z44" s="717"/>
      <c r="AA44" s="717"/>
      <c r="AB44" s="717"/>
      <c r="AC44" s="717"/>
      <c r="AD44" s="717"/>
      <c r="AE44" s="717"/>
      <c r="AF44" s="717"/>
      <c r="AG44" s="717"/>
      <c r="AH44" s="717"/>
      <c r="AI44" s="717"/>
      <c r="AJ44" s="717"/>
      <c r="AK44" s="717"/>
      <c r="AL44" s="717"/>
      <c r="AM44" s="717"/>
      <c r="AN44" s="717"/>
      <c r="AO44" s="717"/>
      <c r="AP44" s="717"/>
      <c r="AQ44" s="717"/>
      <c r="CB44" s="32"/>
      <c r="CC44" s="717"/>
      <c r="CD44" s="717"/>
      <c r="CE44" s="717"/>
      <c r="CF44" s="717"/>
      <c r="CG44" s="717"/>
      <c r="CH44" s="717"/>
      <c r="CI44" s="717"/>
      <c r="CJ44" s="717"/>
      <c r="CK44" s="717"/>
      <c r="CL44" s="717"/>
      <c r="CM44" s="717"/>
      <c r="CN44" s="717"/>
      <c r="CO44" s="717"/>
      <c r="CP44" s="717"/>
      <c r="CQ44" s="717"/>
      <c r="CR44" s="717"/>
      <c r="CS44" s="717"/>
      <c r="CT44" s="717"/>
      <c r="CU44" s="717"/>
      <c r="CV44" s="717"/>
      <c r="CW44" s="717"/>
      <c r="CX44" s="717"/>
      <c r="CY44" s="717"/>
      <c r="CZ44" s="717"/>
      <c r="DA44" s="717"/>
      <c r="DB44" s="717"/>
      <c r="DC44" s="717"/>
      <c r="DD44" s="717"/>
      <c r="DE44" s="717"/>
      <c r="DF44" s="717"/>
      <c r="DG44" s="717"/>
      <c r="DH44" s="717"/>
      <c r="DI44" s="717"/>
      <c r="DJ44" s="717"/>
      <c r="DK44" s="717"/>
      <c r="DL44" s="717"/>
      <c r="DM44" s="717"/>
      <c r="DN44" s="717"/>
      <c r="DO44" s="717"/>
      <c r="DP44" s="717"/>
      <c r="DQ44" s="717"/>
      <c r="DR44" s="717"/>
    </row>
    <row r="45" spans="1:123" ht="15" customHeight="1">
      <c r="A45" s="32"/>
      <c r="B45" s="717"/>
      <c r="C45" s="717"/>
      <c r="D45" s="717"/>
      <c r="E45" s="717"/>
      <c r="F45" s="717"/>
      <c r="G45" s="717"/>
      <c r="H45" s="717"/>
      <c r="I45" s="717"/>
      <c r="J45" s="717"/>
      <c r="K45" s="717"/>
      <c r="L45" s="717"/>
      <c r="M45" s="717"/>
      <c r="N45" s="717"/>
      <c r="O45" s="717"/>
      <c r="P45" s="717"/>
      <c r="Q45" s="717"/>
      <c r="R45" s="717"/>
      <c r="S45" s="717"/>
      <c r="T45" s="717"/>
      <c r="U45" s="717"/>
      <c r="V45" s="717"/>
      <c r="W45" s="717"/>
      <c r="X45" s="717"/>
      <c r="Y45" s="717"/>
      <c r="Z45" s="717"/>
      <c r="AA45" s="717"/>
      <c r="AB45" s="717"/>
      <c r="AC45" s="717"/>
      <c r="AD45" s="717"/>
      <c r="AE45" s="717"/>
      <c r="AF45" s="717"/>
      <c r="AG45" s="717"/>
      <c r="AH45" s="717"/>
      <c r="AI45" s="717"/>
      <c r="AJ45" s="717"/>
      <c r="AK45" s="717"/>
      <c r="AL45" s="717"/>
      <c r="AM45" s="717"/>
      <c r="AN45" s="717"/>
      <c r="AO45" s="717"/>
      <c r="AP45" s="717"/>
      <c r="AQ45" s="717"/>
      <c r="AU45" s="33"/>
      <c r="CB45" s="32"/>
      <c r="CC45" s="717"/>
      <c r="CD45" s="717"/>
      <c r="CE45" s="717"/>
      <c r="CF45" s="717"/>
      <c r="CG45" s="717"/>
      <c r="CH45" s="717"/>
      <c r="CI45" s="717"/>
      <c r="CJ45" s="717"/>
      <c r="CK45" s="717"/>
      <c r="CL45" s="717"/>
      <c r="CM45" s="717"/>
      <c r="CN45" s="717"/>
      <c r="CO45" s="717"/>
      <c r="CP45" s="717"/>
      <c r="CQ45" s="717"/>
      <c r="CR45" s="717"/>
      <c r="CS45" s="717"/>
      <c r="CT45" s="717"/>
      <c r="CU45" s="717"/>
      <c r="CV45" s="717"/>
      <c r="CW45" s="717"/>
      <c r="CX45" s="717"/>
      <c r="CY45" s="717"/>
      <c r="CZ45" s="717"/>
      <c r="DA45" s="717"/>
      <c r="DB45" s="717"/>
      <c r="DC45" s="717"/>
      <c r="DD45" s="717"/>
      <c r="DE45" s="717"/>
      <c r="DF45" s="717"/>
      <c r="DG45" s="717"/>
      <c r="DH45" s="717"/>
      <c r="DI45" s="717"/>
      <c r="DJ45" s="717"/>
      <c r="DK45" s="717"/>
      <c r="DL45" s="717"/>
      <c r="DM45" s="717"/>
      <c r="DN45" s="717"/>
      <c r="DO45" s="717"/>
      <c r="DP45" s="717"/>
      <c r="DQ45" s="717"/>
      <c r="DR45" s="717"/>
    </row>
    <row r="46" spans="1:123" s="87" customFormat="1" ht="15" customHeight="1">
      <c r="B46" s="88"/>
      <c r="D46" s="88"/>
      <c r="E46" s="88"/>
      <c r="F46" s="88"/>
      <c r="G46" s="88"/>
      <c r="AR46" s="3" t="s">
        <v>2112</v>
      </c>
      <c r="AS46" s="3"/>
      <c r="CC46" s="88"/>
      <c r="CE46" s="88"/>
      <c r="CF46" s="88"/>
      <c r="CG46" s="88"/>
      <c r="CH46" s="88"/>
      <c r="DS46" s="3"/>
    </row>
    <row r="47" spans="1:123" s="87" customFormat="1" ht="15" customHeight="1">
      <c r="B47" s="332" t="s">
        <v>2072</v>
      </c>
      <c r="C47" s="329"/>
      <c r="D47" s="332"/>
      <c r="E47" s="332"/>
      <c r="F47" s="332"/>
      <c r="G47" s="332"/>
      <c r="H47" s="329"/>
      <c r="I47" s="329"/>
      <c r="J47" s="329"/>
      <c r="K47" s="329"/>
      <c r="L47" s="329"/>
      <c r="M47" s="329"/>
      <c r="N47" s="329"/>
      <c r="O47" s="329"/>
      <c r="P47" s="329"/>
      <c r="AR47" s="3"/>
      <c r="AS47" s="3"/>
      <c r="CC47" s="88"/>
      <c r="CE47" s="88"/>
      <c r="CF47" s="88"/>
      <c r="CG47" s="88"/>
      <c r="CH47" s="88"/>
      <c r="DS47" s="3"/>
    </row>
    <row r="48" spans="1:123" s="87" customFormat="1" ht="15" customHeight="1">
      <c r="B48" s="332"/>
      <c r="C48" s="329"/>
      <c r="D48" s="332"/>
      <c r="E48" s="332"/>
      <c r="F48" s="332"/>
      <c r="G48" s="332"/>
      <c r="H48" s="329"/>
      <c r="I48" s="329"/>
      <c r="J48" s="329"/>
      <c r="K48" s="329"/>
      <c r="L48" s="329"/>
      <c r="M48" s="329"/>
      <c r="N48" s="329"/>
      <c r="O48" s="329"/>
      <c r="P48" s="329"/>
      <c r="AD48" s="87" t="s">
        <v>2158</v>
      </c>
      <c r="AR48" s="3"/>
      <c r="AS48" s="349" t="s">
        <v>2406</v>
      </c>
      <c r="CC48" s="88"/>
      <c r="CE48" s="88"/>
      <c r="CF48" s="88"/>
      <c r="CG48" s="88"/>
      <c r="CH48" s="88"/>
      <c r="DS48" s="3"/>
    </row>
    <row r="49" spans="1:123" s="87" customFormat="1" ht="30" customHeight="1">
      <c r="B49" s="855" t="s">
        <v>2101</v>
      </c>
      <c r="C49" s="856"/>
      <c r="D49" s="856"/>
      <c r="E49" s="856"/>
      <c r="F49" s="856"/>
      <c r="G49" s="856"/>
      <c r="H49" s="856"/>
      <c r="I49" s="856"/>
      <c r="J49" s="856"/>
      <c r="K49" s="856"/>
      <c r="L49" s="856"/>
      <c r="M49" s="856"/>
      <c r="N49" s="856"/>
      <c r="O49" s="856"/>
      <c r="P49" s="857"/>
      <c r="Q49" s="807">
        <f>AT49*2</f>
        <v>0</v>
      </c>
      <c r="R49" s="807"/>
      <c r="S49" s="807"/>
      <c r="T49" s="807"/>
      <c r="U49" s="807"/>
      <c r="V49" s="807"/>
      <c r="W49" s="807"/>
      <c r="X49" s="807"/>
      <c r="Y49" s="807"/>
      <c r="Z49" s="807"/>
      <c r="AA49" s="807"/>
      <c r="AB49" s="807"/>
      <c r="AC49" s="808"/>
      <c r="AD49" s="909" t="s">
        <v>2109</v>
      </c>
      <c r="AE49" s="910"/>
      <c r="AF49" s="219"/>
      <c r="AG49" s="123"/>
      <c r="AH49" s="220"/>
      <c r="AI49" s="220"/>
      <c r="AJ49" s="79"/>
      <c r="AK49" s="79"/>
      <c r="AL49" s="79"/>
      <c r="AM49" s="79"/>
      <c r="AN49" s="79"/>
      <c r="AO49" s="79"/>
      <c r="AP49" s="79"/>
      <c r="AQ49" s="124"/>
      <c r="AR49" s="3"/>
      <c r="AS49" s="635">
        <f>'内訳-（委託・外注）'!F39</f>
        <v>0</v>
      </c>
      <c r="AT49" s="416">
        <f>AS49*$Q$60</f>
        <v>0</v>
      </c>
      <c r="AY49" s="87" t="s">
        <v>2303</v>
      </c>
      <c r="AZ49" s="87" t="s">
        <v>2304</v>
      </c>
      <c r="BA49" s="87" t="s">
        <v>2305</v>
      </c>
      <c r="BB49" s="87" t="s">
        <v>2306</v>
      </c>
      <c r="CC49" s="801"/>
      <c r="CD49" s="801"/>
      <c r="CE49" s="801"/>
      <c r="CF49" s="801"/>
      <c r="CG49" s="801"/>
      <c r="CH49" s="801"/>
      <c r="CI49" s="801"/>
      <c r="CJ49" s="801"/>
      <c r="CK49" s="801"/>
      <c r="CL49" s="801"/>
      <c r="CM49" s="801"/>
      <c r="CN49" s="801"/>
      <c r="CO49" s="801"/>
      <c r="CP49" s="801"/>
      <c r="CQ49" s="801"/>
      <c r="CR49" s="802"/>
      <c r="CS49" s="802"/>
      <c r="CT49" s="802"/>
      <c r="CU49" s="802"/>
      <c r="CV49" s="802"/>
      <c r="CW49" s="802"/>
      <c r="CX49" s="802"/>
      <c r="CY49" s="802"/>
      <c r="CZ49" s="802"/>
      <c r="DA49" s="802"/>
      <c r="DB49" s="802"/>
      <c r="DC49" s="802"/>
      <c r="DD49" s="802"/>
      <c r="DE49" s="803"/>
      <c r="DF49" s="803"/>
      <c r="DG49" s="444"/>
      <c r="DH49" s="445"/>
      <c r="DI49" s="446"/>
      <c r="DJ49" s="446"/>
      <c r="DK49" s="64"/>
      <c r="DL49" s="64"/>
      <c r="DM49" s="64"/>
      <c r="DN49" s="64"/>
      <c r="DO49" s="64"/>
      <c r="DP49" s="64"/>
      <c r="DQ49" s="64"/>
      <c r="DR49" s="64"/>
      <c r="DS49" s="3"/>
    </row>
    <row r="50" spans="1:123" s="87" customFormat="1" ht="30" customHeight="1">
      <c r="B50" s="855" t="s">
        <v>2102</v>
      </c>
      <c r="C50" s="856"/>
      <c r="D50" s="856"/>
      <c r="E50" s="856"/>
      <c r="F50" s="856"/>
      <c r="G50" s="856"/>
      <c r="H50" s="856"/>
      <c r="I50" s="856"/>
      <c r="J50" s="856"/>
      <c r="K50" s="856"/>
      <c r="L50" s="856"/>
      <c r="M50" s="856"/>
      <c r="N50" s="856"/>
      <c r="O50" s="856"/>
      <c r="P50" s="857"/>
      <c r="Q50" s="807">
        <f t="shared" ref="Q50:Q56" si="1">AT50*2</f>
        <v>0</v>
      </c>
      <c r="R50" s="807"/>
      <c r="S50" s="807"/>
      <c r="T50" s="807"/>
      <c r="U50" s="807"/>
      <c r="V50" s="807"/>
      <c r="W50" s="807"/>
      <c r="X50" s="807"/>
      <c r="Y50" s="807"/>
      <c r="Z50" s="807"/>
      <c r="AA50" s="807"/>
      <c r="AB50" s="807"/>
      <c r="AC50" s="808"/>
      <c r="AD50" s="838" t="s">
        <v>2109</v>
      </c>
      <c r="AE50" s="839"/>
      <c r="AF50" s="861" t="s">
        <v>2554</v>
      </c>
      <c r="AG50" s="862"/>
      <c r="AH50" s="862"/>
      <c r="AI50" s="862"/>
      <c r="AJ50" s="862"/>
      <c r="AK50" s="862"/>
      <c r="AL50" s="862"/>
      <c r="AM50" s="862"/>
      <c r="AN50" s="862"/>
      <c r="AO50" s="862"/>
      <c r="AP50" s="862"/>
      <c r="AQ50" s="863"/>
      <c r="AR50" s="3"/>
      <c r="AS50" s="635">
        <f>'内訳-（広報・宣伝）'!G43</f>
        <v>0</v>
      </c>
      <c r="AT50" s="416">
        <f>IF(AS50=0,0,MIN(AY50,AZ50,BA50,BB50))</f>
        <v>0</v>
      </c>
      <c r="AU50" s="87" t="s">
        <v>2095</v>
      </c>
      <c r="AV50" s="413">
        <f>$AT$57*0.2/$Q$60</f>
        <v>0</v>
      </c>
      <c r="AW50" s="222" t="str">
        <f>IF($AS50&lt;=$AV50,"OK","NG")</f>
        <v>OK</v>
      </c>
      <c r="AY50" s="221">
        <f>ROUNDDOWN(($AT$49+$AT$51+$AT$52+$AT$53+$AT$54+$AT$55)*(2/3)/2,0)</f>
        <v>0</v>
      </c>
      <c r="AZ50" s="221">
        <f>(($AT$49+$AT$51+$AT$52+$AT$53+$AT$54+$AT$55)+MIN(AS50*$Q$60,AS56*$Q$60))/4</f>
        <v>0</v>
      </c>
      <c r="BA50" s="221">
        <f>AS50*$Q$60</f>
        <v>0</v>
      </c>
      <c r="BB50" s="221">
        <f>$Q$62*0.2</f>
        <v>6000000</v>
      </c>
      <c r="CC50" s="801"/>
      <c r="CD50" s="801"/>
      <c r="CE50" s="801"/>
      <c r="CF50" s="801"/>
      <c r="CG50" s="801"/>
      <c r="CH50" s="801"/>
      <c r="CI50" s="801"/>
      <c r="CJ50" s="801"/>
      <c r="CK50" s="801"/>
      <c r="CL50" s="801"/>
      <c r="CM50" s="801"/>
      <c r="CN50" s="801"/>
      <c r="CO50" s="801"/>
      <c r="CP50" s="801"/>
      <c r="CQ50" s="801"/>
      <c r="CR50" s="802"/>
      <c r="CS50" s="802"/>
      <c r="CT50" s="802"/>
      <c r="CU50" s="802"/>
      <c r="CV50" s="802"/>
      <c r="CW50" s="802"/>
      <c r="CX50" s="802"/>
      <c r="CY50" s="802"/>
      <c r="CZ50" s="802"/>
      <c r="DA50" s="802"/>
      <c r="DB50" s="802"/>
      <c r="DC50" s="802"/>
      <c r="DD50" s="802"/>
      <c r="DE50" s="928"/>
      <c r="DF50" s="928"/>
      <c r="DG50" s="931"/>
      <c r="DH50" s="931"/>
      <c r="DI50" s="931"/>
      <c r="DJ50" s="931"/>
      <c r="DK50" s="931"/>
      <c r="DL50" s="931"/>
      <c r="DM50" s="931"/>
      <c r="DN50" s="931"/>
      <c r="DO50" s="931"/>
      <c r="DP50" s="931"/>
      <c r="DQ50" s="931"/>
      <c r="DR50" s="931"/>
      <c r="DS50" s="3"/>
    </row>
    <row r="51" spans="1:123" s="87" customFormat="1" ht="30" customHeight="1">
      <c r="B51" s="840" t="s">
        <v>2103</v>
      </c>
      <c r="C51" s="841"/>
      <c r="D51" s="841"/>
      <c r="E51" s="841"/>
      <c r="F51" s="841"/>
      <c r="G51" s="841"/>
      <c r="H51" s="841"/>
      <c r="I51" s="841"/>
      <c r="J51" s="841"/>
      <c r="K51" s="841"/>
      <c r="L51" s="841"/>
      <c r="M51" s="841"/>
      <c r="N51" s="841"/>
      <c r="O51" s="841"/>
      <c r="P51" s="842"/>
      <c r="Q51" s="807">
        <f t="shared" si="1"/>
        <v>0</v>
      </c>
      <c r="R51" s="807"/>
      <c r="S51" s="807"/>
      <c r="T51" s="807"/>
      <c r="U51" s="807"/>
      <c r="V51" s="807"/>
      <c r="W51" s="807"/>
      <c r="X51" s="807"/>
      <c r="Y51" s="807"/>
      <c r="Z51" s="807"/>
      <c r="AA51" s="807"/>
      <c r="AB51" s="807"/>
      <c r="AC51" s="808"/>
      <c r="AD51" s="838" t="s">
        <v>2109</v>
      </c>
      <c r="AE51" s="839"/>
      <c r="AF51" s="223"/>
      <c r="AG51" s="220"/>
      <c r="AH51" s="220"/>
      <c r="AI51" s="220"/>
      <c r="AJ51" s="79"/>
      <c r="AK51" s="79"/>
      <c r="AL51" s="79"/>
      <c r="AM51" s="79"/>
      <c r="AN51" s="79"/>
      <c r="AO51" s="79"/>
      <c r="AP51" s="79"/>
      <c r="AQ51" s="124"/>
      <c r="AR51" s="3"/>
      <c r="AS51" s="635">
        <f>'内訳-（原材料・副資材）'!F39</f>
        <v>0</v>
      </c>
      <c r="AT51" s="416">
        <f>AS51*$Q$60</f>
        <v>0</v>
      </c>
      <c r="AV51" s="134"/>
      <c r="CC51" s="929"/>
      <c r="CD51" s="929"/>
      <c r="CE51" s="929"/>
      <c r="CF51" s="929"/>
      <c r="CG51" s="929"/>
      <c r="CH51" s="929"/>
      <c r="CI51" s="929"/>
      <c r="CJ51" s="929"/>
      <c r="CK51" s="929"/>
      <c r="CL51" s="929"/>
      <c r="CM51" s="929"/>
      <c r="CN51" s="929"/>
      <c r="CO51" s="929"/>
      <c r="CP51" s="929"/>
      <c r="CQ51" s="929"/>
      <c r="CR51" s="802"/>
      <c r="CS51" s="802"/>
      <c r="CT51" s="802"/>
      <c r="CU51" s="802"/>
      <c r="CV51" s="802"/>
      <c r="CW51" s="802"/>
      <c r="CX51" s="802"/>
      <c r="CY51" s="802"/>
      <c r="CZ51" s="802"/>
      <c r="DA51" s="802"/>
      <c r="DB51" s="802"/>
      <c r="DC51" s="802"/>
      <c r="DD51" s="802"/>
      <c r="DE51" s="928"/>
      <c r="DF51" s="928"/>
      <c r="DG51" s="446"/>
      <c r="DH51" s="446"/>
      <c r="DI51" s="446"/>
      <c r="DJ51" s="446"/>
      <c r="DK51" s="64"/>
      <c r="DL51" s="64"/>
      <c r="DM51" s="64"/>
      <c r="DN51" s="64"/>
      <c r="DO51" s="64"/>
      <c r="DP51" s="64"/>
      <c r="DQ51" s="64"/>
      <c r="DR51" s="64"/>
      <c r="DS51" s="3"/>
    </row>
    <row r="52" spans="1:123" s="87" customFormat="1" ht="30" customHeight="1">
      <c r="B52" s="840" t="s">
        <v>2259</v>
      </c>
      <c r="C52" s="841"/>
      <c r="D52" s="841"/>
      <c r="E52" s="841"/>
      <c r="F52" s="841"/>
      <c r="G52" s="841"/>
      <c r="H52" s="841"/>
      <c r="I52" s="841"/>
      <c r="J52" s="841"/>
      <c r="K52" s="841"/>
      <c r="L52" s="841"/>
      <c r="M52" s="841"/>
      <c r="N52" s="841"/>
      <c r="O52" s="841"/>
      <c r="P52" s="842"/>
      <c r="Q52" s="807">
        <f t="shared" si="1"/>
        <v>0</v>
      </c>
      <c r="R52" s="807"/>
      <c r="S52" s="807"/>
      <c r="T52" s="807"/>
      <c r="U52" s="807"/>
      <c r="V52" s="807"/>
      <c r="W52" s="807"/>
      <c r="X52" s="807"/>
      <c r="Y52" s="807"/>
      <c r="Z52" s="807"/>
      <c r="AA52" s="807"/>
      <c r="AB52" s="807"/>
      <c r="AC52" s="808"/>
      <c r="AD52" s="838" t="s">
        <v>2109</v>
      </c>
      <c r="AE52" s="839"/>
      <c r="AF52" s="223"/>
      <c r="AG52" s="220"/>
      <c r="AH52" s="220"/>
      <c r="AI52" s="220"/>
      <c r="AJ52" s="79"/>
      <c r="AK52" s="79"/>
      <c r="AL52" s="79"/>
      <c r="AM52" s="79"/>
      <c r="AN52" s="79"/>
      <c r="AO52" s="79"/>
      <c r="AP52" s="79"/>
      <c r="AQ52" s="124"/>
      <c r="AR52" s="3"/>
      <c r="AS52" s="635">
        <f>'内訳-（機械装置・工具器具）'!F39</f>
        <v>0</v>
      </c>
      <c r="AT52" s="416">
        <f>AS52*$Q$60</f>
        <v>0</v>
      </c>
      <c r="AV52" s="134"/>
      <c r="CC52" s="929"/>
      <c r="CD52" s="929"/>
      <c r="CE52" s="929"/>
      <c r="CF52" s="929"/>
      <c r="CG52" s="929"/>
      <c r="CH52" s="929"/>
      <c r="CI52" s="929"/>
      <c r="CJ52" s="929"/>
      <c r="CK52" s="929"/>
      <c r="CL52" s="929"/>
      <c r="CM52" s="929"/>
      <c r="CN52" s="929"/>
      <c r="CO52" s="929"/>
      <c r="CP52" s="929"/>
      <c r="CQ52" s="929"/>
      <c r="CR52" s="802"/>
      <c r="CS52" s="802"/>
      <c r="CT52" s="802"/>
      <c r="CU52" s="802"/>
      <c r="CV52" s="802"/>
      <c r="CW52" s="802"/>
      <c r="CX52" s="802"/>
      <c r="CY52" s="802"/>
      <c r="CZ52" s="802"/>
      <c r="DA52" s="802"/>
      <c r="DB52" s="802"/>
      <c r="DC52" s="802"/>
      <c r="DD52" s="802"/>
      <c r="DE52" s="928"/>
      <c r="DF52" s="928"/>
      <c r="DG52" s="446"/>
      <c r="DH52" s="446"/>
      <c r="DI52" s="446"/>
      <c r="DJ52" s="446"/>
      <c r="DK52" s="64"/>
      <c r="DL52" s="64"/>
      <c r="DM52" s="64"/>
      <c r="DN52" s="64"/>
      <c r="DO52" s="64"/>
      <c r="DP52" s="64"/>
      <c r="DQ52" s="64"/>
      <c r="DR52" s="64"/>
      <c r="DS52" s="3"/>
    </row>
    <row r="53" spans="1:123" s="87" customFormat="1" ht="30" customHeight="1">
      <c r="B53" s="840" t="s">
        <v>2105</v>
      </c>
      <c r="C53" s="841"/>
      <c r="D53" s="841"/>
      <c r="E53" s="841"/>
      <c r="F53" s="841"/>
      <c r="G53" s="841"/>
      <c r="H53" s="841"/>
      <c r="I53" s="841"/>
      <c r="J53" s="841"/>
      <c r="K53" s="841"/>
      <c r="L53" s="841"/>
      <c r="M53" s="841"/>
      <c r="N53" s="841"/>
      <c r="O53" s="841"/>
      <c r="P53" s="842"/>
      <c r="Q53" s="807">
        <f t="shared" si="1"/>
        <v>0</v>
      </c>
      <c r="R53" s="807"/>
      <c r="S53" s="807"/>
      <c r="T53" s="807"/>
      <c r="U53" s="807"/>
      <c r="V53" s="807"/>
      <c r="W53" s="807"/>
      <c r="X53" s="807"/>
      <c r="Y53" s="807"/>
      <c r="Z53" s="807"/>
      <c r="AA53" s="807"/>
      <c r="AB53" s="807"/>
      <c r="AC53" s="808"/>
      <c r="AD53" s="838" t="s">
        <v>2109</v>
      </c>
      <c r="AE53" s="839"/>
      <c r="AF53" s="223"/>
      <c r="AG53" s="220"/>
      <c r="AH53" s="220"/>
      <c r="AI53" s="220"/>
      <c r="AJ53" s="79"/>
      <c r="AK53" s="79"/>
      <c r="AL53" s="79"/>
      <c r="AM53" s="79"/>
      <c r="AN53" s="79"/>
      <c r="AO53" s="79"/>
      <c r="AP53" s="79"/>
      <c r="AQ53" s="124"/>
      <c r="AR53" s="3"/>
      <c r="AS53" s="635">
        <f>'内訳-（産業財産権）'!F39</f>
        <v>0</v>
      </c>
      <c r="AT53" s="416">
        <f>AS53*$Q$60</f>
        <v>0</v>
      </c>
      <c r="AV53" s="134"/>
      <c r="CC53" s="929"/>
      <c r="CD53" s="929"/>
      <c r="CE53" s="929"/>
      <c r="CF53" s="929"/>
      <c r="CG53" s="929"/>
      <c r="CH53" s="929"/>
      <c r="CI53" s="929"/>
      <c r="CJ53" s="929"/>
      <c r="CK53" s="929"/>
      <c r="CL53" s="929"/>
      <c r="CM53" s="929"/>
      <c r="CN53" s="929"/>
      <c r="CO53" s="929"/>
      <c r="CP53" s="929"/>
      <c r="CQ53" s="929"/>
      <c r="CR53" s="802"/>
      <c r="CS53" s="802"/>
      <c r="CT53" s="802"/>
      <c r="CU53" s="802"/>
      <c r="CV53" s="802"/>
      <c r="CW53" s="802"/>
      <c r="CX53" s="802"/>
      <c r="CY53" s="802"/>
      <c r="CZ53" s="802"/>
      <c r="DA53" s="802"/>
      <c r="DB53" s="802"/>
      <c r="DC53" s="802"/>
      <c r="DD53" s="802"/>
      <c r="DE53" s="928"/>
      <c r="DF53" s="928"/>
      <c r="DG53" s="446"/>
      <c r="DH53" s="446"/>
      <c r="DI53" s="446"/>
      <c r="DJ53" s="446"/>
      <c r="DK53" s="64"/>
      <c r="DL53" s="64"/>
      <c r="DM53" s="64"/>
      <c r="DN53" s="64"/>
      <c r="DO53" s="64"/>
      <c r="DP53" s="64"/>
      <c r="DQ53" s="64"/>
      <c r="DR53" s="64"/>
      <c r="DS53" s="3"/>
    </row>
    <row r="54" spans="1:123" s="87" customFormat="1" ht="30" customHeight="1">
      <c r="B54" s="840" t="s">
        <v>2106</v>
      </c>
      <c r="C54" s="841"/>
      <c r="D54" s="841"/>
      <c r="E54" s="841"/>
      <c r="F54" s="841"/>
      <c r="G54" s="841"/>
      <c r="H54" s="841"/>
      <c r="I54" s="841"/>
      <c r="J54" s="841"/>
      <c r="K54" s="841"/>
      <c r="L54" s="841"/>
      <c r="M54" s="841"/>
      <c r="N54" s="841"/>
      <c r="O54" s="841"/>
      <c r="P54" s="842"/>
      <c r="Q54" s="807">
        <f t="shared" si="1"/>
        <v>0</v>
      </c>
      <c r="R54" s="807"/>
      <c r="S54" s="807"/>
      <c r="T54" s="807"/>
      <c r="U54" s="807"/>
      <c r="V54" s="807"/>
      <c r="W54" s="807"/>
      <c r="X54" s="807"/>
      <c r="Y54" s="807"/>
      <c r="Z54" s="807"/>
      <c r="AA54" s="807"/>
      <c r="AB54" s="807"/>
      <c r="AC54" s="808"/>
      <c r="AD54" s="838" t="s">
        <v>2109</v>
      </c>
      <c r="AE54" s="839"/>
      <c r="AF54" s="223"/>
      <c r="AG54" s="220"/>
      <c r="AH54" s="220"/>
      <c r="AI54" s="220"/>
      <c r="AJ54" s="79"/>
      <c r="AK54" s="79"/>
      <c r="AL54" s="79"/>
      <c r="AM54" s="79"/>
      <c r="AN54" s="79"/>
      <c r="AO54" s="79"/>
      <c r="AP54" s="79"/>
      <c r="AQ54" s="124"/>
      <c r="AR54" s="3"/>
      <c r="AS54" s="635">
        <f>'内訳-（専門家指導）'!F39</f>
        <v>0</v>
      </c>
      <c r="AT54" s="416">
        <f>AS54*$Q$60</f>
        <v>0</v>
      </c>
      <c r="AV54" s="134"/>
      <c r="CC54" s="929"/>
      <c r="CD54" s="929"/>
      <c r="CE54" s="929"/>
      <c r="CF54" s="929"/>
      <c r="CG54" s="929"/>
      <c r="CH54" s="929"/>
      <c r="CI54" s="929"/>
      <c r="CJ54" s="929"/>
      <c r="CK54" s="929"/>
      <c r="CL54" s="929"/>
      <c r="CM54" s="929"/>
      <c r="CN54" s="929"/>
      <c r="CO54" s="929"/>
      <c r="CP54" s="929"/>
      <c r="CQ54" s="929"/>
      <c r="CR54" s="802"/>
      <c r="CS54" s="802"/>
      <c r="CT54" s="802"/>
      <c r="CU54" s="802"/>
      <c r="CV54" s="802"/>
      <c r="CW54" s="802"/>
      <c r="CX54" s="802"/>
      <c r="CY54" s="802"/>
      <c r="CZ54" s="802"/>
      <c r="DA54" s="802"/>
      <c r="DB54" s="802"/>
      <c r="DC54" s="802"/>
      <c r="DD54" s="802"/>
      <c r="DE54" s="928"/>
      <c r="DF54" s="928"/>
      <c r="DG54" s="446"/>
      <c r="DH54" s="446"/>
      <c r="DI54" s="446"/>
      <c r="DJ54" s="446"/>
      <c r="DK54" s="64"/>
      <c r="DL54" s="64"/>
      <c r="DM54" s="64"/>
      <c r="DN54" s="64"/>
      <c r="DO54" s="64"/>
      <c r="DP54" s="64"/>
      <c r="DQ54" s="64"/>
      <c r="DR54" s="64"/>
      <c r="DS54" s="3"/>
    </row>
    <row r="55" spans="1:123" s="87" customFormat="1" ht="30" customHeight="1">
      <c r="B55" s="855" t="s">
        <v>2107</v>
      </c>
      <c r="C55" s="856"/>
      <c r="D55" s="856"/>
      <c r="E55" s="856"/>
      <c r="F55" s="856"/>
      <c r="G55" s="856"/>
      <c r="H55" s="856"/>
      <c r="I55" s="856"/>
      <c r="J55" s="856"/>
      <c r="K55" s="856"/>
      <c r="L55" s="856"/>
      <c r="M55" s="856"/>
      <c r="N55" s="856"/>
      <c r="O55" s="856"/>
      <c r="P55" s="857"/>
      <c r="Q55" s="807">
        <f t="shared" si="1"/>
        <v>0</v>
      </c>
      <c r="R55" s="807"/>
      <c r="S55" s="807"/>
      <c r="T55" s="807"/>
      <c r="U55" s="807"/>
      <c r="V55" s="807"/>
      <c r="W55" s="807"/>
      <c r="X55" s="807"/>
      <c r="Y55" s="807"/>
      <c r="Z55" s="807"/>
      <c r="AA55" s="807"/>
      <c r="AB55" s="807"/>
      <c r="AC55" s="808"/>
      <c r="AD55" s="838" t="s">
        <v>2109</v>
      </c>
      <c r="AE55" s="839"/>
      <c r="AF55" s="223"/>
      <c r="AG55" s="220"/>
      <c r="AH55" s="220"/>
      <c r="AI55" s="220"/>
      <c r="AJ55" s="79"/>
      <c r="AK55" s="79"/>
      <c r="AL55" s="79"/>
      <c r="AM55" s="79"/>
      <c r="AN55" s="79"/>
      <c r="AO55" s="79"/>
      <c r="AP55" s="79"/>
      <c r="AQ55" s="124"/>
      <c r="AR55" s="3"/>
      <c r="AS55" s="635">
        <f>'内訳-（賃借）'!F39</f>
        <v>0</v>
      </c>
      <c r="AT55" s="416">
        <f>AS55*$Q$60</f>
        <v>0</v>
      </c>
      <c r="AV55" s="134"/>
      <c r="AY55" s="87" t="s">
        <v>2303</v>
      </c>
      <c r="AZ55" s="87" t="s">
        <v>2304</v>
      </c>
      <c r="BA55" s="87" t="s">
        <v>2305</v>
      </c>
      <c r="BB55" s="87" t="s">
        <v>2306</v>
      </c>
      <c r="CC55" s="801"/>
      <c r="CD55" s="801"/>
      <c r="CE55" s="801"/>
      <c r="CF55" s="801"/>
      <c r="CG55" s="801"/>
      <c r="CH55" s="801"/>
      <c r="CI55" s="801"/>
      <c r="CJ55" s="801"/>
      <c r="CK55" s="801"/>
      <c r="CL55" s="801"/>
      <c r="CM55" s="801"/>
      <c r="CN55" s="801"/>
      <c r="CO55" s="801"/>
      <c r="CP55" s="801"/>
      <c r="CQ55" s="801"/>
      <c r="CR55" s="802"/>
      <c r="CS55" s="802"/>
      <c r="CT55" s="802"/>
      <c r="CU55" s="802"/>
      <c r="CV55" s="802"/>
      <c r="CW55" s="802"/>
      <c r="CX55" s="802"/>
      <c r="CY55" s="802"/>
      <c r="CZ55" s="802"/>
      <c r="DA55" s="802"/>
      <c r="DB55" s="802"/>
      <c r="DC55" s="802"/>
      <c r="DD55" s="802"/>
      <c r="DE55" s="928"/>
      <c r="DF55" s="928"/>
      <c r="DG55" s="446"/>
      <c r="DH55" s="446"/>
      <c r="DI55" s="446"/>
      <c r="DJ55" s="446"/>
      <c r="DK55" s="64"/>
      <c r="DL55" s="64"/>
      <c r="DM55" s="64"/>
      <c r="DN55" s="64"/>
      <c r="DO55" s="64"/>
      <c r="DP55" s="64"/>
      <c r="DQ55" s="64"/>
      <c r="DR55" s="64"/>
      <c r="DS55" s="3"/>
    </row>
    <row r="56" spans="1:123" s="87" customFormat="1" ht="30" customHeight="1">
      <c r="B56" s="864" t="s">
        <v>2108</v>
      </c>
      <c r="C56" s="865"/>
      <c r="D56" s="865"/>
      <c r="E56" s="865"/>
      <c r="F56" s="865"/>
      <c r="G56" s="865"/>
      <c r="H56" s="865"/>
      <c r="I56" s="865"/>
      <c r="J56" s="865"/>
      <c r="K56" s="865"/>
      <c r="L56" s="865"/>
      <c r="M56" s="865"/>
      <c r="N56" s="865"/>
      <c r="O56" s="865"/>
      <c r="P56" s="866"/>
      <c r="Q56" s="807">
        <f t="shared" si="1"/>
        <v>0</v>
      </c>
      <c r="R56" s="807"/>
      <c r="S56" s="807"/>
      <c r="T56" s="807"/>
      <c r="U56" s="807"/>
      <c r="V56" s="807"/>
      <c r="W56" s="807"/>
      <c r="X56" s="807"/>
      <c r="Y56" s="807"/>
      <c r="Z56" s="807"/>
      <c r="AA56" s="807"/>
      <c r="AB56" s="807"/>
      <c r="AC56" s="808"/>
      <c r="AD56" s="871" t="s">
        <v>2109</v>
      </c>
      <c r="AE56" s="872"/>
      <c r="AF56" s="858" t="s">
        <v>2554</v>
      </c>
      <c r="AG56" s="859"/>
      <c r="AH56" s="859"/>
      <c r="AI56" s="859"/>
      <c r="AJ56" s="859"/>
      <c r="AK56" s="859"/>
      <c r="AL56" s="859"/>
      <c r="AM56" s="859"/>
      <c r="AN56" s="859"/>
      <c r="AO56" s="859"/>
      <c r="AP56" s="859"/>
      <c r="AQ56" s="860"/>
      <c r="AR56" s="3"/>
      <c r="AS56" s="635">
        <f>'内訳-（直接人件費）'!J39</f>
        <v>0</v>
      </c>
      <c r="AT56" s="416">
        <f>IF(AS56=0,0,MIN(AY56,AZ56,BA56,BB56))</f>
        <v>0</v>
      </c>
      <c r="AU56" s="87" t="s">
        <v>2095</v>
      </c>
      <c r="AV56" s="221">
        <f>$AT$57*0.2/$Q$60</f>
        <v>0</v>
      </c>
      <c r="AW56" s="222" t="str">
        <f>IF($AS56&lt;=$AV56,"OK","NG")</f>
        <v>OK</v>
      </c>
      <c r="AY56" s="221">
        <f>ROUNDDOWN(($AT$49+$AT$51+$AT$52+$AT$53+$AT$54+$AT$55)*(2/3)/2,0)</f>
        <v>0</v>
      </c>
      <c r="AZ56" s="221">
        <f>(($AT$49+$AT$51+$AT$52+$AT$53+$AT$54+$AT$55)+MIN(AS50*$Q$60,AS56*$Q$60))/4</f>
        <v>0</v>
      </c>
      <c r="BA56" s="221">
        <f>AS56*$Q$60</f>
        <v>0</v>
      </c>
      <c r="BB56" s="221">
        <f>$Q$62*0.2</f>
        <v>6000000</v>
      </c>
      <c r="CC56" s="801"/>
      <c r="CD56" s="801"/>
      <c r="CE56" s="801"/>
      <c r="CF56" s="801"/>
      <c r="CG56" s="801"/>
      <c r="CH56" s="801"/>
      <c r="CI56" s="801"/>
      <c r="CJ56" s="801"/>
      <c r="CK56" s="801"/>
      <c r="CL56" s="801"/>
      <c r="CM56" s="801"/>
      <c r="CN56" s="801"/>
      <c r="CO56" s="801"/>
      <c r="CP56" s="801"/>
      <c r="CQ56" s="801"/>
      <c r="CR56" s="802"/>
      <c r="CS56" s="802"/>
      <c r="CT56" s="802"/>
      <c r="CU56" s="802"/>
      <c r="CV56" s="802"/>
      <c r="CW56" s="802"/>
      <c r="CX56" s="802"/>
      <c r="CY56" s="802"/>
      <c r="CZ56" s="802"/>
      <c r="DA56" s="802"/>
      <c r="DB56" s="802"/>
      <c r="DC56" s="802"/>
      <c r="DD56" s="802"/>
      <c r="DE56" s="928"/>
      <c r="DF56" s="928"/>
      <c r="DG56" s="931"/>
      <c r="DH56" s="931"/>
      <c r="DI56" s="931"/>
      <c r="DJ56" s="931"/>
      <c r="DK56" s="931"/>
      <c r="DL56" s="931"/>
      <c r="DM56" s="931"/>
      <c r="DN56" s="931"/>
      <c r="DO56" s="931"/>
      <c r="DP56" s="931"/>
      <c r="DQ56" s="931"/>
      <c r="DR56" s="931"/>
      <c r="DS56" s="3"/>
    </row>
    <row r="57" spans="1:123" s="87" customFormat="1" ht="15" customHeight="1">
      <c r="B57" s="330"/>
      <c r="C57" s="330"/>
      <c r="D57" s="330"/>
      <c r="E57" s="330"/>
      <c r="F57" s="330"/>
      <c r="G57" s="330"/>
      <c r="H57" s="330"/>
      <c r="I57" s="330"/>
      <c r="J57" s="330"/>
      <c r="K57" s="330"/>
      <c r="L57" s="330"/>
      <c r="M57" s="330"/>
      <c r="N57" s="330"/>
      <c r="O57" s="330"/>
      <c r="P57" s="330"/>
      <c r="Q57" s="102"/>
      <c r="R57" s="102"/>
      <c r="S57" s="102"/>
      <c r="T57" s="102"/>
      <c r="U57" s="102"/>
      <c r="V57" s="102"/>
      <c r="W57" s="102"/>
      <c r="X57" s="102"/>
      <c r="Y57" s="102"/>
      <c r="Z57" s="102"/>
      <c r="AA57" s="102"/>
      <c r="AB57" s="102"/>
      <c r="AC57" s="102"/>
      <c r="AD57" s="73"/>
      <c r="AE57" s="73"/>
      <c r="AF57" s="224"/>
      <c r="AG57" s="224"/>
      <c r="AH57" s="224"/>
      <c r="AI57" s="224"/>
      <c r="AJ57" s="224"/>
      <c r="AK57" s="224"/>
      <c r="AL57" s="224"/>
      <c r="AM57" s="224"/>
      <c r="AN57" s="224"/>
      <c r="AO57" s="224"/>
      <c r="AP57" s="224"/>
      <c r="AQ57" s="224"/>
      <c r="AR57" s="3"/>
      <c r="AS57" s="3"/>
      <c r="AT57" s="510">
        <f>MIN(SUM(AT49:AT56),Q62)</f>
        <v>0</v>
      </c>
      <c r="AV57" s="134"/>
      <c r="AW57" s="87" t="str">
        <f>IF(AND($AW50="OK",$AW56="OK"),"OK","NG")</f>
        <v>OK</v>
      </c>
      <c r="CC57" s="443"/>
      <c r="CD57" s="443"/>
      <c r="CE57" s="443"/>
      <c r="CF57" s="443"/>
      <c r="CG57" s="443"/>
      <c r="CH57" s="443"/>
      <c r="CI57" s="443"/>
      <c r="CJ57" s="443"/>
      <c r="CK57" s="443"/>
      <c r="CL57" s="443"/>
      <c r="CM57" s="443"/>
      <c r="CN57" s="443"/>
      <c r="CO57" s="443"/>
      <c r="CP57" s="443"/>
      <c r="CQ57" s="443"/>
      <c r="CR57" s="102"/>
      <c r="CS57" s="102"/>
      <c r="CT57" s="102"/>
      <c r="CU57" s="102"/>
      <c r="CV57" s="102"/>
      <c r="CW57" s="102"/>
      <c r="CX57" s="102"/>
      <c r="CY57" s="102"/>
      <c r="CZ57" s="102"/>
      <c r="DA57" s="102"/>
      <c r="DB57" s="102"/>
      <c r="DC57" s="102"/>
      <c r="DD57" s="102"/>
      <c r="DE57" s="73"/>
      <c r="DF57" s="73"/>
      <c r="DG57" s="224"/>
      <c r="DH57" s="224"/>
      <c r="DI57" s="224"/>
      <c r="DJ57" s="224"/>
      <c r="DK57" s="224"/>
      <c r="DL57" s="224"/>
      <c r="DM57" s="224"/>
      <c r="DN57" s="224"/>
      <c r="DO57" s="224"/>
      <c r="DP57" s="224"/>
      <c r="DQ57" s="224"/>
      <c r="DR57" s="224"/>
      <c r="DS57" s="3"/>
    </row>
    <row r="58" spans="1:123" s="87" customFormat="1" ht="15" customHeight="1">
      <c r="B58" s="332"/>
      <c r="C58" s="329"/>
      <c r="D58" s="332"/>
      <c r="E58" s="332"/>
      <c r="F58" s="332"/>
      <c r="G58" s="332"/>
      <c r="H58" s="329"/>
      <c r="I58" s="329"/>
      <c r="J58" s="329"/>
      <c r="K58" s="329"/>
      <c r="L58" s="329"/>
      <c r="M58" s="329"/>
      <c r="N58" s="329"/>
      <c r="O58" s="329"/>
      <c r="P58" s="329"/>
      <c r="AR58" s="3"/>
      <c r="AS58" s="3"/>
      <c r="CC58" s="88"/>
      <c r="CE58" s="88"/>
      <c r="CF58" s="88"/>
      <c r="CG58" s="88"/>
      <c r="CH58" s="88"/>
      <c r="DS58" s="3"/>
    </row>
    <row r="59" spans="1:123" s="87" customFormat="1" ht="30" customHeight="1">
      <c r="B59" s="855" t="s">
        <v>2137</v>
      </c>
      <c r="C59" s="856"/>
      <c r="D59" s="856"/>
      <c r="E59" s="856"/>
      <c r="F59" s="856"/>
      <c r="G59" s="856"/>
      <c r="H59" s="856"/>
      <c r="I59" s="856"/>
      <c r="J59" s="856"/>
      <c r="K59" s="856"/>
      <c r="L59" s="856"/>
      <c r="M59" s="856"/>
      <c r="N59" s="856"/>
      <c r="O59" s="856"/>
      <c r="P59" s="857"/>
      <c r="Q59" s="925">
        <f>SUM(Q49:AC56)</f>
        <v>0</v>
      </c>
      <c r="R59" s="926"/>
      <c r="S59" s="926"/>
      <c r="T59" s="926"/>
      <c r="U59" s="926"/>
      <c r="V59" s="926"/>
      <c r="W59" s="926"/>
      <c r="X59" s="926"/>
      <c r="Y59" s="926"/>
      <c r="Z59" s="926"/>
      <c r="AA59" s="926"/>
      <c r="AB59" s="926"/>
      <c r="AC59" s="926"/>
      <c r="AD59" s="926"/>
      <c r="AE59" s="926"/>
      <c r="AF59" s="148" t="s">
        <v>2039</v>
      </c>
      <c r="AG59" s="809" t="s">
        <v>2090</v>
      </c>
      <c r="AH59" s="809"/>
      <c r="AI59" s="809"/>
      <c r="AJ59" s="809"/>
      <c r="AK59" s="809"/>
      <c r="AL59" s="809"/>
      <c r="AM59" s="809"/>
      <c r="AN59" s="809"/>
      <c r="AO59" s="809"/>
      <c r="AP59" s="809"/>
      <c r="AQ59" s="810"/>
      <c r="AR59" s="3"/>
      <c r="AS59" s="3"/>
      <c r="AU59" s="133"/>
      <c r="CC59" s="932"/>
      <c r="CD59" s="932"/>
      <c r="CE59" s="932"/>
      <c r="CF59" s="932"/>
      <c r="CG59" s="932"/>
      <c r="CH59" s="932"/>
      <c r="CI59" s="932"/>
      <c r="CJ59" s="932"/>
      <c r="CK59" s="932"/>
      <c r="CL59" s="932"/>
      <c r="CM59" s="932"/>
      <c r="CN59" s="932"/>
      <c r="CO59" s="932"/>
      <c r="CP59" s="932"/>
      <c r="CQ59" s="932"/>
      <c r="CR59" s="927"/>
      <c r="CS59" s="927"/>
      <c r="CT59" s="927"/>
      <c r="CU59" s="927"/>
      <c r="CV59" s="927"/>
      <c r="CW59" s="927"/>
      <c r="CX59" s="927"/>
      <c r="CY59" s="927"/>
      <c r="CZ59" s="927"/>
      <c r="DA59" s="927"/>
      <c r="DB59" s="927"/>
      <c r="DC59" s="927"/>
      <c r="DD59" s="927"/>
      <c r="DE59" s="927"/>
      <c r="DF59" s="927"/>
      <c r="DG59" s="65"/>
      <c r="DH59" s="932"/>
      <c r="DI59" s="932"/>
      <c r="DJ59" s="932"/>
      <c r="DK59" s="932"/>
      <c r="DL59" s="932"/>
      <c r="DM59" s="932"/>
      <c r="DN59" s="932"/>
      <c r="DO59" s="932"/>
      <c r="DP59" s="932"/>
      <c r="DQ59" s="932"/>
      <c r="DR59" s="932"/>
      <c r="DS59" s="3"/>
    </row>
    <row r="60" spans="1:123" s="87" customFormat="1" ht="30" customHeight="1">
      <c r="B60" s="855" t="s">
        <v>2139</v>
      </c>
      <c r="C60" s="856"/>
      <c r="D60" s="856"/>
      <c r="E60" s="856"/>
      <c r="F60" s="856"/>
      <c r="G60" s="856"/>
      <c r="H60" s="856"/>
      <c r="I60" s="856"/>
      <c r="J60" s="856"/>
      <c r="K60" s="856"/>
      <c r="L60" s="856"/>
      <c r="M60" s="856"/>
      <c r="N60" s="856"/>
      <c r="O60" s="856"/>
      <c r="P60" s="857"/>
      <c r="Q60" s="877">
        <f>基本情報!$E$39</f>
        <v>0.66666666666666663</v>
      </c>
      <c r="R60" s="878"/>
      <c r="S60" s="878"/>
      <c r="T60" s="878"/>
      <c r="U60" s="878"/>
      <c r="V60" s="878"/>
      <c r="W60" s="878"/>
      <c r="X60" s="878"/>
      <c r="Y60" s="878"/>
      <c r="Z60" s="878"/>
      <c r="AA60" s="878"/>
      <c r="AB60" s="878"/>
      <c r="AC60" s="878"/>
      <c r="AD60" s="878"/>
      <c r="AE60" s="878"/>
      <c r="AF60" s="148"/>
      <c r="AG60" s="843"/>
      <c r="AH60" s="843"/>
      <c r="AI60" s="843"/>
      <c r="AJ60" s="843"/>
      <c r="AK60" s="843"/>
      <c r="AL60" s="843"/>
      <c r="AM60" s="843"/>
      <c r="AN60" s="843"/>
      <c r="AO60" s="843"/>
      <c r="AP60" s="843"/>
      <c r="AQ60" s="844"/>
      <c r="AR60" s="3"/>
      <c r="AS60" s="3"/>
      <c r="AU60" s="133"/>
      <c r="CC60" s="932"/>
      <c r="CD60" s="932"/>
      <c r="CE60" s="932"/>
      <c r="CF60" s="932"/>
      <c r="CG60" s="932"/>
      <c r="CH60" s="932"/>
      <c r="CI60" s="932"/>
      <c r="CJ60" s="932"/>
      <c r="CK60" s="932"/>
      <c r="CL60" s="932"/>
      <c r="CM60" s="932"/>
      <c r="CN60" s="932"/>
      <c r="CO60" s="932"/>
      <c r="CP60" s="932"/>
      <c r="CQ60" s="932"/>
      <c r="CR60" s="933"/>
      <c r="CS60" s="933"/>
      <c r="CT60" s="933"/>
      <c r="CU60" s="933"/>
      <c r="CV60" s="933"/>
      <c r="CW60" s="933"/>
      <c r="CX60" s="933"/>
      <c r="CY60" s="933"/>
      <c r="CZ60" s="933"/>
      <c r="DA60" s="933"/>
      <c r="DB60" s="933"/>
      <c r="DC60" s="933"/>
      <c r="DD60" s="933"/>
      <c r="DE60" s="933"/>
      <c r="DF60" s="933"/>
      <c r="DG60" s="65"/>
      <c r="DH60" s="934"/>
      <c r="DI60" s="934"/>
      <c r="DJ60" s="934"/>
      <c r="DK60" s="934"/>
      <c r="DL60" s="934"/>
      <c r="DM60" s="934"/>
      <c r="DN60" s="934"/>
      <c r="DO60" s="934"/>
      <c r="DP60" s="934"/>
      <c r="DQ60" s="934"/>
      <c r="DR60" s="934"/>
      <c r="DS60" s="3"/>
    </row>
    <row r="61" spans="1:123" s="87" customFormat="1" ht="30" customHeight="1">
      <c r="B61" s="855" t="s">
        <v>2141</v>
      </c>
      <c r="C61" s="856"/>
      <c r="D61" s="856"/>
      <c r="E61" s="856"/>
      <c r="F61" s="856"/>
      <c r="G61" s="856"/>
      <c r="H61" s="856"/>
      <c r="I61" s="856"/>
      <c r="J61" s="856"/>
      <c r="K61" s="856"/>
      <c r="L61" s="856"/>
      <c r="M61" s="856"/>
      <c r="N61" s="856"/>
      <c r="O61" s="856"/>
      <c r="P61" s="857"/>
      <c r="Q61" s="875">
        <f>(YEAR(O$28)-YEAR(O$27))*12+MONTH(O$28)-MONTH(O$27)+1</f>
        <v>1</v>
      </c>
      <c r="R61" s="876">
        <f t="shared" ref="R61:AE61" si="2">(YEAR($AD$27)-YEAR($O$27))*12+MONTH($AD$27)-MONTH($O$27)+IF(DAY($O$27)&lt;=DAY($AD$27),1,0)</f>
        <v>1</v>
      </c>
      <c r="S61" s="876">
        <f t="shared" si="2"/>
        <v>1</v>
      </c>
      <c r="T61" s="876">
        <f t="shared" si="2"/>
        <v>1</v>
      </c>
      <c r="U61" s="876">
        <f t="shared" si="2"/>
        <v>1</v>
      </c>
      <c r="V61" s="876">
        <f t="shared" si="2"/>
        <v>1</v>
      </c>
      <c r="W61" s="876">
        <f t="shared" si="2"/>
        <v>1</v>
      </c>
      <c r="X61" s="876">
        <f t="shared" si="2"/>
        <v>1</v>
      </c>
      <c r="Y61" s="876">
        <f t="shared" si="2"/>
        <v>1</v>
      </c>
      <c r="Z61" s="876">
        <f t="shared" si="2"/>
        <v>1</v>
      </c>
      <c r="AA61" s="876">
        <f t="shared" si="2"/>
        <v>1</v>
      </c>
      <c r="AB61" s="876">
        <f t="shared" si="2"/>
        <v>1</v>
      </c>
      <c r="AC61" s="876">
        <f t="shared" si="2"/>
        <v>1</v>
      </c>
      <c r="AD61" s="876">
        <f t="shared" si="2"/>
        <v>1</v>
      </c>
      <c r="AE61" s="876">
        <f t="shared" si="2"/>
        <v>1</v>
      </c>
      <c r="AF61" s="148" t="s">
        <v>2140</v>
      </c>
      <c r="AG61" s="843"/>
      <c r="AH61" s="843"/>
      <c r="AI61" s="843"/>
      <c r="AJ61" s="843"/>
      <c r="AK61" s="843"/>
      <c r="AL61" s="843"/>
      <c r="AM61" s="843"/>
      <c r="AN61" s="843"/>
      <c r="AO61" s="843"/>
      <c r="AP61" s="843"/>
      <c r="AQ61" s="844"/>
      <c r="AR61" s="3"/>
      <c r="AS61" s="3"/>
      <c r="AU61" s="133"/>
      <c r="CC61" s="932"/>
      <c r="CD61" s="932"/>
      <c r="CE61" s="932"/>
      <c r="CF61" s="932"/>
      <c r="CG61" s="932"/>
      <c r="CH61" s="932"/>
      <c r="CI61" s="932"/>
      <c r="CJ61" s="932"/>
      <c r="CK61" s="932"/>
      <c r="CL61" s="932"/>
      <c r="CM61" s="932"/>
      <c r="CN61" s="932"/>
      <c r="CO61" s="932"/>
      <c r="CP61" s="932"/>
      <c r="CQ61" s="932"/>
      <c r="CR61" s="933"/>
      <c r="CS61" s="933"/>
      <c r="CT61" s="933"/>
      <c r="CU61" s="933"/>
      <c r="CV61" s="933"/>
      <c r="CW61" s="933"/>
      <c r="CX61" s="933"/>
      <c r="CY61" s="933"/>
      <c r="CZ61" s="933"/>
      <c r="DA61" s="933"/>
      <c r="DB61" s="933"/>
      <c r="DC61" s="933"/>
      <c r="DD61" s="933"/>
      <c r="DE61" s="933"/>
      <c r="DF61" s="933"/>
      <c r="DG61" s="65"/>
      <c r="DH61" s="934"/>
      <c r="DI61" s="934"/>
      <c r="DJ61" s="934"/>
      <c r="DK61" s="934"/>
      <c r="DL61" s="934"/>
      <c r="DM61" s="934"/>
      <c r="DN61" s="934"/>
      <c r="DO61" s="934"/>
      <c r="DP61" s="934"/>
      <c r="DQ61" s="934"/>
      <c r="DR61" s="934"/>
      <c r="DS61" s="3"/>
    </row>
    <row r="62" spans="1:123" s="87" customFormat="1" ht="30" customHeight="1">
      <c r="B62" s="864" t="s">
        <v>2142</v>
      </c>
      <c r="C62" s="865"/>
      <c r="D62" s="865"/>
      <c r="E62" s="865"/>
      <c r="F62" s="865"/>
      <c r="G62" s="865"/>
      <c r="H62" s="865"/>
      <c r="I62" s="865"/>
      <c r="J62" s="865"/>
      <c r="K62" s="865"/>
      <c r="L62" s="865"/>
      <c r="M62" s="865"/>
      <c r="N62" s="865"/>
      <c r="O62" s="865"/>
      <c r="P62" s="866"/>
      <c r="Q62" s="873">
        <v>30000000</v>
      </c>
      <c r="R62" s="874"/>
      <c r="S62" s="874"/>
      <c r="T62" s="874"/>
      <c r="U62" s="874"/>
      <c r="V62" s="874"/>
      <c r="W62" s="874"/>
      <c r="X62" s="874"/>
      <c r="Y62" s="874"/>
      <c r="Z62" s="874"/>
      <c r="AA62" s="874"/>
      <c r="AB62" s="874"/>
      <c r="AC62" s="874"/>
      <c r="AD62" s="874"/>
      <c r="AE62" s="874"/>
      <c r="AF62" s="149" t="s">
        <v>2143</v>
      </c>
      <c r="AG62" s="811"/>
      <c r="AH62" s="811"/>
      <c r="AI62" s="811"/>
      <c r="AJ62" s="811"/>
      <c r="AK62" s="811"/>
      <c r="AL62" s="811"/>
      <c r="AM62" s="811"/>
      <c r="AN62" s="811"/>
      <c r="AO62" s="811"/>
      <c r="AP62" s="811"/>
      <c r="AQ62" s="812"/>
      <c r="AR62" s="3"/>
      <c r="AS62" s="3"/>
      <c r="AT62" s="221"/>
      <c r="AU62" s="133"/>
      <c r="CC62" s="932"/>
      <c r="CD62" s="932"/>
      <c r="CE62" s="932"/>
      <c r="CF62" s="932"/>
      <c r="CG62" s="932"/>
      <c r="CH62" s="932"/>
      <c r="CI62" s="932"/>
      <c r="CJ62" s="932"/>
      <c r="CK62" s="932"/>
      <c r="CL62" s="932"/>
      <c r="CM62" s="932"/>
      <c r="CN62" s="932"/>
      <c r="CO62" s="932"/>
      <c r="CP62" s="932"/>
      <c r="CQ62" s="932"/>
      <c r="CR62" s="927"/>
      <c r="CS62" s="927"/>
      <c r="CT62" s="927"/>
      <c r="CU62" s="927"/>
      <c r="CV62" s="927"/>
      <c r="CW62" s="927"/>
      <c r="CX62" s="927"/>
      <c r="CY62" s="927"/>
      <c r="CZ62" s="927"/>
      <c r="DA62" s="927"/>
      <c r="DB62" s="927"/>
      <c r="DC62" s="927"/>
      <c r="DD62" s="927"/>
      <c r="DE62" s="927"/>
      <c r="DF62" s="927"/>
      <c r="DG62" s="65"/>
      <c r="DH62" s="934"/>
      <c r="DI62" s="934"/>
      <c r="DJ62" s="934"/>
      <c r="DK62" s="934"/>
      <c r="DL62" s="934"/>
      <c r="DM62" s="934"/>
      <c r="DN62" s="934"/>
      <c r="DO62" s="934"/>
      <c r="DP62" s="934"/>
      <c r="DQ62" s="934"/>
      <c r="DR62" s="934"/>
      <c r="DS62" s="3"/>
    </row>
    <row r="63" spans="1:123" s="87" customFormat="1" ht="15" customHeight="1" thickBot="1">
      <c r="B63" s="330"/>
      <c r="C63" s="330"/>
      <c r="D63" s="330"/>
      <c r="E63" s="330"/>
      <c r="F63" s="330"/>
      <c r="G63" s="330"/>
      <c r="H63" s="330"/>
      <c r="I63" s="330"/>
      <c r="J63" s="330"/>
      <c r="K63" s="330"/>
      <c r="L63" s="330"/>
      <c r="M63" s="330"/>
      <c r="N63" s="330"/>
      <c r="O63" s="330"/>
      <c r="P63" s="330"/>
      <c r="Q63" s="163"/>
      <c r="R63" s="102"/>
      <c r="S63" s="102"/>
      <c r="T63" s="102"/>
      <c r="U63" s="102"/>
      <c r="V63" s="102"/>
      <c r="W63" s="102"/>
      <c r="X63" s="102"/>
      <c r="Y63" s="102"/>
      <c r="Z63" s="102"/>
      <c r="AA63" s="102"/>
      <c r="AB63" s="102"/>
      <c r="AC63" s="102"/>
      <c r="AD63" s="102"/>
      <c r="AE63" s="102"/>
      <c r="AF63" s="102"/>
      <c r="AG63" s="102"/>
      <c r="AH63" s="102"/>
      <c r="AI63" s="102"/>
      <c r="AJ63" s="65"/>
      <c r="AK63" s="64"/>
      <c r="AL63" s="64"/>
      <c r="AM63" s="64"/>
      <c r="AN63" s="64"/>
      <c r="AO63" s="64"/>
      <c r="AP63" s="64"/>
      <c r="AQ63" s="64"/>
      <c r="AR63" s="3"/>
      <c r="AS63" s="3"/>
      <c r="CC63" s="65"/>
      <c r="CD63" s="65"/>
      <c r="CE63" s="65"/>
      <c r="CF63" s="65"/>
      <c r="CG63" s="65"/>
      <c r="CH63" s="65"/>
      <c r="CI63" s="65"/>
      <c r="CJ63" s="65"/>
      <c r="CK63" s="65"/>
      <c r="CL63" s="65"/>
      <c r="CM63" s="65"/>
      <c r="CN63" s="65"/>
      <c r="CO63" s="65"/>
      <c r="CP63" s="65"/>
      <c r="CQ63" s="65"/>
      <c r="CR63" s="102"/>
      <c r="CS63" s="102"/>
      <c r="CT63" s="102"/>
      <c r="CU63" s="102"/>
      <c r="CV63" s="102"/>
      <c r="CW63" s="102"/>
      <c r="CX63" s="102"/>
      <c r="CY63" s="102"/>
      <c r="CZ63" s="102"/>
      <c r="DA63" s="102"/>
      <c r="DB63" s="102"/>
      <c r="DC63" s="102"/>
      <c r="DD63" s="102"/>
      <c r="DE63" s="102"/>
      <c r="DF63" s="102"/>
      <c r="DG63" s="102"/>
      <c r="DH63" s="102"/>
      <c r="DI63" s="102"/>
      <c r="DJ63" s="102"/>
      <c r="DK63" s="65"/>
      <c r="DL63" s="64"/>
      <c r="DM63" s="64"/>
      <c r="DN63" s="64"/>
      <c r="DO63" s="64"/>
      <c r="DP63" s="64"/>
      <c r="DQ63" s="64"/>
      <c r="DR63" s="64"/>
      <c r="DS63" s="3"/>
    </row>
    <row r="64" spans="1:123" ht="15" customHeight="1">
      <c r="A64" s="87"/>
      <c r="B64" s="845" t="s">
        <v>2089</v>
      </c>
      <c r="C64" s="846"/>
      <c r="D64" s="846"/>
      <c r="E64" s="846"/>
      <c r="F64" s="846"/>
      <c r="G64" s="846"/>
      <c r="H64" s="846"/>
      <c r="I64" s="846"/>
      <c r="J64" s="846"/>
      <c r="K64" s="846"/>
      <c r="L64" s="846"/>
      <c r="M64" s="846"/>
      <c r="N64" s="846"/>
      <c r="O64" s="846"/>
      <c r="P64" s="847"/>
      <c r="Q64" s="851">
        <f>IFERROR(ROUNDDOWN(AT57,-3),"")</f>
        <v>0</v>
      </c>
      <c r="R64" s="851"/>
      <c r="S64" s="851"/>
      <c r="T64" s="851"/>
      <c r="U64" s="851"/>
      <c r="V64" s="851"/>
      <c r="W64" s="851"/>
      <c r="X64" s="851"/>
      <c r="Y64" s="851"/>
      <c r="Z64" s="851"/>
      <c r="AA64" s="851"/>
      <c r="AB64" s="851"/>
      <c r="AC64" s="851"/>
      <c r="AD64" s="851"/>
      <c r="AE64" s="851"/>
      <c r="AF64" s="851"/>
      <c r="AG64" s="851"/>
      <c r="AH64" s="851"/>
      <c r="AI64" s="851"/>
      <c r="AJ64" s="853" t="s">
        <v>2039</v>
      </c>
      <c r="AK64" s="867"/>
      <c r="AL64" s="867"/>
      <c r="AM64" s="867"/>
      <c r="AN64" s="867"/>
      <c r="AO64" s="867"/>
      <c r="AP64" s="867"/>
      <c r="AQ64" s="868"/>
      <c r="AR64" s="3"/>
      <c r="AS64" s="3"/>
      <c r="AT64" s="935" t="str">
        <f>IFERROR(IF($AW$57="NG","広報・宣伝費または直接人件費が上限を超えています。
上限額以上は助成されませんので、ご注意ください。",""),"")</f>
        <v/>
      </c>
      <c r="AU64" s="935"/>
      <c r="AV64" s="935"/>
      <c r="AW64" s="935"/>
      <c r="AX64" s="935"/>
      <c r="AY64" s="935"/>
      <c r="AZ64" s="935"/>
      <c r="BA64" s="935"/>
      <c r="BB64" s="418"/>
      <c r="BC64" s="418"/>
      <c r="BD64" s="418"/>
      <c r="BE64" s="418"/>
      <c r="BF64" s="418"/>
      <c r="BG64" s="418"/>
      <c r="BH64" s="418"/>
      <c r="BI64" s="418"/>
      <c r="BJ64" s="418"/>
      <c r="BK64" s="418"/>
      <c r="BL64" s="418"/>
      <c r="BM64" s="418"/>
      <c r="BN64" s="418"/>
      <c r="BO64" s="418"/>
      <c r="BP64" s="418"/>
      <c r="BQ64" s="418"/>
      <c r="BR64" s="418"/>
      <c r="BS64" s="418"/>
      <c r="BT64" s="418"/>
      <c r="BU64" s="418"/>
      <c r="BV64" s="418"/>
      <c r="BW64" s="418"/>
      <c r="BX64" s="418"/>
      <c r="BY64" s="418"/>
      <c r="BZ64" s="418"/>
      <c r="CA64" s="418"/>
      <c r="CB64" s="87"/>
      <c r="CC64" s="801"/>
      <c r="CD64" s="801"/>
      <c r="CE64" s="801"/>
      <c r="CF64" s="801"/>
      <c r="CG64" s="801"/>
      <c r="CH64" s="801"/>
      <c r="CI64" s="801"/>
      <c r="CJ64" s="801"/>
      <c r="CK64" s="801"/>
      <c r="CL64" s="801"/>
      <c r="CM64" s="801"/>
      <c r="CN64" s="801"/>
      <c r="CO64" s="801"/>
      <c r="CP64" s="801"/>
      <c r="CQ64" s="801"/>
      <c r="CR64" s="930"/>
      <c r="CS64" s="930"/>
      <c r="CT64" s="930"/>
      <c r="CU64" s="930"/>
      <c r="CV64" s="930"/>
      <c r="CW64" s="930"/>
      <c r="CX64" s="930"/>
      <c r="CY64" s="930"/>
      <c r="CZ64" s="930"/>
      <c r="DA64" s="930"/>
      <c r="DB64" s="930"/>
      <c r="DC64" s="930"/>
      <c r="DD64" s="930"/>
      <c r="DE64" s="930"/>
      <c r="DF64" s="930"/>
      <c r="DG64" s="930"/>
      <c r="DH64" s="930"/>
      <c r="DI64" s="930"/>
      <c r="DJ64" s="930"/>
      <c r="DK64" s="932"/>
      <c r="DL64" s="936"/>
      <c r="DM64" s="936"/>
      <c r="DN64" s="936"/>
      <c r="DO64" s="936"/>
      <c r="DP64" s="936"/>
      <c r="DQ64" s="936"/>
      <c r="DR64" s="936"/>
      <c r="DS64" s="3"/>
    </row>
    <row r="65" spans="1:123" ht="15" customHeight="1" thickBot="1">
      <c r="A65" s="87"/>
      <c r="B65" s="848"/>
      <c r="C65" s="849"/>
      <c r="D65" s="849"/>
      <c r="E65" s="849"/>
      <c r="F65" s="849"/>
      <c r="G65" s="849"/>
      <c r="H65" s="849"/>
      <c r="I65" s="849"/>
      <c r="J65" s="849"/>
      <c r="K65" s="849"/>
      <c r="L65" s="849"/>
      <c r="M65" s="849"/>
      <c r="N65" s="849"/>
      <c r="O65" s="849"/>
      <c r="P65" s="850"/>
      <c r="Q65" s="852"/>
      <c r="R65" s="852"/>
      <c r="S65" s="852"/>
      <c r="T65" s="852"/>
      <c r="U65" s="852"/>
      <c r="V65" s="852"/>
      <c r="W65" s="852"/>
      <c r="X65" s="852"/>
      <c r="Y65" s="852"/>
      <c r="Z65" s="852"/>
      <c r="AA65" s="852"/>
      <c r="AB65" s="852"/>
      <c r="AC65" s="852"/>
      <c r="AD65" s="852"/>
      <c r="AE65" s="852"/>
      <c r="AF65" s="852"/>
      <c r="AG65" s="852"/>
      <c r="AH65" s="852"/>
      <c r="AI65" s="852"/>
      <c r="AJ65" s="854"/>
      <c r="AK65" s="869"/>
      <c r="AL65" s="869"/>
      <c r="AM65" s="869"/>
      <c r="AN65" s="869"/>
      <c r="AO65" s="869"/>
      <c r="AP65" s="869"/>
      <c r="AQ65" s="870"/>
      <c r="AR65" s="3"/>
      <c r="AS65" s="3"/>
      <c r="AT65" s="935"/>
      <c r="AU65" s="935"/>
      <c r="AV65" s="935"/>
      <c r="AW65" s="935"/>
      <c r="AX65" s="935"/>
      <c r="AY65" s="935"/>
      <c r="AZ65" s="935"/>
      <c r="BA65" s="935"/>
      <c r="BB65" s="418"/>
      <c r="BC65" s="418"/>
      <c r="BD65" s="418"/>
      <c r="BE65" s="418"/>
      <c r="BF65" s="418"/>
      <c r="BG65" s="418"/>
      <c r="BH65" s="418"/>
      <c r="BI65" s="418"/>
      <c r="BJ65" s="418"/>
      <c r="BK65" s="418"/>
      <c r="BL65" s="418"/>
      <c r="BM65" s="418"/>
      <c r="BN65" s="418"/>
      <c r="BO65" s="418"/>
      <c r="BP65" s="418"/>
      <c r="BQ65" s="418"/>
      <c r="BR65" s="418"/>
      <c r="BS65" s="418"/>
      <c r="BT65" s="418"/>
      <c r="BU65" s="418"/>
      <c r="BV65" s="418"/>
      <c r="BW65" s="418"/>
      <c r="BX65" s="418"/>
      <c r="BY65" s="418"/>
      <c r="BZ65" s="418"/>
      <c r="CA65" s="418"/>
      <c r="CB65" s="87"/>
      <c r="CC65" s="801"/>
      <c r="CD65" s="801"/>
      <c r="CE65" s="801"/>
      <c r="CF65" s="801"/>
      <c r="CG65" s="801"/>
      <c r="CH65" s="801"/>
      <c r="CI65" s="801"/>
      <c r="CJ65" s="801"/>
      <c r="CK65" s="801"/>
      <c r="CL65" s="801"/>
      <c r="CM65" s="801"/>
      <c r="CN65" s="801"/>
      <c r="CO65" s="801"/>
      <c r="CP65" s="801"/>
      <c r="CQ65" s="801"/>
      <c r="CR65" s="930"/>
      <c r="CS65" s="930"/>
      <c r="CT65" s="930"/>
      <c r="CU65" s="930"/>
      <c r="CV65" s="930"/>
      <c r="CW65" s="930"/>
      <c r="CX65" s="930"/>
      <c r="CY65" s="930"/>
      <c r="CZ65" s="930"/>
      <c r="DA65" s="930"/>
      <c r="DB65" s="930"/>
      <c r="DC65" s="930"/>
      <c r="DD65" s="930"/>
      <c r="DE65" s="930"/>
      <c r="DF65" s="930"/>
      <c r="DG65" s="930"/>
      <c r="DH65" s="930"/>
      <c r="DI65" s="930"/>
      <c r="DJ65" s="930"/>
      <c r="DK65" s="932"/>
      <c r="DL65" s="936"/>
      <c r="DM65" s="936"/>
      <c r="DN65" s="936"/>
      <c r="DO65" s="936"/>
      <c r="DP65" s="936"/>
      <c r="DQ65" s="936"/>
      <c r="DR65" s="936"/>
      <c r="DS65" s="3"/>
    </row>
    <row r="66" spans="1:123" ht="15" customHeight="1">
      <c r="B66" s="414"/>
      <c r="C66" s="414"/>
      <c r="D66" s="414"/>
      <c r="E66" s="414"/>
      <c r="F66" s="414"/>
      <c r="G66" s="414"/>
      <c r="H66" s="414"/>
      <c r="I66" s="414"/>
      <c r="J66" s="414"/>
      <c r="K66" s="414"/>
      <c r="L66" s="414"/>
      <c r="M66" s="414"/>
      <c r="N66" s="414"/>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c r="AP66" s="414"/>
      <c r="AQ66" s="414"/>
      <c r="AT66" s="935"/>
      <c r="AU66" s="935"/>
      <c r="AV66" s="935"/>
      <c r="AW66" s="935"/>
      <c r="AX66" s="935"/>
      <c r="AY66" s="935"/>
      <c r="AZ66" s="935"/>
      <c r="BA66" s="935"/>
      <c r="BB66" s="418"/>
      <c r="BC66" s="418"/>
      <c r="BD66" s="418"/>
      <c r="BE66" s="418"/>
      <c r="BF66" s="418"/>
      <c r="BG66" s="418"/>
      <c r="BH66" s="418"/>
      <c r="BI66" s="418"/>
      <c r="BJ66" s="418"/>
      <c r="BK66" s="418"/>
      <c r="BL66" s="418"/>
      <c r="BM66" s="418"/>
      <c r="BN66" s="418"/>
      <c r="BO66" s="418"/>
      <c r="BP66" s="418"/>
      <c r="BQ66" s="418"/>
      <c r="BR66" s="418"/>
      <c r="BS66" s="418"/>
      <c r="BT66" s="418"/>
      <c r="BU66" s="418"/>
      <c r="BV66" s="418"/>
      <c r="BW66" s="418"/>
      <c r="BX66" s="418"/>
      <c r="BY66" s="418"/>
      <c r="BZ66" s="418"/>
      <c r="CA66" s="418"/>
      <c r="CC66" s="88"/>
      <c r="CD66" s="87"/>
      <c r="CE66" s="88"/>
      <c r="CF66" s="88"/>
      <c r="CG66" s="88"/>
      <c r="CH66" s="88"/>
      <c r="CI66" s="87"/>
      <c r="CJ66" s="87"/>
      <c r="CK66" s="87"/>
      <c r="CL66" s="87"/>
      <c r="CM66" s="87"/>
      <c r="CN66" s="87"/>
      <c r="CO66" s="87"/>
      <c r="CP66" s="87"/>
      <c r="CQ66" s="87"/>
      <c r="CR66" s="87"/>
      <c r="CS66" s="87"/>
      <c r="CT66" s="87"/>
      <c r="CU66" s="87"/>
      <c r="CV66" s="87"/>
      <c r="CW66" s="87"/>
      <c r="CX66" s="87"/>
      <c r="CY66" s="87"/>
      <c r="CZ66" s="87"/>
      <c r="DA66" s="87"/>
      <c r="DB66" s="87"/>
      <c r="DC66" s="87"/>
      <c r="DD66" s="87"/>
      <c r="DE66" s="87"/>
      <c r="DF66" s="87"/>
      <c r="DG66" s="87"/>
      <c r="DH66" s="87"/>
      <c r="DI66" s="87"/>
      <c r="DJ66" s="87"/>
      <c r="DK66" s="87"/>
      <c r="DL66" s="87"/>
      <c r="DM66" s="87"/>
      <c r="DN66" s="87"/>
      <c r="DO66" s="87"/>
      <c r="DP66" s="87"/>
      <c r="DQ66" s="87"/>
      <c r="DR66" s="87"/>
    </row>
    <row r="67" spans="1:123" ht="15" customHeight="1">
      <c r="B67" s="415"/>
      <c r="C67" s="415"/>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c r="AN67" s="415"/>
      <c r="AO67" s="415"/>
      <c r="AP67" s="415"/>
      <c r="AQ67" s="415"/>
      <c r="AT67" s="935"/>
      <c r="AU67" s="935"/>
      <c r="AV67" s="935"/>
      <c r="AW67" s="935"/>
      <c r="AX67" s="935"/>
      <c r="AY67" s="935"/>
      <c r="AZ67" s="935"/>
      <c r="BA67" s="935"/>
      <c r="BB67" s="418"/>
      <c r="BC67" s="418"/>
      <c r="BD67" s="418"/>
      <c r="BE67" s="418"/>
      <c r="BF67" s="418"/>
      <c r="BG67" s="418"/>
      <c r="BH67" s="418"/>
      <c r="BI67" s="418"/>
      <c r="BJ67" s="418"/>
      <c r="BK67" s="418"/>
      <c r="BL67" s="418"/>
      <c r="BM67" s="418"/>
      <c r="BN67" s="418"/>
      <c r="BO67" s="418"/>
      <c r="BP67" s="418"/>
      <c r="BQ67" s="418"/>
      <c r="BR67" s="418"/>
      <c r="BS67" s="418"/>
      <c r="BT67" s="418"/>
      <c r="BU67" s="418"/>
      <c r="BV67" s="418"/>
      <c r="BW67" s="418"/>
      <c r="BX67" s="418"/>
      <c r="BY67" s="418"/>
      <c r="BZ67" s="418"/>
      <c r="CA67" s="418"/>
    </row>
    <row r="68" spans="1:123" ht="15" customHeight="1">
      <c r="B68" s="415"/>
      <c r="C68" s="415"/>
      <c r="D68" s="415"/>
      <c r="E68" s="415"/>
      <c r="F68" s="415"/>
      <c r="G68" s="415"/>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5"/>
      <c r="AG68" s="415"/>
      <c r="AH68" s="415"/>
      <c r="AI68" s="415"/>
      <c r="AJ68" s="415"/>
      <c r="AK68" s="415"/>
      <c r="AL68" s="415"/>
      <c r="AM68" s="415"/>
      <c r="AN68" s="415"/>
      <c r="AO68" s="415"/>
      <c r="AP68" s="415"/>
      <c r="AQ68" s="415"/>
      <c r="AT68" s="935"/>
      <c r="AU68" s="935"/>
      <c r="AV68" s="935"/>
      <c r="AW68" s="935"/>
      <c r="AX68" s="935"/>
      <c r="AY68" s="935"/>
      <c r="AZ68" s="935"/>
      <c r="BA68" s="935"/>
      <c r="BB68" s="418"/>
      <c r="BC68" s="418"/>
      <c r="BD68" s="418"/>
      <c r="BE68" s="418"/>
      <c r="BF68" s="418"/>
      <c r="BG68" s="418"/>
      <c r="BH68" s="418"/>
      <c r="BI68" s="418"/>
      <c r="BJ68" s="418"/>
      <c r="BK68" s="418"/>
      <c r="BL68" s="418"/>
      <c r="BM68" s="418"/>
      <c r="BN68" s="418"/>
      <c r="BO68" s="418"/>
      <c r="BP68" s="418"/>
      <c r="BQ68" s="418"/>
      <c r="BR68" s="418"/>
      <c r="BS68" s="418"/>
      <c r="BT68" s="418"/>
      <c r="BU68" s="418"/>
      <c r="BV68" s="418"/>
      <c r="BW68" s="418"/>
      <c r="BX68" s="418"/>
      <c r="BY68" s="418"/>
      <c r="BZ68" s="418"/>
      <c r="CA68" s="418"/>
    </row>
    <row r="69" spans="1:123" ht="15" customHeight="1">
      <c r="B69" s="415"/>
      <c r="C69" s="415"/>
      <c r="D69" s="415"/>
      <c r="E69" s="415"/>
      <c r="F69" s="415"/>
      <c r="G69" s="415"/>
      <c r="H69" s="415"/>
      <c r="I69" s="415"/>
      <c r="J69" s="415"/>
      <c r="K69" s="415"/>
      <c r="L69" s="415"/>
      <c r="M69" s="415"/>
      <c r="N69" s="415"/>
      <c r="O69" s="415"/>
      <c r="P69" s="415"/>
      <c r="Q69" s="415"/>
      <c r="R69" s="415"/>
      <c r="S69" s="415"/>
      <c r="T69" s="415"/>
      <c r="U69" s="415"/>
      <c r="V69" s="415"/>
      <c r="W69" s="415"/>
      <c r="X69" s="415"/>
      <c r="Y69" s="415"/>
      <c r="Z69" s="415"/>
      <c r="AA69" s="415"/>
      <c r="AB69" s="415"/>
      <c r="AC69" s="415"/>
      <c r="AD69" s="415"/>
      <c r="AE69" s="415"/>
      <c r="AF69" s="415"/>
      <c r="AG69" s="415"/>
      <c r="AH69" s="415"/>
      <c r="AI69" s="415"/>
      <c r="AJ69" s="415"/>
      <c r="AK69" s="415"/>
      <c r="AL69" s="415"/>
      <c r="AM69" s="415"/>
      <c r="AN69" s="415"/>
      <c r="AO69" s="415"/>
      <c r="AP69" s="415"/>
      <c r="AQ69" s="415"/>
      <c r="AT69" s="935"/>
      <c r="AU69" s="935"/>
      <c r="AV69" s="935"/>
      <c r="AW69" s="935"/>
      <c r="AX69" s="935"/>
      <c r="AY69" s="935"/>
      <c r="AZ69" s="935"/>
      <c r="BA69" s="935"/>
      <c r="BB69" s="418"/>
      <c r="BC69" s="418"/>
      <c r="BD69" s="418"/>
      <c r="BE69" s="418"/>
      <c r="BF69" s="418"/>
      <c r="BG69" s="418"/>
      <c r="BH69" s="418"/>
      <c r="BI69" s="418"/>
      <c r="BJ69" s="418"/>
      <c r="BK69" s="418"/>
      <c r="BL69" s="418"/>
      <c r="BM69" s="418"/>
      <c r="BN69" s="418"/>
      <c r="BO69" s="418"/>
      <c r="BP69" s="418"/>
      <c r="BQ69" s="418"/>
      <c r="BR69" s="418"/>
      <c r="BS69" s="418"/>
      <c r="BT69" s="418"/>
      <c r="BU69" s="418"/>
      <c r="BV69" s="418"/>
      <c r="BW69" s="418"/>
      <c r="BX69" s="418"/>
      <c r="BY69" s="418"/>
      <c r="BZ69" s="418"/>
      <c r="CA69" s="418"/>
    </row>
  </sheetData>
  <sheetProtection algorithmName="SHA-512" hashValue="Ag+6nQDNXTWGJFXkSEQrwD7nbGuygrLOd3JPio3U13wKphRPNCbQXpVyTBsD2r6sf5QVGoRLtdwdwuWUG+INIg==" saltValue="83jfR/8ac6WGCv16Ove91w==" spinCount="100000" sheet="1" formatCells="0" selectLockedCells="1"/>
  <dataConsolidate/>
  <mergeCells count="205">
    <mergeCell ref="CC53:CQ53"/>
    <mergeCell ref="CR53:DD53"/>
    <mergeCell ref="DE53:DF53"/>
    <mergeCell ref="DH61:DR61"/>
    <mergeCell ref="CR54:DD54"/>
    <mergeCell ref="CC55:CQ55"/>
    <mergeCell ref="CR55:DD55"/>
    <mergeCell ref="DE55:DF55"/>
    <mergeCell ref="CC50:CQ50"/>
    <mergeCell ref="CR50:DD50"/>
    <mergeCell ref="DE50:DF50"/>
    <mergeCell ref="DG50:DR50"/>
    <mergeCell ref="CC51:CQ51"/>
    <mergeCell ref="CR51:DD51"/>
    <mergeCell ref="DE51:DF51"/>
    <mergeCell ref="CC52:CQ52"/>
    <mergeCell ref="CR52:DD52"/>
    <mergeCell ref="DE52:DF52"/>
    <mergeCell ref="CR61:DF61"/>
    <mergeCell ref="Q59:AE59"/>
    <mergeCell ref="CR62:DF62"/>
    <mergeCell ref="DE54:DF54"/>
    <mergeCell ref="CC54:CQ54"/>
    <mergeCell ref="CC56:CQ56"/>
    <mergeCell ref="CR56:DD56"/>
    <mergeCell ref="CR64:DJ65"/>
    <mergeCell ref="DG56:DR56"/>
    <mergeCell ref="CC59:CQ59"/>
    <mergeCell ref="CR59:DF59"/>
    <mergeCell ref="DH59:DR59"/>
    <mergeCell ref="CC60:CQ60"/>
    <mergeCell ref="CR60:DF60"/>
    <mergeCell ref="DH60:DR60"/>
    <mergeCell ref="CC62:CQ62"/>
    <mergeCell ref="DH62:DR62"/>
    <mergeCell ref="AT64:BA69"/>
    <mergeCell ref="DE56:DF56"/>
    <mergeCell ref="CC64:CQ65"/>
    <mergeCell ref="DK64:DK65"/>
    <mergeCell ref="DL64:DR65"/>
    <mergeCell ref="CC61:CQ61"/>
    <mergeCell ref="DF3:DI3"/>
    <mergeCell ref="DK3:DM3"/>
    <mergeCell ref="DO3:DQ3"/>
    <mergeCell ref="CW7:CZ7"/>
    <mergeCell ref="DG34:DI34"/>
    <mergeCell ref="B50:P50"/>
    <mergeCell ref="B49:P49"/>
    <mergeCell ref="Q50:AC50"/>
    <mergeCell ref="Q49:AC49"/>
    <mergeCell ref="CC37:CO42"/>
    <mergeCell ref="AD49:AE49"/>
    <mergeCell ref="DG35:DI35"/>
    <mergeCell ref="AI35:AQ35"/>
    <mergeCell ref="O37:AQ42"/>
    <mergeCell ref="AF35:AH35"/>
    <mergeCell ref="AD50:AE50"/>
    <mergeCell ref="B33:I35"/>
    <mergeCell ref="J35:N35"/>
    <mergeCell ref="J34:N34"/>
    <mergeCell ref="J33:N33"/>
    <mergeCell ref="O33:AE33"/>
    <mergeCell ref="O34:AE34"/>
    <mergeCell ref="O35:AE35"/>
    <mergeCell ref="CC44:DR45"/>
    <mergeCell ref="AJ3:AL3"/>
    <mergeCell ref="B23:AQ23"/>
    <mergeCell ref="AE3:AH3"/>
    <mergeCell ref="AN3:AP3"/>
    <mergeCell ref="AA8:AQ8"/>
    <mergeCell ref="AH9:AQ9"/>
    <mergeCell ref="B27:N27"/>
    <mergeCell ref="O26:AQ26"/>
    <mergeCell ref="V8:Y8"/>
    <mergeCell ref="V7:Y7"/>
    <mergeCell ref="B17:AQ18"/>
    <mergeCell ref="B20:AQ21"/>
    <mergeCell ref="B26:N26"/>
    <mergeCell ref="AA9:AG9"/>
    <mergeCell ref="V9:Y9"/>
    <mergeCell ref="B25:N25"/>
    <mergeCell ref="O25:AQ25"/>
    <mergeCell ref="O27:AQ27"/>
    <mergeCell ref="AA7:AQ7"/>
    <mergeCell ref="V11:Y11"/>
    <mergeCell ref="AA11:AQ11"/>
    <mergeCell ref="V12:Y12"/>
    <mergeCell ref="AA12:AQ12"/>
    <mergeCell ref="V13:Y13"/>
    <mergeCell ref="DB7:DD7"/>
    <mergeCell ref="DE7:DR7"/>
    <mergeCell ref="CW8:CZ8"/>
    <mergeCell ref="DB8:DR8"/>
    <mergeCell ref="CW9:CZ9"/>
    <mergeCell ref="DB9:DG9"/>
    <mergeCell ref="DI9:DR9"/>
    <mergeCell ref="CC27:CO27"/>
    <mergeCell ref="CP26:DR26"/>
    <mergeCell ref="CC25:CO25"/>
    <mergeCell ref="CP25:DR25"/>
    <mergeCell ref="CC17:DR18"/>
    <mergeCell ref="CW11:CZ11"/>
    <mergeCell ref="DB11:DD11"/>
    <mergeCell ref="DE11:DR11"/>
    <mergeCell ref="CW12:CZ12"/>
    <mergeCell ref="DB12:DR12"/>
    <mergeCell ref="AA13:AG13"/>
    <mergeCell ref="AH13:AQ13"/>
    <mergeCell ref="CW13:CZ13"/>
    <mergeCell ref="DB13:DG13"/>
    <mergeCell ref="DI13:DR13"/>
    <mergeCell ref="AL43:AQ43"/>
    <mergeCell ref="CC20:DR21"/>
    <mergeCell ref="CC23:DR23"/>
    <mergeCell ref="CC26:CO26"/>
    <mergeCell ref="CP37:DR42"/>
    <mergeCell ref="AI34:AQ34"/>
    <mergeCell ref="AI33:AQ33"/>
    <mergeCell ref="CC28:CO28"/>
    <mergeCell ref="CP27:DR27"/>
    <mergeCell ref="DJ35:DR35"/>
    <mergeCell ref="CP28:DR28"/>
    <mergeCell ref="O28:AQ28"/>
    <mergeCell ref="AS33:AY35"/>
    <mergeCell ref="B15:AQ16"/>
    <mergeCell ref="B28:N28"/>
    <mergeCell ref="CP31:DR31"/>
    <mergeCell ref="CP30:DR30"/>
    <mergeCell ref="CP29:DR29"/>
    <mergeCell ref="CP32:DR32"/>
    <mergeCell ref="B64:P65"/>
    <mergeCell ref="Q64:AI65"/>
    <mergeCell ref="AJ64:AJ65"/>
    <mergeCell ref="B59:P59"/>
    <mergeCell ref="AF56:AQ56"/>
    <mergeCell ref="AF50:AQ50"/>
    <mergeCell ref="B60:P60"/>
    <mergeCell ref="B61:P61"/>
    <mergeCell ref="B62:P62"/>
    <mergeCell ref="AK64:AQ65"/>
    <mergeCell ref="AD54:AE54"/>
    <mergeCell ref="AD55:AE55"/>
    <mergeCell ref="AD56:AE56"/>
    <mergeCell ref="B53:P53"/>
    <mergeCell ref="B56:P56"/>
    <mergeCell ref="B55:P55"/>
    <mergeCell ref="B54:P54"/>
    <mergeCell ref="B52:P52"/>
    <mergeCell ref="Q56:AC56"/>
    <mergeCell ref="Q55:AC55"/>
    <mergeCell ref="Q54:AC54"/>
    <mergeCell ref="Q62:AE62"/>
    <mergeCell ref="Q61:AE61"/>
    <mergeCell ref="Q60:AE60"/>
    <mergeCell ref="Q52:AC52"/>
    <mergeCell ref="Q53:AC53"/>
    <mergeCell ref="AG59:AQ59"/>
    <mergeCell ref="AG62:AQ62"/>
    <mergeCell ref="B29:I32"/>
    <mergeCell ref="J32:N32"/>
    <mergeCell ref="J31:N31"/>
    <mergeCell ref="J30:N30"/>
    <mergeCell ref="J29:N29"/>
    <mergeCell ref="O29:AQ29"/>
    <mergeCell ref="O30:AQ30"/>
    <mergeCell ref="O31:AQ31"/>
    <mergeCell ref="O32:AQ32"/>
    <mergeCell ref="AF34:AH34"/>
    <mergeCell ref="AF33:AH33"/>
    <mergeCell ref="Q51:AC51"/>
    <mergeCell ref="AD51:AE51"/>
    <mergeCell ref="B51:P51"/>
    <mergeCell ref="B44:AQ45"/>
    <mergeCell ref="AD52:AE52"/>
    <mergeCell ref="B37:N42"/>
    <mergeCell ref="AD53:AE53"/>
    <mergeCell ref="AG61:AQ61"/>
    <mergeCell ref="AG60:AQ60"/>
    <mergeCell ref="CP35:DF35"/>
    <mergeCell ref="CP34:DF34"/>
    <mergeCell ref="CP33:DF33"/>
    <mergeCell ref="DM43:DR43"/>
    <mergeCell ref="CC29:CJ32"/>
    <mergeCell ref="CK29:CO29"/>
    <mergeCell ref="CK30:CO30"/>
    <mergeCell ref="CK31:CO31"/>
    <mergeCell ref="CK32:CO32"/>
    <mergeCell ref="CC33:CJ35"/>
    <mergeCell ref="CK33:CO33"/>
    <mergeCell ref="CK34:CO34"/>
    <mergeCell ref="CK35:CO35"/>
    <mergeCell ref="DJ34:DR34"/>
    <mergeCell ref="DG33:DI33"/>
    <mergeCell ref="DJ33:DR33"/>
    <mergeCell ref="O36:AE36"/>
    <mergeCell ref="AF36:AH36"/>
    <mergeCell ref="AI36:AQ36"/>
    <mergeCell ref="CK36:CO36"/>
    <mergeCell ref="CP36:DF36"/>
    <mergeCell ref="DG36:DI36"/>
    <mergeCell ref="DJ36:DR36"/>
    <mergeCell ref="B36:N36"/>
    <mergeCell ref="CC49:CQ49"/>
    <mergeCell ref="CR49:DD49"/>
    <mergeCell ref="DE49:DF49"/>
  </mergeCells>
  <phoneticPr fontId="55"/>
  <conditionalFormatting sqref="B50:P50 AF50:AQ50 CC50:CQ50 DE50:DR50 B56:P56 AF56:AQ56 CC56:CQ56 DE56:DR56">
    <cfRule type="expression" dxfId="10" priority="20">
      <formula>$AS50&gt;$AV50</formula>
    </cfRule>
  </conditionalFormatting>
  <conditionalFormatting sqref="AI33:AQ36">
    <cfRule type="expression" dxfId="9" priority="3">
      <formula>AND($O$33=0,$O$34=0,$O$35=0)</formula>
    </cfRule>
  </conditionalFormatting>
  <conditionalFormatting sqref="DJ33:DR36">
    <cfRule type="expression" dxfId="8" priority="1">
      <formula>AND($O$33=0,$O$34=0,$O$35=0)</formula>
    </cfRule>
  </conditionalFormatting>
  <dataValidations count="1">
    <dataValidation type="date" operator="lessThanOrEqual" allowBlank="1" showInputMessage="1" showErrorMessage="1" error="令和７年３月３１日以前の日付としてください。_x000a_" sqref="O28:AQ28" xr:uid="{1FF3C4A7-2AFE-4642-8CEE-31512254B4D1}">
      <formula1>46112</formula1>
    </dataValidation>
  </dataValidations>
  <printOptions horizontalCentered="1"/>
  <pageMargins left="0.23622047244094491" right="0.23622047244094491" top="0.74803149606299213" bottom="0.74803149606299213" header="0.31496062992125984" footer="0.31496062992125984"/>
  <pageSetup paperSize="9" scale="98" fitToWidth="0" fitToHeight="0" orientation="portrait" blackAndWhite="1" copies="2" r:id="rId1"/>
  <rowBreaks count="1" manualBreakCount="1">
    <brk id="45" max="43"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5BE00-0091-484F-9051-C874F11309CE}">
  <sheetPr>
    <tabColor theme="4" tint="0.39997558519241921"/>
  </sheetPr>
  <dimension ref="A1:AS48"/>
  <sheetViews>
    <sheetView showZeros="0" view="pageBreakPreview" zoomScaleNormal="100" zoomScaleSheetLayoutView="100" workbookViewId="0">
      <selection activeCell="W9" sqref="W9:AL10"/>
    </sheetView>
  </sheetViews>
  <sheetFormatPr defaultColWidth="2.109375" defaultRowHeight="15" customHeight="1"/>
  <cols>
    <col min="1" max="43" width="2.109375" style="1"/>
    <col min="44" max="45" width="2.109375" style="37"/>
    <col min="46" max="16384" width="2.109375" style="1"/>
  </cols>
  <sheetData>
    <row r="1" spans="1:44" ht="15" customHeight="1">
      <c r="A1" s="42"/>
      <c r="B1" s="203" t="s">
        <v>2246</v>
      </c>
      <c r="F1" s="36"/>
      <c r="G1" s="36"/>
      <c r="H1" s="36"/>
      <c r="Q1" s="36"/>
      <c r="R1" s="36"/>
      <c r="S1" s="36"/>
      <c r="T1" s="36"/>
      <c r="U1" s="36"/>
      <c r="V1" s="36"/>
      <c r="W1" s="36"/>
      <c r="X1" s="36"/>
      <c r="AR1" s="3"/>
    </row>
    <row r="2" spans="1:44" ht="15" customHeight="1">
      <c r="A2" s="42"/>
      <c r="B2" s="203"/>
      <c r="F2" s="36"/>
      <c r="G2" s="36"/>
      <c r="H2" s="36"/>
      <c r="Q2" s="36"/>
      <c r="R2" s="36"/>
      <c r="S2" s="36"/>
      <c r="T2" s="36"/>
      <c r="U2" s="36"/>
      <c r="V2" s="36"/>
      <c r="W2" s="36"/>
      <c r="X2" s="36"/>
      <c r="AR2" s="3"/>
    </row>
    <row r="3" spans="1:44" ht="15" customHeight="1">
      <c r="B3" s="946" t="s">
        <v>2177</v>
      </c>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I3" s="946"/>
      <c r="AJ3" s="946"/>
      <c r="AK3" s="946"/>
      <c r="AL3" s="946"/>
      <c r="AM3" s="946"/>
      <c r="AN3" s="946"/>
      <c r="AO3" s="946"/>
      <c r="AP3" s="946"/>
      <c r="AQ3" s="946"/>
    </row>
    <row r="4" spans="1:44" ht="15" customHeight="1">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row>
    <row r="5" spans="1:44" ht="15" customHeight="1">
      <c r="B5" s="331" t="s">
        <v>2247</v>
      </c>
    </row>
    <row r="7" spans="1:44" ht="15" customHeight="1">
      <c r="B7" s="947" t="s">
        <v>2166</v>
      </c>
      <c r="C7" s="948"/>
      <c r="D7" s="948"/>
      <c r="E7" s="948"/>
      <c r="F7" s="948"/>
      <c r="G7" s="948"/>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9"/>
    </row>
    <row r="8" spans="1:44" ht="15" customHeight="1">
      <c r="B8" s="950"/>
      <c r="C8" s="951"/>
      <c r="D8" s="951"/>
      <c r="E8" s="951"/>
      <c r="F8" s="951"/>
      <c r="G8" s="951"/>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2"/>
    </row>
    <row r="9" spans="1:44" ht="15" customHeight="1">
      <c r="B9" s="953" t="s">
        <v>2168</v>
      </c>
      <c r="C9" s="954"/>
      <c r="D9" s="954"/>
      <c r="E9" s="954"/>
      <c r="F9" s="954"/>
      <c r="G9" s="954"/>
      <c r="H9" s="954"/>
      <c r="I9" s="954"/>
      <c r="J9" s="954"/>
      <c r="K9" s="954"/>
      <c r="L9" s="954"/>
      <c r="M9" s="954"/>
      <c r="N9" s="954"/>
      <c r="O9" s="954"/>
      <c r="P9" s="954"/>
      <c r="Q9" s="954"/>
      <c r="R9" s="954"/>
      <c r="S9" s="954"/>
      <c r="T9" s="954"/>
      <c r="U9" s="954"/>
      <c r="V9" s="955"/>
      <c r="W9" s="959"/>
      <c r="X9" s="960"/>
      <c r="Y9" s="960"/>
      <c r="Z9" s="960"/>
      <c r="AA9" s="960"/>
      <c r="AB9" s="960"/>
      <c r="AC9" s="960"/>
      <c r="AD9" s="960"/>
      <c r="AE9" s="960"/>
      <c r="AF9" s="960"/>
      <c r="AG9" s="960"/>
      <c r="AH9" s="960"/>
      <c r="AI9" s="960"/>
      <c r="AJ9" s="960"/>
      <c r="AK9" s="960"/>
      <c r="AL9" s="961"/>
      <c r="AM9" s="947" t="s">
        <v>2167</v>
      </c>
      <c r="AN9" s="948"/>
      <c r="AO9" s="948"/>
      <c r="AP9" s="948"/>
      <c r="AQ9" s="949"/>
    </row>
    <row r="10" spans="1:44" ht="15" customHeight="1">
      <c r="B10" s="956"/>
      <c r="C10" s="957"/>
      <c r="D10" s="957"/>
      <c r="E10" s="957"/>
      <c r="F10" s="957"/>
      <c r="G10" s="957"/>
      <c r="H10" s="957"/>
      <c r="I10" s="957"/>
      <c r="J10" s="957"/>
      <c r="K10" s="957"/>
      <c r="L10" s="957"/>
      <c r="M10" s="957"/>
      <c r="N10" s="957"/>
      <c r="O10" s="957"/>
      <c r="P10" s="957"/>
      <c r="Q10" s="957"/>
      <c r="R10" s="957"/>
      <c r="S10" s="957"/>
      <c r="T10" s="957"/>
      <c r="U10" s="957"/>
      <c r="V10" s="958"/>
      <c r="W10" s="962"/>
      <c r="X10" s="963"/>
      <c r="Y10" s="963"/>
      <c r="Z10" s="963"/>
      <c r="AA10" s="963"/>
      <c r="AB10" s="963"/>
      <c r="AC10" s="963"/>
      <c r="AD10" s="963"/>
      <c r="AE10" s="963"/>
      <c r="AF10" s="963"/>
      <c r="AG10" s="963"/>
      <c r="AH10" s="963"/>
      <c r="AI10" s="963"/>
      <c r="AJ10" s="963"/>
      <c r="AK10" s="963"/>
      <c r="AL10" s="964"/>
      <c r="AM10" s="950"/>
      <c r="AN10" s="951"/>
      <c r="AO10" s="951"/>
      <c r="AP10" s="951"/>
      <c r="AQ10" s="952"/>
    </row>
    <row r="11" spans="1:44" ht="15" customHeight="1">
      <c r="B11" s="953" t="s">
        <v>2169</v>
      </c>
      <c r="C11" s="954"/>
      <c r="D11" s="954"/>
      <c r="E11" s="954"/>
      <c r="F11" s="954"/>
      <c r="G11" s="954"/>
      <c r="H11" s="954"/>
      <c r="I11" s="954"/>
      <c r="J11" s="954"/>
      <c r="K11" s="954"/>
      <c r="L11" s="954"/>
      <c r="M11" s="954"/>
      <c r="N11" s="954"/>
      <c r="O11" s="954"/>
      <c r="P11" s="954"/>
      <c r="Q11" s="954"/>
      <c r="R11" s="954"/>
      <c r="S11" s="954"/>
      <c r="T11" s="954"/>
      <c r="U11" s="954"/>
      <c r="V11" s="955"/>
      <c r="W11" s="959"/>
      <c r="X11" s="960"/>
      <c r="Y11" s="960"/>
      <c r="Z11" s="960"/>
      <c r="AA11" s="960"/>
      <c r="AB11" s="960"/>
      <c r="AC11" s="960"/>
      <c r="AD11" s="960"/>
      <c r="AE11" s="960"/>
      <c r="AF11" s="960"/>
      <c r="AG11" s="960"/>
      <c r="AH11" s="960"/>
      <c r="AI11" s="960"/>
      <c r="AJ11" s="960"/>
      <c r="AK11" s="960"/>
      <c r="AL11" s="961"/>
      <c r="AM11" s="947"/>
      <c r="AN11" s="948"/>
      <c r="AO11" s="948"/>
      <c r="AP11" s="948"/>
      <c r="AQ11" s="949"/>
    </row>
    <row r="12" spans="1:44" ht="15" customHeight="1">
      <c r="B12" s="956"/>
      <c r="C12" s="957"/>
      <c r="D12" s="957"/>
      <c r="E12" s="957"/>
      <c r="F12" s="957"/>
      <c r="G12" s="957"/>
      <c r="H12" s="957"/>
      <c r="I12" s="957"/>
      <c r="J12" s="957"/>
      <c r="K12" s="957"/>
      <c r="L12" s="957"/>
      <c r="M12" s="957"/>
      <c r="N12" s="957"/>
      <c r="O12" s="957"/>
      <c r="P12" s="957"/>
      <c r="Q12" s="957"/>
      <c r="R12" s="957"/>
      <c r="S12" s="957"/>
      <c r="T12" s="957"/>
      <c r="U12" s="957"/>
      <c r="V12" s="958"/>
      <c r="W12" s="962"/>
      <c r="X12" s="963"/>
      <c r="Y12" s="963"/>
      <c r="Z12" s="963"/>
      <c r="AA12" s="963"/>
      <c r="AB12" s="963"/>
      <c r="AC12" s="963"/>
      <c r="AD12" s="963"/>
      <c r="AE12" s="963"/>
      <c r="AF12" s="963"/>
      <c r="AG12" s="963"/>
      <c r="AH12" s="963"/>
      <c r="AI12" s="963"/>
      <c r="AJ12" s="963"/>
      <c r="AK12" s="963"/>
      <c r="AL12" s="964"/>
      <c r="AM12" s="950"/>
      <c r="AN12" s="951"/>
      <c r="AO12" s="951"/>
      <c r="AP12" s="951"/>
      <c r="AQ12" s="952"/>
    </row>
    <row r="13" spans="1:44" ht="15" customHeight="1">
      <c r="B13" s="953" t="s">
        <v>2248</v>
      </c>
      <c r="C13" s="954"/>
      <c r="D13" s="954"/>
      <c r="E13" s="954"/>
      <c r="F13" s="954"/>
      <c r="G13" s="954"/>
      <c r="H13" s="954"/>
      <c r="I13" s="954"/>
      <c r="J13" s="954"/>
      <c r="K13" s="954"/>
      <c r="L13" s="954"/>
      <c r="M13" s="954"/>
      <c r="N13" s="954"/>
      <c r="O13" s="954"/>
      <c r="P13" s="954"/>
      <c r="Q13" s="954"/>
      <c r="R13" s="954"/>
      <c r="S13" s="954"/>
      <c r="T13" s="954"/>
      <c r="U13" s="954"/>
      <c r="V13" s="955"/>
      <c r="W13" s="959"/>
      <c r="X13" s="960"/>
      <c r="Y13" s="960"/>
      <c r="Z13" s="960"/>
      <c r="AA13" s="960"/>
      <c r="AB13" s="960"/>
      <c r="AC13" s="960"/>
      <c r="AD13" s="960"/>
      <c r="AE13" s="960"/>
      <c r="AF13" s="960"/>
      <c r="AG13" s="960"/>
      <c r="AH13" s="960"/>
      <c r="AI13" s="960"/>
      <c r="AJ13" s="960"/>
      <c r="AK13" s="960"/>
      <c r="AL13" s="960"/>
      <c r="AM13" s="960"/>
      <c r="AN13" s="960"/>
      <c r="AO13" s="960"/>
      <c r="AP13" s="960"/>
      <c r="AQ13" s="961"/>
    </row>
    <row r="14" spans="1:44" ht="15" customHeight="1">
      <c r="B14" s="956"/>
      <c r="C14" s="957"/>
      <c r="D14" s="957"/>
      <c r="E14" s="957"/>
      <c r="F14" s="957"/>
      <c r="G14" s="957"/>
      <c r="H14" s="957"/>
      <c r="I14" s="957"/>
      <c r="J14" s="957"/>
      <c r="K14" s="957"/>
      <c r="L14" s="957"/>
      <c r="M14" s="957"/>
      <c r="N14" s="957"/>
      <c r="O14" s="957"/>
      <c r="P14" s="957"/>
      <c r="Q14" s="957"/>
      <c r="R14" s="957"/>
      <c r="S14" s="957"/>
      <c r="T14" s="957"/>
      <c r="U14" s="957"/>
      <c r="V14" s="958"/>
      <c r="W14" s="962"/>
      <c r="X14" s="963"/>
      <c r="Y14" s="963"/>
      <c r="Z14" s="963"/>
      <c r="AA14" s="963"/>
      <c r="AB14" s="963"/>
      <c r="AC14" s="963"/>
      <c r="AD14" s="963"/>
      <c r="AE14" s="963"/>
      <c r="AF14" s="963"/>
      <c r="AG14" s="963"/>
      <c r="AH14" s="963"/>
      <c r="AI14" s="963"/>
      <c r="AJ14" s="963"/>
      <c r="AK14" s="963"/>
      <c r="AL14" s="963"/>
      <c r="AM14" s="963"/>
      <c r="AN14" s="963"/>
      <c r="AO14" s="963"/>
      <c r="AP14" s="963"/>
      <c r="AQ14" s="964"/>
    </row>
    <row r="15" spans="1:44" ht="15" customHeight="1">
      <c r="B15" s="965" t="s">
        <v>2663</v>
      </c>
      <c r="C15" s="966"/>
      <c r="D15" s="966"/>
      <c r="E15" s="966"/>
      <c r="F15" s="966"/>
      <c r="G15" s="966"/>
      <c r="H15" s="966"/>
      <c r="I15" s="966"/>
      <c r="J15" s="966"/>
      <c r="K15" s="966"/>
      <c r="L15" s="966"/>
      <c r="M15" s="966"/>
      <c r="N15" s="966"/>
      <c r="O15" s="966"/>
      <c r="P15" s="966"/>
      <c r="Q15" s="966"/>
      <c r="R15" s="966"/>
      <c r="S15" s="966"/>
      <c r="T15" s="966"/>
      <c r="U15" s="966"/>
      <c r="V15" s="967"/>
      <c r="W15" s="960"/>
      <c r="X15" s="960"/>
      <c r="Y15" s="960"/>
      <c r="Z15" s="960"/>
      <c r="AA15" s="960"/>
      <c r="AB15" s="960"/>
      <c r="AC15" s="960"/>
      <c r="AD15" s="960"/>
      <c r="AE15" s="960"/>
      <c r="AF15" s="960"/>
      <c r="AG15" s="960"/>
      <c r="AH15" s="960"/>
      <c r="AI15" s="960"/>
      <c r="AJ15" s="960"/>
      <c r="AK15" s="960"/>
      <c r="AL15" s="960"/>
      <c r="AM15" s="960"/>
      <c r="AN15" s="960"/>
      <c r="AO15" s="960"/>
      <c r="AP15" s="960"/>
      <c r="AQ15" s="961"/>
    </row>
    <row r="16" spans="1:44" ht="15" customHeight="1">
      <c r="B16" s="968"/>
      <c r="C16" s="969"/>
      <c r="D16" s="969"/>
      <c r="E16" s="969"/>
      <c r="F16" s="969"/>
      <c r="G16" s="969"/>
      <c r="H16" s="969"/>
      <c r="I16" s="969"/>
      <c r="J16" s="969"/>
      <c r="K16" s="969"/>
      <c r="L16" s="969"/>
      <c r="M16" s="969"/>
      <c r="N16" s="969"/>
      <c r="O16" s="969"/>
      <c r="P16" s="969"/>
      <c r="Q16" s="969"/>
      <c r="R16" s="969"/>
      <c r="S16" s="969"/>
      <c r="T16" s="969"/>
      <c r="U16" s="969"/>
      <c r="V16" s="970"/>
      <c r="W16" s="963"/>
      <c r="X16" s="963"/>
      <c r="Y16" s="963"/>
      <c r="Z16" s="963"/>
      <c r="AA16" s="963"/>
      <c r="AB16" s="963"/>
      <c r="AC16" s="963"/>
      <c r="AD16" s="963"/>
      <c r="AE16" s="963"/>
      <c r="AF16" s="963"/>
      <c r="AG16" s="963"/>
      <c r="AH16" s="963"/>
      <c r="AI16" s="963"/>
      <c r="AJ16" s="963"/>
      <c r="AK16" s="963"/>
      <c r="AL16" s="963"/>
      <c r="AM16" s="963"/>
      <c r="AN16" s="963"/>
      <c r="AO16" s="963"/>
      <c r="AP16" s="963"/>
      <c r="AQ16" s="964"/>
    </row>
    <row r="17" spans="2:43" ht="15" customHeight="1">
      <c r="B17" s="953" t="s">
        <v>2541</v>
      </c>
      <c r="C17" s="954"/>
      <c r="D17" s="954"/>
      <c r="E17" s="954"/>
      <c r="F17" s="954"/>
      <c r="G17" s="954"/>
      <c r="H17" s="954"/>
      <c r="I17" s="954"/>
      <c r="J17" s="954"/>
      <c r="K17" s="954"/>
      <c r="L17" s="954"/>
      <c r="M17" s="954"/>
      <c r="N17" s="954"/>
      <c r="O17" s="954"/>
      <c r="P17" s="954"/>
      <c r="Q17" s="954"/>
      <c r="R17" s="954"/>
      <c r="S17" s="954"/>
      <c r="T17" s="954"/>
      <c r="U17" s="954"/>
      <c r="V17" s="954"/>
      <c r="W17" s="954"/>
      <c r="X17" s="954"/>
      <c r="Y17" s="954"/>
      <c r="Z17" s="954"/>
      <c r="AA17" s="954"/>
      <c r="AB17" s="954"/>
      <c r="AC17" s="954"/>
      <c r="AD17" s="954"/>
      <c r="AE17" s="954"/>
      <c r="AF17" s="954"/>
      <c r="AG17" s="954"/>
      <c r="AH17" s="954"/>
      <c r="AI17" s="954"/>
      <c r="AJ17" s="954"/>
      <c r="AK17" s="954"/>
      <c r="AL17" s="954"/>
      <c r="AM17" s="954"/>
      <c r="AN17" s="954"/>
      <c r="AO17" s="954"/>
      <c r="AP17" s="954"/>
      <c r="AQ17" s="955"/>
    </row>
    <row r="18" spans="2:43" ht="15" customHeight="1">
      <c r="B18" s="956"/>
      <c r="C18" s="957"/>
      <c r="D18" s="957"/>
      <c r="E18" s="957"/>
      <c r="F18" s="957"/>
      <c r="G18" s="957"/>
      <c r="H18" s="957"/>
      <c r="I18" s="957"/>
      <c r="J18" s="957"/>
      <c r="K18" s="957"/>
      <c r="L18" s="957"/>
      <c r="M18" s="957"/>
      <c r="N18" s="957"/>
      <c r="O18" s="957"/>
      <c r="P18" s="957"/>
      <c r="Q18" s="957"/>
      <c r="R18" s="957"/>
      <c r="S18" s="957"/>
      <c r="T18" s="957"/>
      <c r="U18" s="957"/>
      <c r="V18" s="957"/>
      <c r="W18" s="957"/>
      <c r="X18" s="957"/>
      <c r="Y18" s="957"/>
      <c r="Z18" s="957"/>
      <c r="AA18" s="957"/>
      <c r="AB18" s="957"/>
      <c r="AC18" s="957"/>
      <c r="AD18" s="957"/>
      <c r="AE18" s="957"/>
      <c r="AF18" s="957"/>
      <c r="AG18" s="957"/>
      <c r="AH18" s="957"/>
      <c r="AI18" s="957"/>
      <c r="AJ18" s="957"/>
      <c r="AK18" s="957"/>
      <c r="AL18" s="957"/>
      <c r="AM18" s="957"/>
      <c r="AN18" s="957"/>
      <c r="AO18" s="957"/>
      <c r="AP18" s="957"/>
      <c r="AQ18" s="958"/>
    </row>
    <row r="19" spans="2:43" ht="15" customHeight="1">
      <c r="B19" s="937" t="s">
        <v>2170</v>
      </c>
      <c r="C19" s="938"/>
      <c r="D19" s="938"/>
      <c r="E19" s="938"/>
      <c r="F19" s="938"/>
      <c r="G19" s="938"/>
      <c r="H19" s="938"/>
      <c r="I19" s="938"/>
      <c r="J19" s="938"/>
      <c r="K19" s="938"/>
      <c r="L19" s="938"/>
      <c r="M19" s="938"/>
      <c r="N19" s="938"/>
      <c r="O19" s="938"/>
      <c r="P19" s="938"/>
      <c r="Q19" s="938"/>
      <c r="R19" s="938"/>
      <c r="S19" s="938"/>
      <c r="T19" s="938"/>
      <c r="U19" s="938"/>
      <c r="V19" s="938"/>
      <c r="W19" s="938"/>
      <c r="X19" s="938"/>
      <c r="Y19" s="938"/>
      <c r="Z19" s="938"/>
      <c r="AA19" s="938"/>
      <c r="AB19" s="938"/>
      <c r="AC19" s="938"/>
      <c r="AD19" s="938"/>
      <c r="AE19" s="938"/>
      <c r="AF19" s="938"/>
      <c r="AG19" s="938"/>
      <c r="AH19" s="938"/>
      <c r="AI19" s="938"/>
      <c r="AJ19" s="938"/>
      <c r="AK19" s="938"/>
      <c r="AL19" s="938"/>
      <c r="AM19" s="938"/>
      <c r="AN19" s="938"/>
      <c r="AO19" s="938"/>
      <c r="AP19" s="938"/>
      <c r="AQ19" s="939"/>
    </row>
    <row r="20" spans="2:43" ht="15" customHeight="1">
      <c r="B20" s="940"/>
      <c r="C20" s="941"/>
      <c r="D20" s="941"/>
      <c r="E20" s="941"/>
      <c r="F20" s="941"/>
      <c r="G20" s="941"/>
      <c r="H20" s="941"/>
      <c r="I20" s="941"/>
      <c r="J20" s="941"/>
      <c r="K20" s="941"/>
      <c r="L20" s="941"/>
      <c r="M20" s="941"/>
      <c r="N20" s="941"/>
      <c r="O20" s="941"/>
      <c r="P20" s="941"/>
      <c r="Q20" s="941"/>
      <c r="R20" s="941"/>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O20" s="941"/>
      <c r="AP20" s="941"/>
      <c r="AQ20" s="942"/>
    </row>
    <row r="21" spans="2:43" ht="15" customHeight="1">
      <c r="B21" s="940"/>
      <c r="C21" s="941"/>
      <c r="D21" s="941"/>
      <c r="E21" s="941"/>
      <c r="F21" s="941"/>
      <c r="G21" s="941"/>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2"/>
    </row>
    <row r="22" spans="2:43" ht="15" customHeight="1">
      <c r="B22" s="940"/>
      <c r="C22" s="941"/>
      <c r="D22" s="941"/>
      <c r="E22" s="941"/>
      <c r="F22" s="941"/>
      <c r="G22" s="941"/>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2"/>
    </row>
    <row r="23" spans="2:43" ht="15" customHeight="1">
      <c r="B23" s="940"/>
      <c r="C23" s="941"/>
      <c r="D23" s="941"/>
      <c r="E23" s="941"/>
      <c r="F23" s="941"/>
      <c r="G23" s="941"/>
      <c r="H23" s="941"/>
      <c r="I23" s="941"/>
      <c r="J23" s="941"/>
      <c r="K23" s="941"/>
      <c r="L23" s="941"/>
      <c r="M23" s="941"/>
      <c r="N23" s="941"/>
      <c r="O23" s="941"/>
      <c r="P23" s="941"/>
      <c r="Q23" s="941"/>
      <c r="R23" s="941"/>
      <c r="S23" s="941"/>
      <c r="T23" s="941"/>
      <c r="U23" s="941"/>
      <c r="V23" s="941"/>
      <c r="W23" s="941"/>
      <c r="X23" s="941"/>
      <c r="Y23" s="941"/>
      <c r="Z23" s="941"/>
      <c r="AA23" s="941"/>
      <c r="AB23" s="941"/>
      <c r="AC23" s="941"/>
      <c r="AD23" s="941"/>
      <c r="AE23" s="941"/>
      <c r="AF23" s="941"/>
      <c r="AG23" s="941"/>
      <c r="AH23" s="941"/>
      <c r="AI23" s="941"/>
      <c r="AJ23" s="941"/>
      <c r="AK23" s="941"/>
      <c r="AL23" s="941"/>
      <c r="AM23" s="941"/>
      <c r="AN23" s="941"/>
      <c r="AO23" s="941"/>
      <c r="AP23" s="941"/>
      <c r="AQ23" s="942"/>
    </row>
    <row r="24" spans="2:43" ht="15" customHeight="1">
      <c r="B24" s="940"/>
      <c r="C24" s="941"/>
      <c r="D24" s="941"/>
      <c r="E24" s="941"/>
      <c r="F24" s="941"/>
      <c r="G24" s="941"/>
      <c r="H24" s="941"/>
      <c r="I24" s="941"/>
      <c r="J24" s="941"/>
      <c r="K24" s="941"/>
      <c r="L24" s="941"/>
      <c r="M24" s="941"/>
      <c r="N24" s="941"/>
      <c r="O24" s="941"/>
      <c r="P24" s="941"/>
      <c r="Q24" s="941"/>
      <c r="R24" s="941"/>
      <c r="S24" s="941"/>
      <c r="T24" s="941"/>
      <c r="U24" s="941"/>
      <c r="V24" s="941"/>
      <c r="W24" s="941"/>
      <c r="X24" s="941"/>
      <c r="Y24" s="941"/>
      <c r="Z24" s="941"/>
      <c r="AA24" s="941"/>
      <c r="AB24" s="941"/>
      <c r="AC24" s="941"/>
      <c r="AD24" s="941"/>
      <c r="AE24" s="941"/>
      <c r="AF24" s="941"/>
      <c r="AG24" s="941"/>
      <c r="AH24" s="941"/>
      <c r="AI24" s="941"/>
      <c r="AJ24" s="941"/>
      <c r="AK24" s="941"/>
      <c r="AL24" s="941"/>
      <c r="AM24" s="941"/>
      <c r="AN24" s="941"/>
      <c r="AO24" s="941"/>
      <c r="AP24" s="941"/>
      <c r="AQ24" s="942"/>
    </row>
    <row r="25" spans="2:43" ht="15" customHeight="1">
      <c r="B25" s="940"/>
      <c r="C25" s="941"/>
      <c r="D25" s="941"/>
      <c r="E25" s="941"/>
      <c r="F25" s="941"/>
      <c r="G25" s="941"/>
      <c r="H25" s="941"/>
      <c r="I25" s="941"/>
      <c r="J25" s="941"/>
      <c r="K25" s="941"/>
      <c r="L25" s="941"/>
      <c r="M25" s="941"/>
      <c r="N25" s="941"/>
      <c r="O25" s="941"/>
      <c r="P25" s="941"/>
      <c r="Q25" s="941"/>
      <c r="R25" s="941"/>
      <c r="S25" s="941"/>
      <c r="T25" s="941"/>
      <c r="U25" s="941"/>
      <c r="V25" s="941"/>
      <c r="W25" s="941"/>
      <c r="X25" s="941"/>
      <c r="Y25" s="941"/>
      <c r="Z25" s="941"/>
      <c r="AA25" s="941"/>
      <c r="AB25" s="941"/>
      <c r="AC25" s="941"/>
      <c r="AD25" s="941"/>
      <c r="AE25" s="941"/>
      <c r="AF25" s="941"/>
      <c r="AG25" s="941"/>
      <c r="AH25" s="941"/>
      <c r="AI25" s="941"/>
      <c r="AJ25" s="941"/>
      <c r="AK25" s="941"/>
      <c r="AL25" s="941"/>
      <c r="AM25" s="941"/>
      <c r="AN25" s="941"/>
      <c r="AO25" s="941"/>
      <c r="AP25" s="941"/>
      <c r="AQ25" s="942"/>
    </row>
    <row r="26" spans="2:43" ht="15" customHeight="1">
      <c r="B26" s="940"/>
      <c r="C26" s="941"/>
      <c r="D26" s="941"/>
      <c r="E26" s="941"/>
      <c r="F26" s="941"/>
      <c r="G26" s="941"/>
      <c r="H26" s="941"/>
      <c r="I26" s="941"/>
      <c r="J26" s="941"/>
      <c r="K26" s="941"/>
      <c r="L26" s="941"/>
      <c r="M26" s="941"/>
      <c r="N26" s="941"/>
      <c r="O26" s="941"/>
      <c r="P26" s="941"/>
      <c r="Q26" s="941"/>
      <c r="R26" s="941"/>
      <c r="S26" s="941"/>
      <c r="T26" s="941"/>
      <c r="U26" s="941"/>
      <c r="V26" s="941"/>
      <c r="W26" s="941"/>
      <c r="X26" s="941"/>
      <c r="Y26" s="941"/>
      <c r="Z26" s="941"/>
      <c r="AA26" s="941"/>
      <c r="AB26" s="941"/>
      <c r="AC26" s="941"/>
      <c r="AD26" s="941"/>
      <c r="AE26" s="941"/>
      <c r="AF26" s="941"/>
      <c r="AG26" s="941"/>
      <c r="AH26" s="941"/>
      <c r="AI26" s="941"/>
      <c r="AJ26" s="941"/>
      <c r="AK26" s="941"/>
      <c r="AL26" s="941"/>
      <c r="AM26" s="941"/>
      <c r="AN26" s="941"/>
      <c r="AO26" s="941"/>
      <c r="AP26" s="941"/>
      <c r="AQ26" s="942"/>
    </row>
    <row r="27" spans="2:43" ht="15" customHeight="1">
      <c r="B27" s="940"/>
      <c r="C27" s="941"/>
      <c r="D27" s="941"/>
      <c r="E27" s="941"/>
      <c r="F27" s="941"/>
      <c r="G27" s="941"/>
      <c r="H27" s="941"/>
      <c r="I27" s="941"/>
      <c r="J27" s="941"/>
      <c r="K27" s="941"/>
      <c r="L27" s="941"/>
      <c r="M27" s="941"/>
      <c r="N27" s="941"/>
      <c r="O27" s="941"/>
      <c r="P27" s="941"/>
      <c r="Q27" s="941"/>
      <c r="R27" s="941"/>
      <c r="S27" s="941"/>
      <c r="T27" s="941"/>
      <c r="U27" s="941"/>
      <c r="V27" s="941"/>
      <c r="W27" s="941"/>
      <c r="X27" s="941"/>
      <c r="Y27" s="941"/>
      <c r="Z27" s="941"/>
      <c r="AA27" s="941"/>
      <c r="AB27" s="941"/>
      <c r="AC27" s="941"/>
      <c r="AD27" s="941"/>
      <c r="AE27" s="941"/>
      <c r="AF27" s="941"/>
      <c r="AG27" s="941"/>
      <c r="AH27" s="941"/>
      <c r="AI27" s="941"/>
      <c r="AJ27" s="941"/>
      <c r="AK27" s="941"/>
      <c r="AL27" s="941"/>
      <c r="AM27" s="941"/>
      <c r="AN27" s="941"/>
      <c r="AO27" s="941"/>
      <c r="AP27" s="941"/>
      <c r="AQ27" s="942"/>
    </row>
    <row r="28" spans="2:43" ht="15" customHeight="1">
      <c r="B28" s="940"/>
      <c r="C28" s="941"/>
      <c r="D28" s="941"/>
      <c r="E28" s="941"/>
      <c r="F28" s="941"/>
      <c r="G28" s="941"/>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2"/>
    </row>
    <row r="29" spans="2:43" ht="15" customHeight="1">
      <c r="B29" s="940"/>
      <c r="C29" s="941"/>
      <c r="D29" s="941"/>
      <c r="E29" s="941"/>
      <c r="F29" s="941"/>
      <c r="G29" s="941"/>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2"/>
    </row>
    <row r="30" spans="2:43" ht="15" customHeight="1">
      <c r="B30" s="940"/>
      <c r="C30" s="941"/>
      <c r="D30" s="941"/>
      <c r="E30" s="941"/>
      <c r="F30" s="941"/>
      <c r="G30" s="941"/>
      <c r="H30" s="941"/>
      <c r="I30" s="941"/>
      <c r="J30" s="941"/>
      <c r="K30" s="941"/>
      <c r="L30" s="941"/>
      <c r="M30" s="941"/>
      <c r="N30" s="941"/>
      <c r="O30" s="941"/>
      <c r="P30" s="941"/>
      <c r="Q30" s="941"/>
      <c r="R30" s="941"/>
      <c r="S30" s="941"/>
      <c r="T30" s="941"/>
      <c r="U30" s="941"/>
      <c r="V30" s="941"/>
      <c r="W30" s="941"/>
      <c r="X30" s="941"/>
      <c r="Y30" s="941"/>
      <c r="Z30" s="941"/>
      <c r="AA30" s="941"/>
      <c r="AB30" s="941"/>
      <c r="AC30" s="941"/>
      <c r="AD30" s="941"/>
      <c r="AE30" s="941"/>
      <c r="AF30" s="941"/>
      <c r="AG30" s="941"/>
      <c r="AH30" s="941"/>
      <c r="AI30" s="941"/>
      <c r="AJ30" s="941"/>
      <c r="AK30" s="941"/>
      <c r="AL30" s="941"/>
      <c r="AM30" s="941"/>
      <c r="AN30" s="941"/>
      <c r="AO30" s="941"/>
      <c r="AP30" s="941"/>
      <c r="AQ30" s="942"/>
    </row>
    <row r="31" spans="2:43" ht="15" customHeight="1">
      <c r="B31" s="940"/>
      <c r="C31" s="941"/>
      <c r="D31" s="941"/>
      <c r="E31" s="941"/>
      <c r="F31" s="941"/>
      <c r="G31" s="941"/>
      <c r="H31" s="941"/>
      <c r="I31" s="941"/>
      <c r="J31" s="941"/>
      <c r="K31" s="941"/>
      <c r="L31" s="941"/>
      <c r="M31" s="941"/>
      <c r="N31" s="941"/>
      <c r="O31" s="941"/>
      <c r="P31" s="941"/>
      <c r="Q31" s="941"/>
      <c r="R31" s="941"/>
      <c r="S31" s="941"/>
      <c r="T31" s="941"/>
      <c r="U31" s="941"/>
      <c r="V31" s="941"/>
      <c r="W31" s="941"/>
      <c r="X31" s="941"/>
      <c r="Y31" s="941"/>
      <c r="Z31" s="941"/>
      <c r="AA31" s="941"/>
      <c r="AB31" s="941"/>
      <c r="AC31" s="941"/>
      <c r="AD31" s="941"/>
      <c r="AE31" s="941"/>
      <c r="AF31" s="941"/>
      <c r="AG31" s="941"/>
      <c r="AH31" s="941"/>
      <c r="AI31" s="941"/>
      <c r="AJ31" s="941"/>
      <c r="AK31" s="941"/>
      <c r="AL31" s="941"/>
      <c r="AM31" s="941"/>
      <c r="AN31" s="941"/>
      <c r="AO31" s="941"/>
      <c r="AP31" s="941"/>
      <c r="AQ31" s="942"/>
    </row>
    <row r="32" spans="2:43" ht="15" customHeight="1">
      <c r="B32" s="940"/>
      <c r="C32" s="941"/>
      <c r="D32" s="941"/>
      <c r="E32" s="941"/>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941"/>
      <c r="AL32" s="941"/>
      <c r="AM32" s="941"/>
      <c r="AN32" s="941"/>
      <c r="AO32" s="941"/>
      <c r="AP32" s="941"/>
      <c r="AQ32" s="942"/>
    </row>
    <row r="33" spans="1:43" ht="15" customHeight="1">
      <c r="B33" s="940"/>
      <c r="C33" s="941"/>
      <c r="D33" s="941"/>
      <c r="E33" s="941"/>
      <c r="F33" s="941"/>
      <c r="G33" s="941"/>
      <c r="H33" s="941"/>
      <c r="I33" s="941"/>
      <c r="J33" s="941"/>
      <c r="K33" s="941"/>
      <c r="L33" s="941"/>
      <c r="M33" s="941"/>
      <c r="N33" s="941"/>
      <c r="O33" s="941"/>
      <c r="P33" s="941"/>
      <c r="Q33" s="941"/>
      <c r="R33" s="941"/>
      <c r="S33" s="941"/>
      <c r="T33" s="941"/>
      <c r="U33" s="941"/>
      <c r="V33" s="941"/>
      <c r="W33" s="941"/>
      <c r="X33" s="941"/>
      <c r="Y33" s="941"/>
      <c r="Z33" s="941"/>
      <c r="AA33" s="941"/>
      <c r="AB33" s="941"/>
      <c r="AC33" s="941"/>
      <c r="AD33" s="941"/>
      <c r="AE33" s="941"/>
      <c r="AF33" s="941"/>
      <c r="AG33" s="941"/>
      <c r="AH33" s="941"/>
      <c r="AI33" s="941"/>
      <c r="AJ33" s="941"/>
      <c r="AK33" s="941"/>
      <c r="AL33" s="941"/>
      <c r="AM33" s="941"/>
      <c r="AN33" s="941"/>
      <c r="AO33" s="941"/>
      <c r="AP33" s="941"/>
      <c r="AQ33" s="942"/>
    </row>
    <row r="34" spans="1:43" ht="15" customHeight="1">
      <c r="B34" s="940"/>
      <c r="C34" s="941"/>
      <c r="D34" s="941"/>
      <c r="E34" s="941"/>
      <c r="F34" s="941"/>
      <c r="G34" s="941"/>
      <c r="H34" s="941"/>
      <c r="I34" s="941"/>
      <c r="J34" s="941"/>
      <c r="K34" s="941"/>
      <c r="L34" s="941"/>
      <c r="M34" s="941"/>
      <c r="N34" s="941"/>
      <c r="O34" s="941"/>
      <c r="P34" s="941"/>
      <c r="Q34" s="941"/>
      <c r="R34" s="941"/>
      <c r="S34" s="941"/>
      <c r="T34" s="941"/>
      <c r="U34" s="941"/>
      <c r="V34" s="941"/>
      <c r="W34" s="941"/>
      <c r="X34" s="941"/>
      <c r="Y34" s="941"/>
      <c r="Z34" s="941"/>
      <c r="AA34" s="941"/>
      <c r="AB34" s="941"/>
      <c r="AC34" s="941"/>
      <c r="AD34" s="941"/>
      <c r="AE34" s="941"/>
      <c r="AF34" s="941"/>
      <c r="AG34" s="941"/>
      <c r="AH34" s="941"/>
      <c r="AI34" s="941"/>
      <c r="AJ34" s="941"/>
      <c r="AK34" s="941"/>
      <c r="AL34" s="941"/>
      <c r="AM34" s="941"/>
      <c r="AN34" s="941"/>
      <c r="AO34" s="941"/>
      <c r="AP34" s="941"/>
      <c r="AQ34" s="942"/>
    </row>
    <row r="35" spans="1:43" ht="15" customHeight="1">
      <c r="B35" s="940"/>
      <c r="C35" s="941"/>
      <c r="D35" s="941"/>
      <c r="E35" s="941"/>
      <c r="F35" s="941"/>
      <c r="G35" s="941"/>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2"/>
    </row>
    <row r="36" spans="1:43" ht="15" customHeight="1">
      <c r="B36" s="940"/>
      <c r="C36" s="941"/>
      <c r="D36" s="941"/>
      <c r="E36" s="941"/>
      <c r="F36" s="941"/>
      <c r="G36" s="941"/>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2"/>
    </row>
    <row r="37" spans="1:43" ht="15" customHeight="1">
      <c r="B37" s="940"/>
      <c r="C37" s="941"/>
      <c r="D37" s="941"/>
      <c r="E37" s="941"/>
      <c r="F37" s="941"/>
      <c r="G37" s="941"/>
      <c r="H37" s="941"/>
      <c r="I37" s="941"/>
      <c r="J37" s="941"/>
      <c r="K37" s="941"/>
      <c r="L37" s="941"/>
      <c r="M37" s="941"/>
      <c r="N37" s="941"/>
      <c r="O37" s="941"/>
      <c r="P37" s="941"/>
      <c r="Q37" s="941"/>
      <c r="R37" s="941"/>
      <c r="S37" s="941"/>
      <c r="T37" s="941"/>
      <c r="U37" s="941"/>
      <c r="V37" s="941"/>
      <c r="W37" s="941"/>
      <c r="X37" s="941"/>
      <c r="Y37" s="941"/>
      <c r="Z37" s="941"/>
      <c r="AA37" s="941"/>
      <c r="AB37" s="941"/>
      <c r="AC37" s="941"/>
      <c r="AD37" s="941"/>
      <c r="AE37" s="941"/>
      <c r="AF37" s="941"/>
      <c r="AG37" s="941"/>
      <c r="AH37" s="941"/>
      <c r="AI37" s="941"/>
      <c r="AJ37" s="941"/>
      <c r="AK37" s="941"/>
      <c r="AL37" s="941"/>
      <c r="AM37" s="941"/>
      <c r="AN37" s="941"/>
      <c r="AO37" s="941"/>
      <c r="AP37" s="941"/>
      <c r="AQ37" s="942"/>
    </row>
    <row r="38" spans="1:43" ht="15" customHeight="1">
      <c r="B38" s="940"/>
      <c r="C38" s="941"/>
      <c r="D38" s="941"/>
      <c r="E38" s="941"/>
      <c r="F38" s="941"/>
      <c r="G38" s="941"/>
      <c r="H38" s="941"/>
      <c r="I38" s="941"/>
      <c r="J38" s="941"/>
      <c r="K38" s="941"/>
      <c r="L38" s="941"/>
      <c r="M38" s="941"/>
      <c r="N38" s="941"/>
      <c r="O38" s="941"/>
      <c r="P38" s="941"/>
      <c r="Q38" s="941"/>
      <c r="R38" s="941"/>
      <c r="S38" s="941"/>
      <c r="T38" s="941"/>
      <c r="U38" s="941"/>
      <c r="V38" s="941"/>
      <c r="W38" s="941"/>
      <c r="X38" s="941"/>
      <c r="Y38" s="941"/>
      <c r="Z38" s="941"/>
      <c r="AA38" s="941"/>
      <c r="AB38" s="941"/>
      <c r="AC38" s="941"/>
      <c r="AD38" s="941"/>
      <c r="AE38" s="941"/>
      <c r="AF38" s="941"/>
      <c r="AG38" s="941"/>
      <c r="AH38" s="941"/>
      <c r="AI38" s="941"/>
      <c r="AJ38" s="941"/>
      <c r="AK38" s="941"/>
      <c r="AL38" s="941"/>
      <c r="AM38" s="941"/>
      <c r="AN38" s="941"/>
      <c r="AO38" s="941"/>
      <c r="AP38" s="941"/>
      <c r="AQ38" s="942"/>
    </row>
    <row r="39" spans="1:43" ht="15" customHeight="1">
      <c r="B39" s="940"/>
      <c r="C39" s="941"/>
      <c r="D39" s="941"/>
      <c r="E39" s="941"/>
      <c r="F39" s="941"/>
      <c r="G39" s="941"/>
      <c r="H39" s="941"/>
      <c r="I39" s="941"/>
      <c r="J39" s="941"/>
      <c r="K39" s="941"/>
      <c r="L39" s="941"/>
      <c r="M39" s="941"/>
      <c r="N39" s="941"/>
      <c r="O39" s="941"/>
      <c r="P39" s="941"/>
      <c r="Q39" s="941"/>
      <c r="R39" s="941"/>
      <c r="S39" s="941"/>
      <c r="T39" s="941"/>
      <c r="U39" s="941"/>
      <c r="V39" s="941"/>
      <c r="W39" s="941"/>
      <c r="X39" s="941"/>
      <c r="Y39" s="941"/>
      <c r="Z39" s="941"/>
      <c r="AA39" s="941"/>
      <c r="AB39" s="941"/>
      <c r="AC39" s="941"/>
      <c r="AD39" s="941"/>
      <c r="AE39" s="941"/>
      <c r="AF39" s="941"/>
      <c r="AG39" s="941"/>
      <c r="AH39" s="941"/>
      <c r="AI39" s="941"/>
      <c r="AJ39" s="941"/>
      <c r="AK39" s="941"/>
      <c r="AL39" s="941"/>
      <c r="AM39" s="941"/>
      <c r="AN39" s="941"/>
      <c r="AO39" s="941"/>
      <c r="AP39" s="941"/>
      <c r="AQ39" s="942"/>
    </row>
    <row r="40" spans="1:43" ht="15" customHeight="1">
      <c r="B40" s="940"/>
      <c r="C40" s="941"/>
      <c r="D40" s="941"/>
      <c r="E40" s="941"/>
      <c r="F40" s="941"/>
      <c r="G40" s="941"/>
      <c r="H40" s="941"/>
      <c r="I40" s="941"/>
      <c r="J40" s="941"/>
      <c r="K40" s="941"/>
      <c r="L40" s="941"/>
      <c r="M40" s="941"/>
      <c r="N40" s="941"/>
      <c r="O40" s="941"/>
      <c r="P40" s="941"/>
      <c r="Q40" s="941"/>
      <c r="R40" s="941"/>
      <c r="S40" s="941"/>
      <c r="T40" s="941"/>
      <c r="U40" s="941"/>
      <c r="V40" s="941"/>
      <c r="W40" s="941"/>
      <c r="X40" s="941"/>
      <c r="Y40" s="941"/>
      <c r="Z40" s="941"/>
      <c r="AA40" s="941"/>
      <c r="AB40" s="941"/>
      <c r="AC40" s="941"/>
      <c r="AD40" s="941"/>
      <c r="AE40" s="941"/>
      <c r="AF40" s="941"/>
      <c r="AG40" s="941"/>
      <c r="AH40" s="941"/>
      <c r="AI40" s="941"/>
      <c r="AJ40" s="941"/>
      <c r="AK40" s="941"/>
      <c r="AL40" s="941"/>
      <c r="AM40" s="941"/>
      <c r="AN40" s="941"/>
      <c r="AO40" s="941"/>
      <c r="AP40" s="941"/>
      <c r="AQ40" s="942"/>
    </row>
    <row r="41" spans="1:43" ht="15" customHeight="1">
      <c r="B41" s="940"/>
      <c r="C41" s="941"/>
      <c r="D41" s="941"/>
      <c r="E41" s="941"/>
      <c r="F41" s="941"/>
      <c r="G41" s="941"/>
      <c r="H41" s="941"/>
      <c r="I41" s="941"/>
      <c r="J41" s="941"/>
      <c r="K41" s="941"/>
      <c r="L41" s="941"/>
      <c r="M41" s="941"/>
      <c r="N41" s="941"/>
      <c r="O41" s="941"/>
      <c r="P41" s="941"/>
      <c r="Q41" s="941"/>
      <c r="R41" s="941"/>
      <c r="S41" s="941"/>
      <c r="T41" s="941"/>
      <c r="U41" s="941"/>
      <c r="V41" s="941"/>
      <c r="W41" s="941"/>
      <c r="X41" s="941"/>
      <c r="Y41" s="941"/>
      <c r="Z41" s="941"/>
      <c r="AA41" s="941"/>
      <c r="AB41" s="941"/>
      <c r="AC41" s="941"/>
      <c r="AD41" s="941"/>
      <c r="AE41" s="941"/>
      <c r="AF41" s="941"/>
      <c r="AG41" s="941"/>
      <c r="AH41" s="941"/>
      <c r="AI41" s="941"/>
      <c r="AJ41" s="941"/>
      <c r="AK41" s="941"/>
      <c r="AL41" s="941"/>
      <c r="AM41" s="941"/>
      <c r="AN41" s="941"/>
      <c r="AO41" s="941"/>
      <c r="AP41" s="941"/>
      <c r="AQ41" s="942"/>
    </row>
    <row r="42" spans="1:43" ht="15" customHeight="1">
      <c r="B42" s="940"/>
      <c r="C42" s="941"/>
      <c r="D42" s="941"/>
      <c r="E42" s="941"/>
      <c r="F42" s="941"/>
      <c r="G42" s="941"/>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2"/>
    </row>
    <row r="43" spans="1:43" ht="15" customHeight="1">
      <c r="B43" s="940"/>
      <c r="C43" s="941"/>
      <c r="D43" s="941"/>
      <c r="E43" s="941"/>
      <c r="F43" s="941"/>
      <c r="G43" s="941"/>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2"/>
    </row>
    <row r="44" spans="1:43" ht="15" customHeight="1">
      <c r="B44" s="943"/>
      <c r="C44" s="944"/>
      <c r="D44" s="944"/>
      <c r="E44" s="944"/>
      <c r="F44" s="944"/>
      <c r="G44" s="944"/>
      <c r="H44" s="944"/>
      <c r="I44" s="944"/>
      <c r="J44" s="944"/>
      <c r="K44" s="944"/>
      <c r="L44" s="944"/>
      <c r="M44" s="944"/>
      <c r="N44" s="944"/>
      <c r="O44" s="944"/>
      <c r="P44" s="944"/>
      <c r="Q44" s="944"/>
      <c r="R44" s="944"/>
      <c r="S44" s="944"/>
      <c r="T44" s="944"/>
      <c r="U44" s="944"/>
      <c r="V44" s="944"/>
      <c r="W44" s="944"/>
      <c r="X44" s="944"/>
      <c r="Y44" s="944"/>
      <c r="Z44" s="944"/>
      <c r="AA44" s="944"/>
      <c r="AB44" s="944"/>
      <c r="AC44" s="944"/>
      <c r="AD44" s="944"/>
      <c r="AE44" s="944"/>
      <c r="AF44" s="944"/>
      <c r="AG44" s="944"/>
      <c r="AH44" s="944"/>
      <c r="AI44" s="944"/>
      <c r="AJ44" s="944"/>
      <c r="AK44" s="944"/>
      <c r="AL44" s="944"/>
      <c r="AM44" s="944"/>
      <c r="AN44" s="944"/>
      <c r="AO44" s="944"/>
      <c r="AP44" s="944"/>
      <c r="AQ44" s="945"/>
    </row>
    <row r="48" spans="1:43" s="37" customFormat="1" ht="15" customHeight="1">
      <c r="A48" s="1"/>
      <c r="B48" s="32"/>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40"/>
      <c r="AK48" s="140"/>
      <c r="AL48" s="140"/>
      <c r="AM48" s="140"/>
      <c r="AN48" s="140"/>
      <c r="AO48" s="140"/>
      <c r="AP48" s="140"/>
      <c r="AQ48" s="140"/>
    </row>
  </sheetData>
  <sheetProtection algorithmName="SHA-512" hashValue="0pVzIl5T4imclyGoq1dY2nAaRdBz7ujt+N2vQavtEMuZe/4AXLcuKlwqFDxYqotDnPxu0fr5g4JKhMeK5fEkPQ==" saltValue="LdIsT5WsQTOm5Ur9/j2+Qw==" spinCount="100000" sheet="1" formatCells="0" selectLockedCells="1"/>
  <mergeCells count="14">
    <mergeCell ref="B19:AQ44"/>
    <mergeCell ref="B3:AQ3"/>
    <mergeCell ref="B7:AQ8"/>
    <mergeCell ref="B9:V10"/>
    <mergeCell ref="W9:AL10"/>
    <mergeCell ref="AM9:AQ10"/>
    <mergeCell ref="B11:V12"/>
    <mergeCell ref="W11:AL12"/>
    <mergeCell ref="AM11:AQ12"/>
    <mergeCell ref="B13:V14"/>
    <mergeCell ref="W13:AQ14"/>
    <mergeCell ref="B15:V16"/>
    <mergeCell ref="W15:AQ16"/>
    <mergeCell ref="B17:AQ18"/>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4D4CB-FD1D-4A2E-A914-D67DE68ABF3B}">
  <sheetPr>
    <tabColor theme="4" tint="0.39997558519241921"/>
  </sheetPr>
  <dimension ref="A1:CD56"/>
  <sheetViews>
    <sheetView showZeros="0" view="pageBreakPreview" zoomScaleNormal="100" zoomScaleSheetLayoutView="100" workbookViewId="0">
      <selection activeCell="W9" sqref="W9:AQ10"/>
    </sheetView>
  </sheetViews>
  <sheetFormatPr defaultColWidth="2.109375" defaultRowHeight="15" customHeight="1"/>
  <cols>
    <col min="1" max="43" width="2.109375" style="1"/>
    <col min="44" max="45" width="2.109375" style="37"/>
    <col min="46" max="16384" width="2.109375" style="1"/>
  </cols>
  <sheetData>
    <row r="1" spans="1:82" ht="15" customHeight="1">
      <c r="A1" s="42"/>
      <c r="B1" s="203" t="s">
        <v>2246</v>
      </c>
      <c r="F1" s="36"/>
      <c r="G1" s="36"/>
      <c r="H1" s="36"/>
      <c r="Q1" s="36"/>
      <c r="R1" s="36"/>
      <c r="S1" s="36"/>
      <c r="T1" s="36"/>
      <c r="U1" s="36"/>
      <c r="V1" s="36"/>
      <c r="W1" s="36"/>
      <c r="X1" s="36"/>
      <c r="AR1" s="3"/>
    </row>
    <row r="2" spans="1:82" ht="15" customHeight="1">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row>
    <row r="3" spans="1:82" ht="15" customHeight="1">
      <c r="B3" s="331" t="s">
        <v>2249</v>
      </c>
    </row>
    <row r="5" spans="1:82" s="37" customFormat="1" ht="15" customHeight="1">
      <c r="A5" s="1"/>
      <c r="B5" s="947" t="s">
        <v>2250</v>
      </c>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c r="AF5" s="948"/>
      <c r="AG5" s="948"/>
      <c r="AH5" s="948"/>
      <c r="AI5" s="948"/>
      <c r="AJ5" s="948"/>
      <c r="AK5" s="948"/>
      <c r="AL5" s="948"/>
      <c r="AM5" s="948"/>
      <c r="AN5" s="948"/>
      <c r="AO5" s="948"/>
      <c r="AP5" s="948"/>
      <c r="AQ5" s="949"/>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row>
    <row r="6" spans="1:82" s="37" customFormat="1" ht="15" customHeight="1">
      <c r="A6" s="1"/>
      <c r="B6" s="950"/>
      <c r="C6" s="951"/>
      <c r="D6" s="951"/>
      <c r="E6" s="951"/>
      <c r="F6" s="951"/>
      <c r="G6" s="951"/>
      <c r="H6" s="951"/>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1"/>
      <c r="AL6" s="951"/>
      <c r="AM6" s="951"/>
      <c r="AN6" s="951"/>
      <c r="AO6" s="951"/>
      <c r="AP6" s="951"/>
      <c r="AQ6" s="952"/>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row>
    <row r="7" spans="1:82" s="37" customFormat="1" ht="15" customHeight="1">
      <c r="A7" s="1"/>
      <c r="B7" s="1000" t="s">
        <v>2251</v>
      </c>
      <c r="C7" s="1000"/>
      <c r="D7" s="1000"/>
      <c r="E7" s="1000"/>
      <c r="F7" s="1000"/>
      <c r="G7" s="1000"/>
      <c r="H7" s="1000"/>
      <c r="I7" s="1000"/>
      <c r="J7" s="1000"/>
      <c r="K7" s="1000"/>
      <c r="L7" s="1000"/>
      <c r="M7" s="1000"/>
      <c r="N7" s="1000"/>
      <c r="O7" s="1000"/>
      <c r="P7" s="1000"/>
      <c r="Q7" s="1000"/>
      <c r="R7" s="1000"/>
      <c r="S7" s="1000"/>
      <c r="T7" s="1000"/>
      <c r="U7" s="1000"/>
      <c r="V7" s="1000"/>
      <c r="W7" s="1001">
        <f>第1号様式!O28</f>
        <v>0</v>
      </c>
      <c r="X7" s="1002"/>
      <c r="Y7" s="1002"/>
      <c r="Z7" s="1002"/>
      <c r="AA7" s="1002"/>
      <c r="AB7" s="1002"/>
      <c r="AC7" s="1002"/>
      <c r="AD7" s="1002"/>
      <c r="AE7" s="1002"/>
      <c r="AF7" s="1002"/>
      <c r="AG7" s="1002"/>
      <c r="AH7" s="1002"/>
      <c r="AI7" s="1002"/>
      <c r="AJ7" s="1002"/>
      <c r="AK7" s="1002"/>
      <c r="AL7" s="1002"/>
      <c r="AM7" s="1002"/>
      <c r="AN7" s="1002"/>
      <c r="AO7" s="1002"/>
      <c r="AP7" s="1002"/>
      <c r="AQ7" s="1003"/>
      <c r="AT7" s="45" t="s">
        <v>2568</v>
      </c>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row>
    <row r="8" spans="1:82" s="37" customFormat="1" ht="15" customHeight="1">
      <c r="A8" s="1"/>
      <c r="B8" s="1000"/>
      <c r="C8" s="1000"/>
      <c r="D8" s="1000"/>
      <c r="E8" s="1000"/>
      <c r="F8" s="1000"/>
      <c r="G8" s="1000"/>
      <c r="H8" s="1000"/>
      <c r="I8" s="1000"/>
      <c r="J8" s="1000"/>
      <c r="K8" s="1000"/>
      <c r="L8" s="1000"/>
      <c r="M8" s="1000"/>
      <c r="N8" s="1000"/>
      <c r="O8" s="1000"/>
      <c r="P8" s="1000"/>
      <c r="Q8" s="1000"/>
      <c r="R8" s="1000"/>
      <c r="S8" s="1000"/>
      <c r="T8" s="1000"/>
      <c r="U8" s="1000"/>
      <c r="V8" s="1000"/>
      <c r="W8" s="1004"/>
      <c r="X8" s="1005"/>
      <c r="Y8" s="1005"/>
      <c r="Z8" s="1005"/>
      <c r="AA8" s="1005"/>
      <c r="AB8" s="1005"/>
      <c r="AC8" s="1005"/>
      <c r="AD8" s="1005"/>
      <c r="AE8" s="1005"/>
      <c r="AF8" s="1005"/>
      <c r="AG8" s="1005"/>
      <c r="AH8" s="1005"/>
      <c r="AI8" s="1005"/>
      <c r="AJ8" s="1005"/>
      <c r="AK8" s="1005"/>
      <c r="AL8" s="1005"/>
      <c r="AM8" s="1005"/>
      <c r="AN8" s="1005"/>
      <c r="AO8" s="1005"/>
      <c r="AP8" s="1005"/>
      <c r="AQ8" s="1006"/>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row>
    <row r="9" spans="1:82" s="37" customFormat="1" ht="15" customHeight="1">
      <c r="A9" s="1"/>
      <c r="B9" s="1007" t="s">
        <v>2613</v>
      </c>
      <c r="C9" s="1008"/>
      <c r="D9" s="1008"/>
      <c r="E9" s="1008"/>
      <c r="F9" s="1008"/>
      <c r="G9" s="1008"/>
      <c r="H9" s="1008"/>
      <c r="I9" s="1008"/>
      <c r="J9" s="1008"/>
      <c r="K9" s="1008"/>
      <c r="L9" s="1008"/>
      <c r="M9" s="1008"/>
      <c r="N9" s="1008"/>
      <c r="O9" s="1008"/>
      <c r="P9" s="1008"/>
      <c r="Q9" s="1008"/>
      <c r="R9" s="1008"/>
      <c r="S9" s="1008"/>
      <c r="T9" s="1008"/>
      <c r="U9" s="1008"/>
      <c r="V9" s="1009"/>
      <c r="W9" s="1013"/>
      <c r="X9" s="1014"/>
      <c r="Y9" s="1014"/>
      <c r="Z9" s="1014"/>
      <c r="AA9" s="1014"/>
      <c r="AB9" s="1014"/>
      <c r="AC9" s="1014"/>
      <c r="AD9" s="1014"/>
      <c r="AE9" s="1014"/>
      <c r="AF9" s="1014"/>
      <c r="AG9" s="1014"/>
      <c r="AH9" s="1014"/>
      <c r="AI9" s="1014"/>
      <c r="AJ9" s="1014"/>
      <c r="AK9" s="1014"/>
      <c r="AL9" s="1014"/>
      <c r="AM9" s="1014"/>
      <c r="AN9" s="1014"/>
      <c r="AO9" s="1014"/>
      <c r="AP9" s="1014"/>
      <c r="AQ9" s="1015"/>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row>
    <row r="10" spans="1:82" s="37" customFormat="1" ht="15" customHeight="1">
      <c r="A10" s="1"/>
      <c r="B10" s="1010"/>
      <c r="C10" s="1011"/>
      <c r="D10" s="1011"/>
      <c r="E10" s="1011"/>
      <c r="F10" s="1011"/>
      <c r="G10" s="1011"/>
      <c r="H10" s="1011"/>
      <c r="I10" s="1011"/>
      <c r="J10" s="1011"/>
      <c r="K10" s="1011"/>
      <c r="L10" s="1011"/>
      <c r="M10" s="1011"/>
      <c r="N10" s="1011"/>
      <c r="O10" s="1011"/>
      <c r="P10" s="1011"/>
      <c r="Q10" s="1011"/>
      <c r="R10" s="1011"/>
      <c r="S10" s="1011"/>
      <c r="T10" s="1011"/>
      <c r="U10" s="1011"/>
      <c r="V10" s="1012"/>
      <c r="W10" s="1016"/>
      <c r="X10" s="1017"/>
      <c r="Y10" s="1017"/>
      <c r="Z10" s="1017"/>
      <c r="AA10" s="1017"/>
      <c r="AB10" s="1017"/>
      <c r="AC10" s="1017"/>
      <c r="AD10" s="1017"/>
      <c r="AE10" s="1017"/>
      <c r="AF10" s="1017"/>
      <c r="AG10" s="1017"/>
      <c r="AH10" s="1017"/>
      <c r="AI10" s="1017"/>
      <c r="AJ10" s="1017"/>
      <c r="AK10" s="1017"/>
      <c r="AL10" s="1017"/>
      <c r="AM10" s="1017"/>
      <c r="AN10" s="1017"/>
      <c r="AO10" s="1017"/>
      <c r="AP10" s="1017"/>
      <c r="AQ10" s="1018"/>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row>
    <row r="11" spans="1:82" s="37" customFormat="1" ht="15" customHeight="1">
      <c r="A11" s="1"/>
      <c r="B11" s="1007" t="s">
        <v>2661</v>
      </c>
      <c r="C11" s="1008"/>
      <c r="D11" s="1008"/>
      <c r="E11" s="1008"/>
      <c r="F11" s="1008"/>
      <c r="G11" s="1008"/>
      <c r="H11" s="1008"/>
      <c r="I11" s="1008"/>
      <c r="J11" s="1008"/>
      <c r="K11" s="1008"/>
      <c r="L11" s="1008"/>
      <c r="M11" s="1008"/>
      <c r="N11" s="1008"/>
      <c r="O11" s="1008"/>
      <c r="P11" s="1008"/>
      <c r="Q11" s="1008"/>
      <c r="R11" s="1008"/>
      <c r="S11" s="1008"/>
      <c r="T11" s="1008"/>
      <c r="U11" s="1008"/>
      <c r="V11" s="1009"/>
      <c r="W11" s="1013"/>
      <c r="X11" s="1014"/>
      <c r="Y11" s="1014"/>
      <c r="Z11" s="1014"/>
      <c r="AA11" s="1014"/>
      <c r="AB11" s="1014"/>
      <c r="AC11" s="1014"/>
      <c r="AD11" s="1014"/>
      <c r="AE11" s="1014"/>
      <c r="AF11" s="1014"/>
      <c r="AG11" s="1014"/>
      <c r="AH11" s="1014"/>
      <c r="AI11" s="1014"/>
      <c r="AJ11" s="1014"/>
      <c r="AK11" s="1014"/>
      <c r="AL11" s="1014"/>
      <c r="AM11" s="1014"/>
      <c r="AN11" s="1014"/>
      <c r="AO11" s="1014"/>
      <c r="AP11" s="1014"/>
      <c r="AQ11" s="1015"/>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row>
    <row r="12" spans="1:82" s="37" customFormat="1" ht="15" customHeight="1">
      <c r="A12" s="1"/>
      <c r="B12" s="1010"/>
      <c r="C12" s="1011"/>
      <c r="D12" s="1011"/>
      <c r="E12" s="1011"/>
      <c r="F12" s="1011"/>
      <c r="G12" s="1011"/>
      <c r="H12" s="1011"/>
      <c r="I12" s="1011"/>
      <c r="J12" s="1011"/>
      <c r="K12" s="1011"/>
      <c r="L12" s="1011"/>
      <c r="M12" s="1011"/>
      <c r="N12" s="1011"/>
      <c r="O12" s="1011"/>
      <c r="P12" s="1011"/>
      <c r="Q12" s="1011"/>
      <c r="R12" s="1011"/>
      <c r="S12" s="1011"/>
      <c r="T12" s="1011"/>
      <c r="U12" s="1011"/>
      <c r="V12" s="1012"/>
      <c r="W12" s="1016"/>
      <c r="X12" s="1017"/>
      <c r="Y12" s="1017"/>
      <c r="Z12" s="1017"/>
      <c r="AA12" s="1017"/>
      <c r="AB12" s="1017"/>
      <c r="AC12" s="1017"/>
      <c r="AD12" s="1017"/>
      <c r="AE12" s="1017"/>
      <c r="AF12" s="1017"/>
      <c r="AG12" s="1017"/>
      <c r="AH12" s="1017"/>
      <c r="AI12" s="1017"/>
      <c r="AJ12" s="1017"/>
      <c r="AK12" s="1017"/>
      <c r="AL12" s="1017"/>
      <c r="AM12" s="1017"/>
      <c r="AN12" s="1017"/>
      <c r="AO12" s="1017"/>
      <c r="AP12" s="1017"/>
      <c r="AQ12" s="1018"/>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row>
    <row r="13" spans="1:82" s="37" customFormat="1" ht="15" customHeight="1">
      <c r="A13" s="1"/>
      <c r="B13" s="1007" t="s">
        <v>2614</v>
      </c>
      <c r="C13" s="1008"/>
      <c r="D13" s="1008"/>
      <c r="E13" s="1008"/>
      <c r="F13" s="1008"/>
      <c r="G13" s="1008"/>
      <c r="H13" s="1008"/>
      <c r="I13" s="1008"/>
      <c r="J13" s="1008"/>
      <c r="K13" s="1008"/>
      <c r="L13" s="1008"/>
      <c r="M13" s="1008"/>
      <c r="N13" s="1008"/>
      <c r="O13" s="1008"/>
      <c r="P13" s="1008"/>
      <c r="Q13" s="1008"/>
      <c r="R13" s="1008"/>
      <c r="S13" s="1008"/>
      <c r="T13" s="1008"/>
      <c r="U13" s="1008"/>
      <c r="V13" s="1009"/>
      <c r="W13" s="1013"/>
      <c r="X13" s="1014"/>
      <c r="Y13" s="1014"/>
      <c r="Z13" s="1014"/>
      <c r="AA13" s="1014"/>
      <c r="AB13" s="1014"/>
      <c r="AC13" s="1014"/>
      <c r="AD13" s="1014"/>
      <c r="AE13" s="1014"/>
      <c r="AF13" s="1014"/>
      <c r="AG13" s="1014"/>
      <c r="AH13" s="1014"/>
      <c r="AI13" s="1014"/>
      <c r="AJ13" s="1014"/>
      <c r="AK13" s="1014"/>
      <c r="AL13" s="1014"/>
      <c r="AM13" s="1014"/>
      <c r="AN13" s="1014"/>
      <c r="AO13" s="1014"/>
      <c r="AP13" s="1014"/>
      <c r="AQ13" s="1015"/>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row>
    <row r="14" spans="1:82" s="37" customFormat="1" ht="15" customHeight="1">
      <c r="A14" s="1"/>
      <c r="B14" s="1010"/>
      <c r="C14" s="1011"/>
      <c r="D14" s="1011"/>
      <c r="E14" s="1011"/>
      <c r="F14" s="1011"/>
      <c r="G14" s="1011"/>
      <c r="H14" s="1011"/>
      <c r="I14" s="1011"/>
      <c r="J14" s="1011"/>
      <c r="K14" s="1011"/>
      <c r="L14" s="1011"/>
      <c r="M14" s="1011"/>
      <c r="N14" s="1011"/>
      <c r="O14" s="1011"/>
      <c r="P14" s="1011"/>
      <c r="Q14" s="1011"/>
      <c r="R14" s="1011"/>
      <c r="S14" s="1011"/>
      <c r="T14" s="1011"/>
      <c r="U14" s="1011"/>
      <c r="V14" s="1012"/>
      <c r="W14" s="1016"/>
      <c r="X14" s="1017"/>
      <c r="Y14" s="1017"/>
      <c r="Z14" s="1017"/>
      <c r="AA14" s="1017"/>
      <c r="AB14" s="1017"/>
      <c r="AC14" s="1017"/>
      <c r="AD14" s="1017"/>
      <c r="AE14" s="1017"/>
      <c r="AF14" s="1017"/>
      <c r="AG14" s="1017"/>
      <c r="AH14" s="1017"/>
      <c r="AI14" s="1017"/>
      <c r="AJ14" s="1017"/>
      <c r="AK14" s="1017"/>
      <c r="AL14" s="1017"/>
      <c r="AM14" s="1017"/>
      <c r="AN14" s="1017"/>
      <c r="AO14" s="1017"/>
      <c r="AP14" s="1017"/>
      <c r="AQ14" s="1018"/>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row>
    <row r="15" spans="1:82" s="37" customFormat="1" ht="15" customHeight="1">
      <c r="A15" s="1"/>
      <c r="B15" s="965" t="s">
        <v>2252</v>
      </c>
      <c r="C15" s="972"/>
      <c r="D15" s="972"/>
      <c r="E15" s="972"/>
      <c r="F15" s="972"/>
      <c r="G15" s="972"/>
      <c r="H15" s="972"/>
      <c r="I15" s="972"/>
      <c r="J15" s="972"/>
      <c r="K15" s="972"/>
      <c r="L15" s="972"/>
      <c r="M15" s="972"/>
      <c r="N15" s="972"/>
      <c r="O15" s="972"/>
      <c r="P15" s="972"/>
      <c r="Q15" s="972"/>
      <c r="R15" s="972"/>
      <c r="S15" s="972"/>
      <c r="T15" s="972"/>
      <c r="U15" s="972"/>
      <c r="V15" s="973"/>
      <c r="W15" s="994"/>
      <c r="X15" s="995"/>
      <c r="Y15" s="995"/>
      <c r="Z15" s="995"/>
      <c r="AA15" s="995"/>
      <c r="AB15" s="995"/>
      <c r="AC15" s="995"/>
      <c r="AD15" s="995"/>
      <c r="AE15" s="995"/>
      <c r="AF15" s="995"/>
      <c r="AG15" s="995"/>
      <c r="AH15" s="995"/>
      <c r="AI15" s="995"/>
      <c r="AJ15" s="995"/>
      <c r="AK15" s="995"/>
      <c r="AL15" s="996"/>
      <c r="AM15" s="987" t="s">
        <v>2167</v>
      </c>
      <c r="AN15" s="988"/>
      <c r="AO15" s="988"/>
      <c r="AP15" s="988"/>
      <c r="AQ15" s="989"/>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row>
    <row r="16" spans="1:82" s="37" customFormat="1" ht="15" customHeight="1">
      <c r="A16" s="1"/>
      <c r="B16" s="974"/>
      <c r="C16" s="975"/>
      <c r="D16" s="975"/>
      <c r="E16" s="975"/>
      <c r="F16" s="975"/>
      <c r="G16" s="975"/>
      <c r="H16" s="975"/>
      <c r="I16" s="975"/>
      <c r="J16" s="975"/>
      <c r="K16" s="975"/>
      <c r="L16" s="975"/>
      <c r="M16" s="975"/>
      <c r="N16" s="975"/>
      <c r="O16" s="975"/>
      <c r="P16" s="975"/>
      <c r="Q16" s="975"/>
      <c r="R16" s="975"/>
      <c r="S16" s="975"/>
      <c r="T16" s="975"/>
      <c r="U16" s="975"/>
      <c r="V16" s="976"/>
      <c r="W16" s="997"/>
      <c r="X16" s="998"/>
      <c r="Y16" s="998"/>
      <c r="Z16" s="998"/>
      <c r="AA16" s="998"/>
      <c r="AB16" s="998"/>
      <c r="AC16" s="998"/>
      <c r="AD16" s="998"/>
      <c r="AE16" s="998"/>
      <c r="AF16" s="998"/>
      <c r="AG16" s="998"/>
      <c r="AH16" s="998"/>
      <c r="AI16" s="998"/>
      <c r="AJ16" s="998"/>
      <c r="AK16" s="998"/>
      <c r="AL16" s="999"/>
      <c r="AM16" s="990"/>
      <c r="AN16" s="991"/>
      <c r="AO16" s="991"/>
      <c r="AP16" s="991"/>
      <c r="AQ16" s="992"/>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row>
    <row r="17" spans="1:82" s="37" customFormat="1" ht="15" customHeight="1">
      <c r="A17" s="1"/>
      <c r="B17" s="965" t="s">
        <v>2253</v>
      </c>
      <c r="C17" s="972"/>
      <c r="D17" s="972"/>
      <c r="E17" s="972"/>
      <c r="F17" s="972"/>
      <c r="G17" s="972"/>
      <c r="H17" s="972"/>
      <c r="I17" s="972"/>
      <c r="J17" s="972"/>
      <c r="K17" s="972"/>
      <c r="L17" s="972"/>
      <c r="M17" s="972"/>
      <c r="N17" s="972"/>
      <c r="O17" s="972"/>
      <c r="P17" s="972"/>
      <c r="Q17" s="972"/>
      <c r="R17" s="972"/>
      <c r="S17" s="972"/>
      <c r="T17" s="972"/>
      <c r="U17" s="972"/>
      <c r="V17" s="973"/>
      <c r="W17" s="986"/>
      <c r="X17" s="986"/>
      <c r="Y17" s="986"/>
      <c r="Z17" s="986"/>
      <c r="AA17" s="986"/>
      <c r="AB17" s="986"/>
      <c r="AC17" s="986"/>
      <c r="AD17" s="986"/>
      <c r="AE17" s="986"/>
      <c r="AF17" s="986"/>
      <c r="AG17" s="986"/>
      <c r="AH17" s="986"/>
      <c r="AI17" s="986"/>
      <c r="AJ17" s="986"/>
      <c r="AK17" s="986"/>
      <c r="AL17" s="986"/>
      <c r="AM17" s="987"/>
      <c r="AN17" s="988"/>
      <c r="AO17" s="988"/>
      <c r="AP17" s="988"/>
      <c r="AQ17" s="989"/>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row>
    <row r="18" spans="1:82" s="37" customFormat="1" ht="15" customHeight="1">
      <c r="A18" s="1"/>
      <c r="B18" s="974"/>
      <c r="C18" s="975"/>
      <c r="D18" s="975"/>
      <c r="E18" s="975"/>
      <c r="F18" s="975"/>
      <c r="G18" s="975"/>
      <c r="H18" s="975"/>
      <c r="I18" s="975"/>
      <c r="J18" s="975"/>
      <c r="K18" s="975"/>
      <c r="L18" s="975"/>
      <c r="M18" s="975"/>
      <c r="N18" s="975"/>
      <c r="O18" s="975"/>
      <c r="P18" s="975"/>
      <c r="Q18" s="975"/>
      <c r="R18" s="975"/>
      <c r="S18" s="975"/>
      <c r="T18" s="975"/>
      <c r="U18" s="975"/>
      <c r="V18" s="976"/>
      <c r="W18" s="986"/>
      <c r="X18" s="986"/>
      <c r="Y18" s="986"/>
      <c r="Z18" s="986"/>
      <c r="AA18" s="986"/>
      <c r="AB18" s="986"/>
      <c r="AC18" s="986"/>
      <c r="AD18" s="986"/>
      <c r="AE18" s="986"/>
      <c r="AF18" s="986"/>
      <c r="AG18" s="986"/>
      <c r="AH18" s="986"/>
      <c r="AI18" s="986"/>
      <c r="AJ18" s="986"/>
      <c r="AK18" s="986"/>
      <c r="AL18" s="986"/>
      <c r="AM18" s="990"/>
      <c r="AN18" s="991"/>
      <c r="AO18" s="991"/>
      <c r="AP18" s="991"/>
      <c r="AQ18" s="992"/>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row>
    <row r="19" spans="1:82" s="37" customFormat="1" ht="15" customHeight="1">
      <c r="A19" s="1"/>
      <c r="B19" s="993" t="s">
        <v>2254</v>
      </c>
      <c r="C19" s="993"/>
      <c r="D19" s="993"/>
      <c r="E19" s="993"/>
      <c r="F19" s="993"/>
      <c r="G19" s="993"/>
      <c r="H19" s="993"/>
      <c r="I19" s="993"/>
      <c r="J19" s="993"/>
      <c r="K19" s="993"/>
      <c r="L19" s="993"/>
      <c r="M19" s="993"/>
      <c r="N19" s="993"/>
      <c r="O19" s="993"/>
      <c r="P19" s="993"/>
      <c r="Q19" s="993"/>
      <c r="R19" s="993"/>
      <c r="S19" s="993"/>
      <c r="T19" s="993"/>
      <c r="U19" s="993"/>
      <c r="V19" s="993"/>
      <c r="W19" s="994"/>
      <c r="X19" s="995"/>
      <c r="Y19" s="995"/>
      <c r="Z19" s="995"/>
      <c r="AA19" s="995"/>
      <c r="AB19" s="995"/>
      <c r="AC19" s="995"/>
      <c r="AD19" s="995"/>
      <c r="AE19" s="995"/>
      <c r="AF19" s="995"/>
      <c r="AG19" s="995"/>
      <c r="AH19" s="995"/>
      <c r="AI19" s="995"/>
      <c r="AJ19" s="995"/>
      <c r="AK19" s="995"/>
      <c r="AL19" s="995"/>
      <c r="AM19" s="995"/>
      <c r="AN19" s="995"/>
      <c r="AO19" s="995"/>
      <c r="AP19" s="995"/>
      <c r="AQ19" s="996"/>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row>
    <row r="20" spans="1:82" s="37" customFormat="1" ht="13.2">
      <c r="A20" s="1"/>
      <c r="B20" s="993"/>
      <c r="C20" s="993"/>
      <c r="D20" s="993"/>
      <c r="E20" s="993"/>
      <c r="F20" s="993"/>
      <c r="G20" s="993"/>
      <c r="H20" s="993"/>
      <c r="I20" s="993"/>
      <c r="J20" s="993"/>
      <c r="K20" s="993"/>
      <c r="L20" s="993"/>
      <c r="M20" s="993"/>
      <c r="N20" s="993"/>
      <c r="O20" s="993"/>
      <c r="P20" s="993"/>
      <c r="Q20" s="993"/>
      <c r="R20" s="993"/>
      <c r="S20" s="993"/>
      <c r="T20" s="993"/>
      <c r="U20" s="993"/>
      <c r="V20" s="993"/>
      <c r="W20" s="997"/>
      <c r="X20" s="998"/>
      <c r="Y20" s="998"/>
      <c r="Z20" s="998"/>
      <c r="AA20" s="998"/>
      <c r="AB20" s="998"/>
      <c r="AC20" s="998"/>
      <c r="AD20" s="998"/>
      <c r="AE20" s="998"/>
      <c r="AF20" s="998"/>
      <c r="AG20" s="998"/>
      <c r="AH20" s="998"/>
      <c r="AI20" s="998"/>
      <c r="AJ20" s="998"/>
      <c r="AK20" s="998"/>
      <c r="AL20" s="998"/>
      <c r="AM20" s="998"/>
      <c r="AN20" s="998"/>
      <c r="AO20" s="998"/>
      <c r="AP20" s="998"/>
      <c r="AQ20" s="999"/>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row>
    <row r="21" spans="1:82" s="37" customFormat="1" ht="15" customHeight="1">
      <c r="A21" s="1"/>
      <c r="B21" s="993" t="s">
        <v>2662</v>
      </c>
      <c r="C21" s="993"/>
      <c r="D21" s="993"/>
      <c r="E21" s="993"/>
      <c r="F21" s="993"/>
      <c r="G21" s="993"/>
      <c r="H21" s="993"/>
      <c r="I21" s="993"/>
      <c r="J21" s="993"/>
      <c r="K21" s="993"/>
      <c r="L21" s="993"/>
      <c r="M21" s="993"/>
      <c r="N21" s="993"/>
      <c r="O21" s="993"/>
      <c r="P21" s="993"/>
      <c r="Q21" s="993"/>
      <c r="R21" s="993"/>
      <c r="S21" s="993"/>
      <c r="T21" s="993"/>
      <c r="U21" s="993"/>
      <c r="V21" s="993"/>
      <c r="W21" s="986"/>
      <c r="X21" s="986"/>
      <c r="Y21" s="986"/>
      <c r="Z21" s="986"/>
      <c r="AA21" s="986"/>
      <c r="AB21" s="986"/>
      <c r="AC21" s="986"/>
      <c r="AD21" s="986"/>
      <c r="AE21" s="986"/>
      <c r="AF21" s="986"/>
      <c r="AG21" s="986"/>
      <c r="AH21" s="986"/>
      <c r="AI21" s="986"/>
      <c r="AJ21" s="986"/>
      <c r="AK21" s="986"/>
      <c r="AL21" s="986"/>
      <c r="AM21" s="986"/>
      <c r="AN21" s="986"/>
      <c r="AO21" s="986"/>
      <c r="AP21" s="986"/>
      <c r="AQ21" s="986"/>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row>
    <row r="22" spans="1:82" s="37" customFormat="1" ht="15" customHeight="1">
      <c r="A22" s="1"/>
      <c r="B22" s="993"/>
      <c r="C22" s="993"/>
      <c r="D22" s="993"/>
      <c r="E22" s="993"/>
      <c r="F22" s="993"/>
      <c r="G22" s="993"/>
      <c r="H22" s="993"/>
      <c r="I22" s="993"/>
      <c r="J22" s="993"/>
      <c r="K22" s="993"/>
      <c r="L22" s="993"/>
      <c r="M22" s="993"/>
      <c r="N22" s="993"/>
      <c r="O22" s="993"/>
      <c r="P22" s="993"/>
      <c r="Q22" s="993"/>
      <c r="R22" s="993"/>
      <c r="S22" s="993"/>
      <c r="T22" s="993"/>
      <c r="U22" s="993"/>
      <c r="V22" s="993"/>
      <c r="W22" s="986"/>
      <c r="X22" s="986"/>
      <c r="Y22" s="986"/>
      <c r="Z22" s="986"/>
      <c r="AA22" s="986"/>
      <c r="AB22" s="986"/>
      <c r="AC22" s="986"/>
      <c r="AD22" s="986"/>
      <c r="AE22" s="986"/>
      <c r="AF22" s="986"/>
      <c r="AG22" s="986"/>
      <c r="AH22" s="986"/>
      <c r="AI22" s="986"/>
      <c r="AJ22" s="986"/>
      <c r="AK22" s="986"/>
      <c r="AL22" s="986"/>
      <c r="AM22" s="986"/>
      <c r="AN22" s="986"/>
      <c r="AO22" s="986"/>
      <c r="AP22" s="986"/>
      <c r="AQ22" s="986"/>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row>
    <row r="23" spans="1:82" s="37" customFormat="1" ht="15" customHeight="1">
      <c r="A23" s="1"/>
      <c r="B23" s="965" t="s">
        <v>2616</v>
      </c>
      <c r="C23" s="966"/>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c r="AF23" s="966"/>
      <c r="AG23" s="966"/>
      <c r="AH23" s="966"/>
      <c r="AI23" s="966"/>
      <c r="AJ23" s="966"/>
      <c r="AK23" s="966"/>
      <c r="AL23" s="966"/>
      <c r="AM23" s="966"/>
      <c r="AN23" s="966"/>
      <c r="AO23" s="966"/>
      <c r="AP23" s="966"/>
      <c r="AQ23" s="967"/>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row>
    <row r="24" spans="1:82" s="37" customFormat="1" ht="15" customHeight="1">
      <c r="A24" s="1"/>
      <c r="B24" s="968"/>
      <c r="C24" s="969"/>
      <c r="D24" s="969"/>
      <c r="E24" s="969"/>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69"/>
      <c r="AF24" s="969"/>
      <c r="AG24" s="969"/>
      <c r="AH24" s="969"/>
      <c r="AI24" s="969"/>
      <c r="AJ24" s="969"/>
      <c r="AK24" s="969"/>
      <c r="AL24" s="969"/>
      <c r="AM24" s="969"/>
      <c r="AN24" s="969"/>
      <c r="AO24" s="969"/>
      <c r="AP24" s="969"/>
      <c r="AQ24" s="970"/>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row>
    <row r="25" spans="1:82" s="37" customFormat="1" ht="15" customHeight="1">
      <c r="A25" s="1"/>
      <c r="B25" s="977" t="s">
        <v>2170</v>
      </c>
      <c r="C25" s="978"/>
      <c r="D25" s="978"/>
      <c r="E25" s="978"/>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c r="AL25" s="978"/>
      <c r="AM25" s="978"/>
      <c r="AN25" s="978"/>
      <c r="AO25" s="978"/>
      <c r="AP25" s="978"/>
      <c r="AQ25" s="979"/>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row>
    <row r="26" spans="1:82" s="37" customFormat="1" ht="15" customHeight="1">
      <c r="A26" s="1"/>
      <c r="B26" s="980"/>
      <c r="C26" s="981"/>
      <c r="D26" s="981"/>
      <c r="E26" s="981"/>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c r="AL26" s="981"/>
      <c r="AM26" s="981"/>
      <c r="AN26" s="981"/>
      <c r="AO26" s="981"/>
      <c r="AP26" s="981"/>
      <c r="AQ26" s="982"/>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row>
    <row r="27" spans="1:82" s="37" customFormat="1" ht="15" customHeight="1">
      <c r="A27" s="1"/>
      <c r="B27" s="980"/>
      <c r="C27" s="981"/>
      <c r="D27" s="981"/>
      <c r="E27" s="981"/>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c r="AL27" s="981"/>
      <c r="AM27" s="981"/>
      <c r="AN27" s="981"/>
      <c r="AO27" s="981"/>
      <c r="AP27" s="981"/>
      <c r="AQ27" s="982"/>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row>
    <row r="28" spans="1:82" s="37" customFormat="1" ht="15" customHeight="1">
      <c r="A28" s="1"/>
      <c r="B28" s="980"/>
      <c r="C28" s="981"/>
      <c r="D28" s="981"/>
      <c r="E28" s="981"/>
      <c r="F28" s="981"/>
      <c r="G28" s="981"/>
      <c r="H28" s="981"/>
      <c r="I28" s="981"/>
      <c r="J28" s="981"/>
      <c r="K28" s="981"/>
      <c r="L28" s="981"/>
      <c r="M28" s="981"/>
      <c r="N28" s="981"/>
      <c r="O28" s="981"/>
      <c r="P28" s="981"/>
      <c r="Q28" s="981"/>
      <c r="R28" s="981"/>
      <c r="S28" s="981"/>
      <c r="T28" s="981"/>
      <c r="U28" s="981"/>
      <c r="V28" s="981"/>
      <c r="W28" s="981"/>
      <c r="X28" s="981"/>
      <c r="Y28" s="981"/>
      <c r="Z28" s="981"/>
      <c r="AA28" s="981"/>
      <c r="AB28" s="981"/>
      <c r="AC28" s="981"/>
      <c r="AD28" s="981"/>
      <c r="AE28" s="981"/>
      <c r="AF28" s="981"/>
      <c r="AG28" s="981"/>
      <c r="AH28" s="981"/>
      <c r="AI28" s="981"/>
      <c r="AJ28" s="981"/>
      <c r="AK28" s="981"/>
      <c r="AL28" s="981"/>
      <c r="AM28" s="981"/>
      <c r="AN28" s="981"/>
      <c r="AO28" s="981"/>
      <c r="AP28" s="981"/>
      <c r="AQ28" s="982"/>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row>
    <row r="29" spans="1:82" s="37" customFormat="1" ht="15" customHeight="1">
      <c r="A29" s="1"/>
      <c r="B29" s="980"/>
      <c r="C29" s="981"/>
      <c r="D29" s="981"/>
      <c r="E29" s="981"/>
      <c r="F29" s="981"/>
      <c r="G29" s="981"/>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1"/>
      <c r="AI29" s="981"/>
      <c r="AJ29" s="981"/>
      <c r="AK29" s="981"/>
      <c r="AL29" s="981"/>
      <c r="AM29" s="981"/>
      <c r="AN29" s="981"/>
      <c r="AO29" s="981"/>
      <c r="AP29" s="981"/>
      <c r="AQ29" s="982"/>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row>
    <row r="30" spans="1:82" s="37" customFormat="1" ht="15" customHeight="1">
      <c r="A30" s="1"/>
      <c r="B30" s="980"/>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81"/>
      <c r="AP30" s="981"/>
      <c r="AQ30" s="982"/>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row>
    <row r="31" spans="1:82" s="37" customFormat="1" ht="15" customHeight="1">
      <c r="A31" s="1"/>
      <c r="B31" s="980"/>
      <c r="C31" s="981"/>
      <c r="D31" s="981"/>
      <c r="E31" s="981"/>
      <c r="F31" s="981"/>
      <c r="G31" s="981"/>
      <c r="H31" s="981"/>
      <c r="I31" s="981"/>
      <c r="J31" s="981"/>
      <c r="K31" s="981"/>
      <c r="L31" s="981"/>
      <c r="M31" s="981"/>
      <c r="N31" s="981"/>
      <c r="O31" s="981"/>
      <c r="P31" s="981"/>
      <c r="Q31" s="981"/>
      <c r="R31" s="981"/>
      <c r="S31" s="981"/>
      <c r="T31" s="981"/>
      <c r="U31" s="981"/>
      <c r="V31" s="981"/>
      <c r="W31" s="981"/>
      <c r="X31" s="981"/>
      <c r="Y31" s="981"/>
      <c r="Z31" s="981"/>
      <c r="AA31" s="981"/>
      <c r="AB31" s="981"/>
      <c r="AC31" s="981"/>
      <c r="AD31" s="981"/>
      <c r="AE31" s="981"/>
      <c r="AF31" s="981"/>
      <c r="AG31" s="981"/>
      <c r="AH31" s="981"/>
      <c r="AI31" s="981"/>
      <c r="AJ31" s="981"/>
      <c r="AK31" s="981"/>
      <c r="AL31" s="981"/>
      <c r="AM31" s="981"/>
      <c r="AN31" s="981"/>
      <c r="AO31" s="981"/>
      <c r="AP31" s="981"/>
      <c r="AQ31" s="982"/>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row>
    <row r="32" spans="1:82" s="37" customFormat="1" ht="15" customHeight="1">
      <c r="A32" s="1"/>
      <c r="B32" s="980"/>
      <c r="C32" s="981"/>
      <c r="D32" s="981"/>
      <c r="E32" s="981"/>
      <c r="F32" s="981"/>
      <c r="G32" s="981"/>
      <c r="H32" s="981"/>
      <c r="I32" s="981"/>
      <c r="J32" s="981"/>
      <c r="K32" s="981"/>
      <c r="L32" s="981"/>
      <c r="M32" s="981"/>
      <c r="N32" s="981"/>
      <c r="O32" s="981"/>
      <c r="P32" s="981"/>
      <c r="Q32" s="981"/>
      <c r="R32" s="981"/>
      <c r="S32" s="981"/>
      <c r="T32" s="981"/>
      <c r="U32" s="981"/>
      <c r="V32" s="981"/>
      <c r="W32" s="981"/>
      <c r="X32" s="981"/>
      <c r="Y32" s="981"/>
      <c r="Z32" s="981"/>
      <c r="AA32" s="981"/>
      <c r="AB32" s="981"/>
      <c r="AC32" s="981"/>
      <c r="AD32" s="981"/>
      <c r="AE32" s="981"/>
      <c r="AF32" s="981"/>
      <c r="AG32" s="981"/>
      <c r="AH32" s="981"/>
      <c r="AI32" s="981"/>
      <c r="AJ32" s="981"/>
      <c r="AK32" s="981"/>
      <c r="AL32" s="981"/>
      <c r="AM32" s="981"/>
      <c r="AN32" s="981"/>
      <c r="AO32" s="981"/>
      <c r="AP32" s="981"/>
      <c r="AQ32" s="982"/>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row>
    <row r="33" spans="1:82" s="37" customFormat="1" ht="15" customHeight="1">
      <c r="A33" s="1"/>
      <c r="B33" s="980"/>
      <c r="C33" s="981"/>
      <c r="D33" s="981"/>
      <c r="E33" s="981"/>
      <c r="F33" s="981"/>
      <c r="G33" s="981"/>
      <c r="H33" s="981"/>
      <c r="I33" s="981"/>
      <c r="J33" s="981"/>
      <c r="K33" s="981"/>
      <c r="L33" s="981"/>
      <c r="M33" s="981"/>
      <c r="N33" s="981"/>
      <c r="O33" s="981"/>
      <c r="P33" s="981"/>
      <c r="Q33" s="981"/>
      <c r="R33" s="981"/>
      <c r="S33" s="981"/>
      <c r="T33" s="981"/>
      <c r="U33" s="981"/>
      <c r="V33" s="981"/>
      <c r="W33" s="981"/>
      <c r="X33" s="981"/>
      <c r="Y33" s="981"/>
      <c r="Z33" s="981"/>
      <c r="AA33" s="981"/>
      <c r="AB33" s="981"/>
      <c r="AC33" s="981"/>
      <c r="AD33" s="981"/>
      <c r="AE33" s="981"/>
      <c r="AF33" s="981"/>
      <c r="AG33" s="981"/>
      <c r="AH33" s="981"/>
      <c r="AI33" s="981"/>
      <c r="AJ33" s="981"/>
      <c r="AK33" s="981"/>
      <c r="AL33" s="981"/>
      <c r="AM33" s="981"/>
      <c r="AN33" s="981"/>
      <c r="AO33" s="981"/>
      <c r="AP33" s="981"/>
      <c r="AQ33" s="982"/>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row>
    <row r="34" spans="1:82" s="37" customFormat="1" ht="15" customHeight="1">
      <c r="A34" s="1"/>
      <c r="B34" s="980"/>
      <c r="C34" s="981"/>
      <c r="D34" s="981"/>
      <c r="E34" s="981"/>
      <c r="F34" s="981"/>
      <c r="G34" s="981"/>
      <c r="H34" s="981"/>
      <c r="I34" s="981"/>
      <c r="J34" s="981"/>
      <c r="K34" s="981"/>
      <c r="L34" s="981"/>
      <c r="M34" s="981"/>
      <c r="N34" s="981"/>
      <c r="O34" s="981"/>
      <c r="P34" s="981"/>
      <c r="Q34" s="981"/>
      <c r="R34" s="981"/>
      <c r="S34" s="981"/>
      <c r="T34" s="981"/>
      <c r="U34" s="981"/>
      <c r="V34" s="981"/>
      <c r="W34" s="981"/>
      <c r="X34" s="981"/>
      <c r="Y34" s="981"/>
      <c r="Z34" s="981"/>
      <c r="AA34" s="981"/>
      <c r="AB34" s="981"/>
      <c r="AC34" s="981"/>
      <c r="AD34" s="981"/>
      <c r="AE34" s="981"/>
      <c r="AF34" s="981"/>
      <c r="AG34" s="981"/>
      <c r="AH34" s="981"/>
      <c r="AI34" s="981"/>
      <c r="AJ34" s="981"/>
      <c r="AK34" s="981"/>
      <c r="AL34" s="981"/>
      <c r="AM34" s="981"/>
      <c r="AN34" s="981"/>
      <c r="AO34" s="981"/>
      <c r="AP34" s="981"/>
      <c r="AQ34" s="982"/>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row>
    <row r="35" spans="1:82" s="37" customFormat="1" ht="15" customHeight="1">
      <c r="A35" s="1"/>
      <c r="B35" s="980"/>
      <c r="C35" s="981"/>
      <c r="D35" s="981"/>
      <c r="E35" s="981"/>
      <c r="F35" s="981"/>
      <c r="G35" s="981"/>
      <c r="H35" s="981"/>
      <c r="I35" s="981"/>
      <c r="J35" s="981"/>
      <c r="K35" s="981"/>
      <c r="L35" s="981"/>
      <c r="M35" s="981"/>
      <c r="N35" s="981"/>
      <c r="O35" s="981"/>
      <c r="P35" s="981"/>
      <c r="Q35" s="981"/>
      <c r="R35" s="981"/>
      <c r="S35" s="981"/>
      <c r="T35" s="981"/>
      <c r="U35" s="981"/>
      <c r="V35" s="981"/>
      <c r="W35" s="981"/>
      <c r="X35" s="981"/>
      <c r="Y35" s="981"/>
      <c r="Z35" s="981"/>
      <c r="AA35" s="981"/>
      <c r="AB35" s="981"/>
      <c r="AC35" s="981"/>
      <c r="AD35" s="981"/>
      <c r="AE35" s="981"/>
      <c r="AF35" s="981"/>
      <c r="AG35" s="981"/>
      <c r="AH35" s="981"/>
      <c r="AI35" s="981"/>
      <c r="AJ35" s="981"/>
      <c r="AK35" s="981"/>
      <c r="AL35" s="981"/>
      <c r="AM35" s="981"/>
      <c r="AN35" s="981"/>
      <c r="AO35" s="981"/>
      <c r="AP35" s="981"/>
      <c r="AQ35" s="982"/>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row>
    <row r="36" spans="1:82" s="37" customFormat="1" ht="15" customHeight="1">
      <c r="A36" s="1"/>
      <c r="B36" s="980"/>
      <c r="C36" s="981"/>
      <c r="D36" s="981"/>
      <c r="E36" s="981"/>
      <c r="F36" s="981"/>
      <c r="G36" s="981"/>
      <c r="H36" s="981"/>
      <c r="I36" s="981"/>
      <c r="J36" s="981"/>
      <c r="K36" s="981"/>
      <c r="L36" s="981"/>
      <c r="M36" s="981"/>
      <c r="N36" s="981"/>
      <c r="O36" s="981"/>
      <c r="P36" s="981"/>
      <c r="Q36" s="981"/>
      <c r="R36" s="981"/>
      <c r="S36" s="981"/>
      <c r="T36" s="981"/>
      <c r="U36" s="981"/>
      <c r="V36" s="981"/>
      <c r="W36" s="981"/>
      <c r="X36" s="981"/>
      <c r="Y36" s="981"/>
      <c r="Z36" s="981"/>
      <c r="AA36" s="981"/>
      <c r="AB36" s="981"/>
      <c r="AC36" s="981"/>
      <c r="AD36" s="981"/>
      <c r="AE36" s="981"/>
      <c r="AF36" s="981"/>
      <c r="AG36" s="981"/>
      <c r="AH36" s="981"/>
      <c r="AI36" s="981"/>
      <c r="AJ36" s="981"/>
      <c r="AK36" s="981"/>
      <c r="AL36" s="981"/>
      <c r="AM36" s="981"/>
      <c r="AN36" s="981"/>
      <c r="AO36" s="981"/>
      <c r="AP36" s="981"/>
      <c r="AQ36" s="982"/>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row>
    <row r="37" spans="1:82" s="37" customFormat="1" ht="15" customHeight="1">
      <c r="A37" s="1"/>
      <c r="B37" s="983"/>
      <c r="C37" s="984"/>
      <c r="D37" s="984"/>
      <c r="E37" s="984"/>
      <c r="F37" s="984"/>
      <c r="G37" s="984"/>
      <c r="H37" s="984"/>
      <c r="I37" s="984"/>
      <c r="J37" s="984"/>
      <c r="K37" s="984"/>
      <c r="L37" s="984"/>
      <c r="M37" s="984"/>
      <c r="N37" s="984"/>
      <c r="O37" s="984"/>
      <c r="P37" s="984"/>
      <c r="Q37" s="984"/>
      <c r="R37" s="984"/>
      <c r="S37" s="984"/>
      <c r="T37" s="984"/>
      <c r="U37" s="984"/>
      <c r="V37" s="984"/>
      <c r="W37" s="984"/>
      <c r="X37" s="984"/>
      <c r="Y37" s="984"/>
      <c r="Z37" s="984"/>
      <c r="AA37" s="984"/>
      <c r="AB37" s="984"/>
      <c r="AC37" s="984"/>
      <c r="AD37" s="984"/>
      <c r="AE37" s="984"/>
      <c r="AF37" s="984"/>
      <c r="AG37" s="984"/>
      <c r="AH37" s="984"/>
      <c r="AI37" s="984"/>
      <c r="AJ37" s="984"/>
      <c r="AK37" s="984"/>
      <c r="AL37" s="984"/>
      <c r="AM37" s="984"/>
      <c r="AN37" s="984"/>
      <c r="AO37" s="984"/>
      <c r="AP37" s="984"/>
      <c r="AQ37" s="985"/>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row>
    <row r="38" spans="1:82" s="37" customFormat="1" ht="15" customHeight="1">
      <c r="A38" s="1"/>
      <c r="B38" s="971" t="s">
        <v>2615</v>
      </c>
      <c r="C38" s="972"/>
      <c r="D38" s="972"/>
      <c r="E38" s="972"/>
      <c r="F38" s="972"/>
      <c r="G38" s="972"/>
      <c r="H38" s="972"/>
      <c r="I38" s="972"/>
      <c r="J38" s="972"/>
      <c r="K38" s="972"/>
      <c r="L38" s="972"/>
      <c r="M38" s="972"/>
      <c r="N38" s="972"/>
      <c r="O38" s="972"/>
      <c r="P38" s="972"/>
      <c r="Q38" s="972"/>
      <c r="R38" s="972"/>
      <c r="S38" s="972"/>
      <c r="T38" s="972"/>
      <c r="U38" s="972"/>
      <c r="V38" s="972"/>
      <c r="W38" s="972"/>
      <c r="X38" s="972"/>
      <c r="Y38" s="972"/>
      <c r="Z38" s="972"/>
      <c r="AA38" s="972"/>
      <c r="AB38" s="972"/>
      <c r="AC38" s="972"/>
      <c r="AD38" s="972"/>
      <c r="AE38" s="972"/>
      <c r="AF38" s="972"/>
      <c r="AG38" s="972"/>
      <c r="AH38" s="972"/>
      <c r="AI38" s="972"/>
      <c r="AJ38" s="972"/>
      <c r="AK38" s="972"/>
      <c r="AL38" s="972"/>
      <c r="AM38" s="972"/>
      <c r="AN38" s="972"/>
      <c r="AO38" s="972"/>
      <c r="AP38" s="972"/>
      <c r="AQ38" s="973"/>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row>
    <row r="39" spans="1:82" s="37" customFormat="1" ht="15" customHeight="1">
      <c r="A39" s="1"/>
      <c r="B39" s="974"/>
      <c r="C39" s="975"/>
      <c r="D39" s="975"/>
      <c r="E39" s="975"/>
      <c r="F39" s="975"/>
      <c r="G39" s="975"/>
      <c r="H39" s="975"/>
      <c r="I39" s="975"/>
      <c r="J39" s="975"/>
      <c r="K39" s="975"/>
      <c r="L39" s="975"/>
      <c r="M39" s="975"/>
      <c r="N39" s="975"/>
      <c r="O39" s="975"/>
      <c r="P39" s="975"/>
      <c r="Q39" s="975"/>
      <c r="R39" s="975"/>
      <c r="S39" s="975"/>
      <c r="T39" s="975"/>
      <c r="U39" s="975"/>
      <c r="V39" s="975"/>
      <c r="W39" s="975"/>
      <c r="X39" s="975"/>
      <c r="Y39" s="975"/>
      <c r="Z39" s="975"/>
      <c r="AA39" s="975"/>
      <c r="AB39" s="975"/>
      <c r="AC39" s="975"/>
      <c r="AD39" s="975"/>
      <c r="AE39" s="975"/>
      <c r="AF39" s="975"/>
      <c r="AG39" s="975"/>
      <c r="AH39" s="975"/>
      <c r="AI39" s="975"/>
      <c r="AJ39" s="975"/>
      <c r="AK39" s="975"/>
      <c r="AL39" s="975"/>
      <c r="AM39" s="975"/>
      <c r="AN39" s="975"/>
      <c r="AO39" s="975"/>
      <c r="AP39" s="975"/>
      <c r="AQ39" s="976"/>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row>
    <row r="40" spans="1:82" s="37" customFormat="1" ht="15" customHeight="1">
      <c r="A40" s="1"/>
      <c r="B40" s="977" t="s">
        <v>2170</v>
      </c>
      <c r="C40" s="978"/>
      <c r="D40" s="978"/>
      <c r="E40" s="978"/>
      <c r="F40" s="978"/>
      <c r="G40" s="978"/>
      <c r="H40" s="978"/>
      <c r="I40" s="978"/>
      <c r="J40" s="978"/>
      <c r="K40" s="978"/>
      <c r="L40" s="978"/>
      <c r="M40" s="978"/>
      <c r="N40" s="978"/>
      <c r="O40" s="978"/>
      <c r="P40" s="978"/>
      <c r="Q40" s="978"/>
      <c r="R40" s="978"/>
      <c r="S40" s="978"/>
      <c r="T40" s="978"/>
      <c r="U40" s="978"/>
      <c r="V40" s="978"/>
      <c r="W40" s="978"/>
      <c r="X40" s="978"/>
      <c r="Y40" s="978"/>
      <c r="Z40" s="978"/>
      <c r="AA40" s="978"/>
      <c r="AB40" s="978"/>
      <c r="AC40" s="978"/>
      <c r="AD40" s="978"/>
      <c r="AE40" s="978"/>
      <c r="AF40" s="978"/>
      <c r="AG40" s="978"/>
      <c r="AH40" s="978"/>
      <c r="AI40" s="978"/>
      <c r="AJ40" s="978"/>
      <c r="AK40" s="978"/>
      <c r="AL40" s="978"/>
      <c r="AM40" s="978"/>
      <c r="AN40" s="978"/>
      <c r="AO40" s="978"/>
      <c r="AP40" s="978"/>
      <c r="AQ40" s="979"/>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row>
    <row r="41" spans="1:82" s="37" customFormat="1" ht="15" customHeight="1">
      <c r="A41" s="1"/>
      <c r="B41" s="980"/>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981"/>
      <c r="AL41" s="981"/>
      <c r="AM41" s="981"/>
      <c r="AN41" s="981"/>
      <c r="AO41" s="981"/>
      <c r="AP41" s="981"/>
      <c r="AQ41" s="982"/>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row>
    <row r="42" spans="1:82" s="37" customFormat="1" ht="15" customHeight="1">
      <c r="A42" s="1"/>
      <c r="B42" s="980"/>
      <c r="C42" s="981"/>
      <c r="D42" s="981"/>
      <c r="E42" s="981"/>
      <c r="F42" s="981"/>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c r="AL42" s="981"/>
      <c r="AM42" s="981"/>
      <c r="AN42" s="981"/>
      <c r="AO42" s="981"/>
      <c r="AP42" s="981"/>
      <c r="AQ42" s="982"/>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row>
    <row r="43" spans="1:82" s="37" customFormat="1" ht="15" customHeight="1">
      <c r="A43" s="1"/>
      <c r="B43" s="980"/>
      <c r="C43" s="981"/>
      <c r="D43" s="981"/>
      <c r="E43" s="981"/>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981"/>
      <c r="AL43" s="981"/>
      <c r="AM43" s="981"/>
      <c r="AN43" s="981"/>
      <c r="AO43" s="981"/>
      <c r="AP43" s="981"/>
      <c r="AQ43" s="982"/>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row>
    <row r="44" spans="1:82" s="37" customFormat="1" ht="15" customHeight="1">
      <c r="A44" s="1"/>
      <c r="B44" s="980"/>
      <c r="C44" s="981"/>
      <c r="D44" s="981"/>
      <c r="E44" s="981"/>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c r="AF44" s="981"/>
      <c r="AG44" s="981"/>
      <c r="AH44" s="981"/>
      <c r="AI44" s="981"/>
      <c r="AJ44" s="981"/>
      <c r="AK44" s="981"/>
      <c r="AL44" s="981"/>
      <c r="AM44" s="981"/>
      <c r="AN44" s="981"/>
      <c r="AO44" s="981"/>
      <c r="AP44" s="981"/>
      <c r="AQ44" s="982"/>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row>
    <row r="45" spans="1:82" s="37" customFormat="1" ht="15" customHeight="1">
      <c r="A45" s="1"/>
      <c r="B45" s="980"/>
      <c r="C45" s="981"/>
      <c r="D45" s="981"/>
      <c r="E45" s="981"/>
      <c r="F45" s="981"/>
      <c r="G45" s="981"/>
      <c r="H45" s="981"/>
      <c r="I45" s="981"/>
      <c r="J45" s="981"/>
      <c r="K45" s="981"/>
      <c r="L45" s="981"/>
      <c r="M45" s="981"/>
      <c r="N45" s="981"/>
      <c r="O45" s="981"/>
      <c r="P45" s="981"/>
      <c r="Q45" s="981"/>
      <c r="R45" s="981"/>
      <c r="S45" s="981"/>
      <c r="T45" s="981"/>
      <c r="U45" s="981"/>
      <c r="V45" s="981"/>
      <c r="W45" s="981"/>
      <c r="X45" s="981"/>
      <c r="Y45" s="981"/>
      <c r="Z45" s="981"/>
      <c r="AA45" s="981"/>
      <c r="AB45" s="981"/>
      <c r="AC45" s="981"/>
      <c r="AD45" s="981"/>
      <c r="AE45" s="981"/>
      <c r="AF45" s="981"/>
      <c r="AG45" s="981"/>
      <c r="AH45" s="981"/>
      <c r="AI45" s="981"/>
      <c r="AJ45" s="981"/>
      <c r="AK45" s="981"/>
      <c r="AL45" s="981"/>
      <c r="AM45" s="981"/>
      <c r="AN45" s="981"/>
      <c r="AO45" s="981"/>
      <c r="AP45" s="981"/>
      <c r="AQ45" s="982"/>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row>
    <row r="46" spans="1:82" s="37" customFormat="1" ht="15" customHeight="1">
      <c r="A46" s="1"/>
      <c r="B46" s="980"/>
      <c r="C46" s="981"/>
      <c r="D46" s="981"/>
      <c r="E46" s="981"/>
      <c r="F46" s="981"/>
      <c r="G46" s="981"/>
      <c r="H46" s="981"/>
      <c r="I46" s="981"/>
      <c r="J46" s="981"/>
      <c r="K46" s="981"/>
      <c r="L46" s="981"/>
      <c r="M46" s="981"/>
      <c r="N46" s="981"/>
      <c r="O46" s="981"/>
      <c r="P46" s="981"/>
      <c r="Q46" s="981"/>
      <c r="R46" s="981"/>
      <c r="S46" s="981"/>
      <c r="T46" s="981"/>
      <c r="U46" s="981"/>
      <c r="V46" s="981"/>
      <c r="W46" s="981"/>
      <c r="X46" s="981"/>
      <c r="Y46" s="981"/>
      <c r="Z46" s="981"/>
      <c r="AA46" s="981"/>
      <c r="AB46" s="981"/>
      <c r="AC46" s="981"/>
      <c r="AD46" s="981"/>
      <c r="AE46" s="981"/>
      <c r="AF46" s="981"/>
      <c r="AG46" s="981"/>
      <c r="AH46" s="981"/>
      <c r="AI46" s="981"/>
      <c r="AJ46" s="981"/>
      <c r="AK46" s="981"/>
      <c r="AL46" s="981"/>
      <c r="AM46" s="981"/>
      <c r="AN46" s="981"/>
      <c r="AO46" s="981"/>
      <c r="AP46" s="981"/>
      <c r="AQ46" s="982"/>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row>
    <row r="47" spans="1:82" s="37" customFormat="1" ht="15" customHeight="1">
      <c r="A47" s="1"/>
      <c r="B47" s="980"/>
      <c r="C47" s="981"/>
      <c r="D47" s="981"/>
      <c r="E47" s="981"/>
      <c r="F47" s="981"/>
      <c r="G47" s="981"/>
      <c r="H47" s="981"/>
      <c r="I47" s="981"/>
      <c r="J47" s="981"/>
      <c r="K47" s="981"/>
      <c r="L47" s="981"/>
      <c r="M47" s="981"/>
      <c r="N47" s="981"/>
      <c r="O47" s="981"/>
      <c r="P47" s="981"/>
      <c r="Q47" s="981"/>
      <c r="R47" s="981"/>
      <c r="S47" s="981"/>
      <c r="T47" s="981"/>
      <c r="U47" s="981"/>
      <c r="V47" s="981"/>
      <c r="W47" s="981"/>
      <c r="X47" s="981"/>
      <c r="Y47" s="981"/>
      <c r="Z47" s="981"/>
      <c r="AA47" s="981"/>
      <c r="AB47" s="981"/>
      <c r="AC47" s="981"/>
      <c r="AD47" s="981"/>
      <c r="AE47" s="981"/>
      <c r="AF47" s="981"/>
      <c r="AG47" s="981"/>
      <c r="AH47" s="981"/>
      <c r="AI47" s="981"/>
      <c r="AJ47" s="981"/>
      <c r="AK47" s="981"/>
      <c r="AL47" s="981"/>
      <c r="AM47" s="981"/>
      <c r="AN47" s="981"/>
      <c r="AO47" s="981"/>
      <c r="AP47" s="981"/>
      <c r="AQ47" s="982"/>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row>
    <row r="48" spans="1:82" s="37" customFormat="1" ht="15" customHeight="1">
      <c r="A48" s="1"/>
      <c r="B48" s="980"/>
      <c r="C48" s="981"/>
      <c r="D48" s="981"/>
      <c r="E48" s="981"/>
      <c r="F48" s="981"/>
      <c r="G48" s="981"/>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c r="AL48" s="981"/>
      <c r="AM48" s="981"/>
      <c r="AN48" s="981"/>
      <c r="AO48" s="981"/>
      <c r="AP48" s="981"/>
      <c r="AQ48" s="982"/>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row>
    <row r="49" spans="1:82" s="37" customFormat="1" ht="15" customHeight="1">
      <c r="A49" s="1"/>
      <c r="B49" s="980"/>
      <c r="C49" s="981"/>
      <c r="D49" s="981"/>
      <c r="E49" s="981"/>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c r="AL49" s="981"/>
      <c r="AM49" s="981"/>
      <c r="AN49" s="981"/>
      <c r="AO49" s="981"/>
      <c r="AP49" s="981"/>
      <c r="AQ49" s="982"/>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row>
    <row r="50" spans="1:82" s="37" customFormat="1" ht="15" customHeight="1">
      <c r="A50" s="1"/>
      <c r="B50" s="980"/>
      <c r="C50" s="981"/>
      <c r="D50" s="981"/>
      <c r="E50" s="981"/>
      <c r="F50" s="981"/>
      <c r="G50" s="981"/>
      <c r="H50" s="981"/>
      <c r="I50" s="981"/>
      <c r="J50" s="981"/>
      <c r="K50" s="981"/>
      <c r="L50" s="981"/>
      <c r="M50" s="981"/>
      <c r="N50" s="981"/>
      <c r="O50" s="981"/>
      <c r="P50" s="981"/>
      <c r="Q50" s="981"/>
      <c r="R50" s="981"/>
      <c r="S50" s="981"/>
      <c r="T50" s="981"/>
      <c r="U50" s="981"/>
      <c r="V50" s="981"/>
      <c r="W50" s="981"/>
      <c r="X50" s="981"/>
      <c r="Y50" s="981"/>
      <c r="Z50" s="981"/>
      <c r="AA50" s="981"/>
      <c r="AB50" s="981"/>
      <c r="AC50" s="981"/>
      <c r="AD50" s="981"/>
      <c r="AE50" s="981"/>
      <c r="AF50" s="981"/>
      <c r="AG50" s="981"/>
      <c r="AH50" s="981"/>
      <c r="AI50" s="981"/>
      <c r="AJ50" s="981"/>
      <c r="AK50" s="981"/>
      <c r="AL50" s="981"/>
      <c r="AM50" s="981"/>
      <c r="AN50" s="981"/>
      <c r="AO50" s="981"/>
      <c r="AP50" s="981"/>
      <c r="AQ50" s="982"/>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row>
    <row r="51" spans="1:82" s="37" customFormat="1" ht="15" customHeight="1">
      <c r="A51" s="1"/>
      <c r="B51" s="980"/>
      <c r="C51" s="981"/>
      <c r="D51" s="981"/>
      <c r="E51" s="981"/>
      <c r="F51" s="981"/>
      <c r="G51" s="981"/>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1"/>
      <c r="AJ51" s="981"/>
      <c r="AK51" s="981"/>
      <c r="AL51" s="981"/>
      <c r="AM51" s="981"/>
      <c r="AN51" s="981"/>
      <c r="AO51" s="981"/>
      <c r="AP51" s="981"/>
      <c r="AQ51" s="982"/>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row>
    <row r="52" spans="1:82" s="37" customFormat="1" ht="15" customHeight="1">
      <c r="A52" s="1"/>
      <c r="B52" s="983"/>
      <c r="C52" s="984"/>
      <c r="D52" s="984"/>
      <c r="E52" s="984"/>
      <c r="F52" s="984"/>
      <c r="G52" s="984"/>
      <c r="H52" s="984"/>
      <c r="I52" s="984"/>
      <c r="J52" s="984"/>
      <c r="K52" s="984"/>
      <c r="L52" s="984"/>
      <c r="M52" s="984"/>
      <c r="N52" s="984"/>
      <c r="O52" s="984"/>
      <c r="P52" s="984"/>
      <c r="Q52" s="984"/>
      <c r="R52" s="984"/>
      <c r="S52" s="984"/>
      <c r="T52" s="984"/>
      <c r="U52" s="984"/>
      <c r="V52" s="984"/>
      <c r="W52" s="984"/>
      <c r="X52" s="984"/>
      <c r="Y52" s="984"/>
      <c r="Z52" s="984"/>
      <c r="AA52" s="984"/>
      <c r="AB52" s="984"/>
      <c r="AC52" s="984"/>
      <c r="AD52" s="984"/>
      <c r="AE52" s="984"/>
      <c r="AF52" s="984"/>
      <c r="AG52" s="984"/>
      <c r="AH52" s="984"/>
      <c r="AI52" s="984"/>
      <c r="AJ52" s="984"/>
      <c r="AK52" s="984"/>
      <c r="AL52" s="984"/>
      <c r="AM52" s="984"/>
      <c r="AN52" s="984"/>
      <c r="AO52" s="984"/>
      <c r="AP52" s="984"/>
      <c r="AQ52" s="985"/>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row>
    <row r="56" spans="1:82" s="37" customFormat="1" ht="15" customHeight="1">
      <c r="A56" s="1"/>
      <c r="B56" s="32"/>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40"/>
      <c r="AK56" s="140"/>
      <c r="AL56" s="140"/>
      <c r="AM56" s="140"/>
      <c r="AN56" s="140"/>
      <c r="AO56" s="140"/>
      <c r="AP56" s="140"/>
      <c r="AQ56" s="140"/>
    </row>
  </sheetData>
  <sheetProtection algorithmName="SHA-512" hashValue="huxo+xOfIBoXjVaCPhu5TkZybw74ZjwgJrjdE32mkaK+2ahZyCmrOE9J7uNsDWD48s3VpCR3VlrOT18sDChVrQ==" saltValue="7NuDyTrnG/PEu0UyWCuC9Q==" spinCount="100000" sheet="1" formatCells="0" selectLockedCells="1"/>
  <mergeCells count="23">
    <mergeCell ref="B5:AQ6"/>
    <mergeCell ref="B7:V8"/>
    <mergeCell ref="W7:AQ8"/>
    <mergeCell ref="B15:V16"/>
    <mergeCell ref="W15:AL16"/>
    <mergeCell ref="AM15:AQ16"/>
    <mergeCell ref="B9:V10"/>
    <mergeCell ref="W9:AQ10"/>
    <mergeCell ref="B11:V12"/>
    <mergeCell ref="W11:AQ12"/>
    <mergeCell ref="B13:V14"/>
    <mergeCell ref="W13:AQ14"/>
    <mergeCell ref="B38:AQ39"/>
    <mergeCell ref="B40:AQ52"/>
    <mergeCell ref="B23:AQ24"/>
    <mergeCell ref="B17:V18"/>
    <mergeCell ref="W17:AL18"/>
    <mergeCell ref="AM17:AQ18"/>
    <mergeCell ref="B19:V20"/>
    <mergeCell ref="W19:AQ20"/>
    <mergeCell ref="B21:V22"/>
    <mergeCell ref="W21:AQ22"/>
    <mergeCell ref="B25:AQ37"/>
  </mergeCells>
  <phoneticPr fontId="55"/>
  <dataValidations count="3">
    <dataValidation type="list" allowBlank="1" showInputMessage="1" showErrorMessage="1" sqref="X9:AQ10 W9:W10" xr:uid="{2E4D7E8A-04A4-4E05-91E0-6F3395737606}">
      <formula1>"分譲型,請負型,長屋又は共同住宅,住宅その他これに類するもの,非住宅"</formula1>
    </dataValidation>
    <dataValidation type="list" allowBlank="1" showInputMessage="1" showErrorMessage="1" sqref="X11:AQ12 W11:W12" xr:uid="{CF8BE2D9-1241-4B37-B89E-23E6D38E7196}">
      <formula1>"ア,イ,ウ"</formula1>
    </dataValidation>
    <dataValidation type="list" allowBlank="1" showInputMessage="1" showErrorMessage="1" sqref="W13:AQ14" xr:uid="{725E45D5-D544-4FC3-97DA-3FB3AAC49EBD}">
      <formula1>"有,無"</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B9556-4ECD-48F3-B0AC-73CA37982D0F}">
  <sheetPr>
    <tabColor theme="4" tint="0.39997558519241921"/>
  </sheetPr>
  <dimension ref="A1:AK86"/>
  <sheetViews>
    <sheetView showZeros="0" view="pageBreakPreview" zoomScaleNormal="100" zoomScaleSheetLayoutView="100" workbookViewId="0">
      <selection activeCell="H10" sqref="H10:AH11"/>
    </sheetView>
  </sheetViews>
  <sheetFormatPr defaultColWidth="2.33203125" defaultRowHeight="15" customHeight="1"/>
  <cols>
    <col min="1" max="1" width="2.33203125" style="270"/>
    <col min="2" max="2" width="3.109375" style="271" customWidth="1"/>
    <col min="3" max="10" width="2.33203125" style="271"/>
    <col min="11" max="19" width="2.44140625" style="271" bestFit="1" customWidth="1"/>
    <col min="20" max="34" width="3" style="271" bestFit="1" customWidth="1"/>
    <col min="35" max="16384" width="2.33203125" style="271"/>
  </cols>
  <sheetData>
    <row r="1" spans="1:37" s="1" customFormat="1" ht="15" customHeight="1">
      <c r="A1" s="37"/>
      <c r="B1" s="203" t="s">
        <v>2246</v>
      </c>
    </row>
    <row r="2" spans="1:37" s="1" customFormat="1" ht="15" customHeight="1">
      <c r="A2" s="37"/>
      <c r="B2" s="131"/>
    </row>
    <row r="3" spans="1:37" s="1" customFormat="1" ht="15" customHeight="1">
      <c r="A3" s="37"/>
      <c r="B3" s="138" t="s">
        <v>2255</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row>
    <row r="4" spans="1:37" s="1" customFormat="1" ht="15" customHeight="1">
      <c r="A4" s="37"/>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37" s="1" customFormat="1" ht="15" customHeight="1">
      <c r="A5" s="37"/>
      <c r="B5" s="1021" t="s">
        <v>2171</v>
      </c>
      <c r="C5" s="1022"/>
      <c r="D5" s="1022"/>
      <c r="E5" s="1022"/>
      <c r="F5" s="1022"/>
      <c r="G5" s="1023"/>
      <c r="H5" s="1030" t="s">
        <v>2172</v>
      </c>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c r="AF5" s="1030"/>
      <c r="AG5" s="1030"/>
      <c r="AH5" s="1030"/>
      <c r="AK5" s="273"/>
    </row>
    <row r="6" spans="1:37" s="1" customFormat="1" ht="15" customHeight="1">
      <c r="A6" s="37"/>
      <c r="B6" s="1024"/>
      <c r="C6" s="1025"/>
      <c r="D6" s="1025"/>
      <c r="E6" s="1025"/>
      <c r="F6" s="1025"/>
      <c r="G6" s="1026"/>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c r="AE6" s="1030"/>
      <c r="AF6" s="1030"/>
      <c r="AG6" s="1030"/>
      <c r="AH6" s="1030"/>
      <c r="AK6" s="273"/>
    </row>
    <row r="7" spans="1:37" s="1" customFormat="1" ht="15" customHeight="1">
      <c r="A7" s="37"/>
      <c r="B7" s="1027"/>
      <c r="C7" s="1028"/>
      <c r="D7" s="1028"/>
      <c r="E7" s="1028"/>
      <c r="F7" s="1028"/>
      <c r="G7" s="1029"/>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0"/>
    </row>
    <row r="8" spans="1:37" s="37" customFormat="1" ht="15" customHeight="1">
      <c r="B8" s="1019" t="s">
        <v>2257</v>
      </c>
      <c r="C8" s="1019"/>
      <c r="D8" s="1019"/>
      <c r="E8" s="1019"/>
      <c r="F8" s="1019"/>
      <c r="G8" s="1019"/>
      <c r="H8" s="1031">
        <f>第1号様式!O28</f>
        <v>0</v>
      </c>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1"/>
      <c r="AF8" s="1031"/>
      <c r="AG8" s="1031"/>
      <c r="AH8" s="1031"/>
    </row>
    <row r="9" spans="1:37" s="37" customFormat="1" ht="15" customHeight="1">
      <c r="B9" s="1019"/>
      <c r="C9" s="1019"/>
      <c r="D9" s="1019"/>
      <c r="E9" s="1019"/>
      <c r="F9" s="1019"/>
      <c r="G9" s="1019"/>
      <c r="H9" s="1031"/>
      <c r="I9" s="1031"/>
      <c r="J9" s="1031"/>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row>
    <row r="10" spans="1:37" s="37" customFormat="1" ht="15" customHeight="1">
      <c r="B10" s="1019" t="s">
        <v>2258</v>
      </c>
      <c r="C10" s="1019"/>
      <c r="D10" s="1019"/>
      <c r="E10" s="1019"/>
      <c r="F10" s="1019"/>
      <c r="G10" s="1019"/>
      <c r="H10" s="1020"/>
      <c r="I10" s="1020"/>
      <c r="J10" s="1020"/>
      <c r="K10" s="1020"/>
      <c r="L10" s="1020"/>
      <c r="M10" s="1020"/>
      <c r="N10" s="1020"/>
      <c r="O10" s="1020"/>
      <c r="P10" s="1020"/>
      <c r="Q10" s="1020"/>
      <c r="R10" s="1020"/>
      <c r="S10" s="1020"/>
      <c r="T10" s="1020"/>
      <c r="U10" s="1020"/>
      <c r="V10" s="1020"/>
      <c r="W10" s="1020"/>
      <c r="X10" s="1020"/>
      <c r="Y10" s="1020"/>
      <c r="Z10" s="1020"/>
      <c r="AA10" s="1020"/>
      <c r="AB10" s="1020"/>
      <c r="AC10" s="1020"/>
      <c r="AD10" s="1020"/>
      <c r="AE10" s="1020"/>
      <c r="AF10" s="1020"/>
      <c r="AG10" s="1020"/>
      <c r="AH10" s="1020"/>
    </row>
    <row r="11" spans="1:37" s="37" customFormat="1" ht="15" customHeight="1">
      <c r="B11" s="1019"/>
      <c r="C11" s="1019"/>
      <c r="D11" s="1019"/>
      <c r="E11" s="1019"/>
      <c r="F11" s="1019"/>
      <c r="G11" s="1019"/>
      <c r="H11" s="1020"/>
      <c r="I11" s="1020"/>
      <c r="J11" s="1020"/>
      <c r="K11" s="1020"/>
      <c r="L11" s="1020"/>
      <c r="M11" s="1020"/>
      <c r="N11" s="1020"/>
      <c r="O11" s="1020"/>
      <c r="P11" s="1020"/>
      <c r="Q11" s="1020"/>
      <c r="R11" s="1020"/>
      <c r="S11" s="1020"/>
      <c r="T11" s="1020"/>
      <c r="U11" s="1020"/>
      <c r="V11" s="1020"/>
      <c r="W11" s="1020"/>
      <c r="X11" s="1020"/>
      <c r="Y11" s="1020"/>
      <c r="Z11" s="1020"/>
      <c r="AA11" s="1020"/>
      <c r="AB11" s="1020"/>
      <c r="AC11" s="1020"/>
      <c r="AD11" s="1020"/>
      <c r="AE11" s="1020"/>
      <c r="AF11" s="1020"/>
      <c r="AG11" s="1020"/>
      <c r="AH11" s="1020"/>
    </row>
    <row r="12" spans="1:37" s="37" customFormat="1" ht="15" customHeight="1">
      <c r="B12" s="38"/>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7" s="270" customFormat="1" ht="15" customHeight="1">
      <c r="B13" s="454"/>
      <c r="C13" s="455"/>
      <c r="D13" s="455"/>
      <c r="E13" s="455"/>
      <c r="F13" s="455"/>
      <c r="G13" s="455"/>
      <c r="H13" s="455"/>
      <c r="I13" s="455"/>
      <c r="J13" s="456"/>
      <c r="K13" s="457" t="s">
        <v>2175</v>
      </c>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9"/>
    </row>
    <row r="14" spans="1:37" s="270" customFormat="1" ht="15" customHeight="1">
      <c r="B14" s="460" t="s">
        <v>2173</v>
      </c>
      <c r="C14" s="461" t="s">
        <v>2174</v>
      </c>
      <c r="D14" s="461"/>
      <c r="E14" s="461"/>
      <c r="F14" s="461"/>
      <c r="G14" s="461"/>
      <c r="H14" s="461"/>
      <c r="I14" s="461"/>
      <c r="J14" s="461"/>
      <c r="K14" s="462">
        <v>1</v>
      </c>
      <c r="L14" s="463">
        <v>2</v>
      </c>
      <c r="M14" s="463">
        <v>3</v>
      </c>
      <c r="N14" s="463">
        <v>4</v>
      </c>
      <c r="O14" s="463">
        <v>5</v>
      </c>
      <c r="P14" s="463">
        <v>6</v>
      </c>
      <c r="Q14" s="463">
        <v>7</v>
      </c>
      <c r="R14" s="463">
        <v>8</v>
      </c>
      <c r="S14" s="463">
        <v>9</v>
      </c>
      <c r="T14" s="463">
        <v>10</v>
      </c>
      <c r="U14" s="463">
        <v>11</v>
      </c>
      <c r="V14" s="463">
        <v>12</v>
      </c>
      <c r="W14" s="463">
        <v>13</v>
      </c>
      <c r="X14" s="463">
        <v>14</v>
      </c>
      <c r="Y14" s="463">
        <v>15</v>
      </c>
      <c r="Z14" s="463">
        <v>16</v>
      </c>
      <c r="AA14" s="463">
        <v>17</v>
      </c>
      <c r="AB14" s="463">
        <v>18</v>
      </c>
      <c r="AC14" s="463">
        <v>19</v>
      </c>
      <c r="AD14" s="463">
        <v>20</v>
      </c>
      <c r="AE14" s="463">
        <v>21</v>
      </c>
      <c r="AF14" s="463">
        <v>22</v>
      </c>
      <c r="AG14" s="463">
        <v>23</v>
      </c>
      <c r="AH14" s="464">
        <v>24</v>
      </c>
      <c r="AK14" s="272"/>
    </row>
    <row r="15" spans="1:37" s="270" customFormat="1" ht="15" customHeight="1">
      <c r="B15" s="553"/>
      <c r="C15" s="554" t="s">
        <v>2612</v>
      </c>
      <c r="D15" s="554"/>
      <c r="E15" s="554"/>
      <c r="F15" s="554"/>
      <c r="G15" s="554"/>
      <c r="H15" s="554"/>
      <c r="I15" s="554"/>
      <c r="J15" s="555"/>
      <c r="K15" s="556" t="s">
        <v>2071</v>
      </c>
      <c r="L15" s="557" t="s">
        <v>2071</v>
      </c>
      <c r="M15" s="558"/>
      <c r="N15" s="557"/>
      <c r="O15" s="557"/>
      <c r="P15" s="557"/>
      <c r="Q15" s="557"/>
      <c r="R15" s="557"/>
      <c r="S15" s="557"/>
      <c r="T15" s="557"/>
      <c r="U15" s="557"/>
      <c r="V15" s="465"/>
      <c r="W15" s="465"/>
      <c r="X15" s="465"/>
      <c r="Y15" s="465"/>
      <c r="Z15" s="465"/>
      <c r="AA15" s="465"/>
      <c r="AB15" s="465"/>
      <c r="AC15" s="466"/>
      <c r="AD15" s="466"/>
      <c r="AE15" s="466"/>
      <c r="AF15" s="466"/>
      <c r="AG15" s="466"/>
      <c r="AH15" s="467"/>
    </row>
    <row r="16" spans="1:37" s="270" customFormat="1" ht="15" customHeight="1">
      <c r="B16" s="559"/>
      <c r="C16" s="560"/>
      <c r="D16" s="560"/>
      <c r="E16" s="560"/>
      <c r="F16" s="560"/>
      <c r="G16" s="560"/>
      <c r="H16" s="560"/>
      <c r="I16" s="560"/>
      <c r="J16" s="561"/>
      <c r="K16" s="562"/>
      <c r="L16" s="563"/>
      <c r="M16" s="564" t="s">
        <v>2176</v>
      </c>
      <c r="N16" s="563" t="s">
        <v>2176</v>
      </c>
      <c r="O16" s="563" t="s">
        <v>2176</v>
      </c>
      <c r="P16" s="563"/>
      <c r="Q16" s="563"/>
      <c r="R16" s="563"/>
      <c r="S16" s="563"/>
      <c r="T16" s="563"/>
      <c r="U16" s="563"/>
      <c r="V16" s="468"/>
      <c r="W16" s="468"/>
      <c r="X16" s="468"/>
      <c r="Y16" s="468"/>
      <c r="Z16" s="468"/>
      <c r="AA16" s="468"/>
      <c r="AB16" s="468"/>
      <c r="AC16" s="469"/>
      <c r="AD16" s="469"/>
      <c r="AE16" s="469"/>
      <c r="AF16" s="469"/>
      <c r="AG16" s="469"/>
      <c r="AH16" s="470"/>
    </row>
    <row r="17" spans="2:34" s="270" customFormat="1" ht="15" customHeight="1">
      <c r="B17" s="565"/>
      <c r="C17" s="566"/>
      <c r="D17" s="566"/>
      <c r="E17" s="566"/>
      <c r="F17" s="566"/>
      <c r="G17" s="566"/>
      <c r="H17" s="566"/>
      <c r="I17" s="566"/>
      <c r="J17" s="567"/>
      <c r="K17" s="568"/>
      <c r="L17" s="569"/>
      <c r="M17" s="570"/>
      <c r="N17" s="569"/>
      <c r="O17" s="569"/>
      <c r="P17" s="569"/>
      <c r="Q17" s="569"/>
      <c r="R17" s="569"/>
      <c r="S17" s="569"/>
      <c r="T17" s="569"/>
      <c r="U17" s="569"/>
      <c r="V17" s="471"/>
      <c r="W17" s="471"/>
      <c r="X17" s="471"/>
      <c r="Y17" s="471"/>
      <c r="Z17" s="471"/>
      <c r="AA17" s="471"/>
      <c r="AB17" s="471"/>
      <c r="AC17" s="472"/>
      <c r="AD17" s="472"/>
      <c r="AE17" s="472"/>
      <c r="AF17" s="472"/>
      <c r="AG17" s="472"/>
      <c r="AH17" s="473"/>
    </row>
    <row r="18" spans="2:34" s="270" customFormat="1" ht="15" customHeight="1">
      <c r="B18" s="553">
        <v>1</v>
      </c>
      <c r="C18" s="554"/>
      <c r="D18" s="554"/>
      <c r="E18" s="554"/>
      <c r="F18" s="554"/>
      <c r="G18" s="554"/>
      <c r="H18" s="554"/>
      <c r="I18" s="554"/>
      <c r="J18" s="555"/>
      <c r="K18" s="556"/>
      <c r="L18" s="557"/>
      <c r="M18" s="557"/>
      <c r="N18" s="557"/>
      <c r="O18" s="557"/>
      <c r="P18" s="557"/>
      <c r="Q18" s="557"/>
      <c r="R18" s="557"/>
      <c r="S18" s="557"/>
      <c r="T18" s="557"/>
      <c r="U18" s="557"/>
      <c r="V18" s="465"/>
      <c r="W18" s="465"/>
      <c r="X18" s="465"/>
      <c r="Y18" s="465"/>
      <c r="Z18" s="465"/>
      <c r="AA18" s="465"/>
      <c r="AB18" s="465"/>
      <c r="AC18" s="466"/>
      <c r="AD18" s="466"/>
      <c r="AE18" s="466"/>
      <c r="AF18" s="466"/>
      <c r="AG18" s="466"/>
      <c r="AH18" s="467"/>
    </row>
    <row r="19" spans="2:34" s="270" customFormat="1" ht="15" customHeight="1">
      <c r="B19" s="559"/>
      <c r="C19" s="560"/>
      <c r="D19" s="560"/>
      <c r="E19" s="560"/>
      <c r="F19" s="560"/>
      <c r="G19" s="560"/>
      <c r="H19" s="560"/>
      <c r="I19" s="560"/>
      <c r="J19" s="561"/>
      <c r="K19" s="562"/>
      <c r="L19" s="563"/>
      <c r="M19" s="563"/>
      <c r="N19" s="563"/>
      <c r="O19" s="563"/>
      <c r="P19" s="563"/>
      <c r="Q19" s="563"/>
      <c r="R19" s="563"/>
      <c r="S19" s="563"/>
      <c r="T19" s="563"/>
      <c r="U19" s="563"/>
      <c r="V19" s="468"/>
      <c r="W19" s="468"/>
      <c r="X19" s="468"/>
      <c r="Y19" s="468"/>
      <c r="Z19" s="468"/>
      <c r="AA19" s="468"/>
      <c r="AB19" s="468"/>
      <c r="AC19" s="469"/>
      <c r="AD19" s="469"/>
      <c r="AE19" s="469"/>
      <c r="AF19" s="469"/>
      <c r="AG19" s="469"/>
      <c r="AH19" s="470"/>
    </row>
    <row r="20" spans="2:34" s="270" customFormat="1" ht="15" customHeight="1">
      <c r="B20" s="565"/>
      <c r="C20" s="566"/>
      <c r="D20" s="566"/>
      <c r="E20" s="566"/>
      <c r="F20" s="566"/>
      <c r="G20" s="566"/>
      <c r="H20" s="566"/>
      <c r="I20" s="566"/>
      <c r="J20" s="567"/>
      <c r="K20" s="568"/>
      <c r="L20" s="569"/>
      <c r="M20" s="569"/>
      <c r="N20" s="569"/>
      <c r="O20" s="569"/>
      <c r="P20" s="569"/>
      <c r="Q20" s="569"/>
      <c r="R20" s="569"/>
      <c r="S20" s="569"/>
      <c r="T20" s="569"/>
      <c r="U20" s="569"/>
      <c r="V20" s="471"/>
      <c r="W20" s="471"/>
      <c r="X20" s="471"/>
      <c r="Y20" s="471"/>
      <c r="Z20" s="471"/>
      <c r="AA20" s="471"/>
      <c r="AB20" s="471"/>
      <c r="AC20" s="472"/>
      <c r="AD20" s="472"/>
      <c r="AE20" s="472"/>
      <c r="AF20" s="472"/>
      <c r="AG20" s="472"/>
      <c r="AH20" s="473"/>
    </row>
    <row r="21" spans="2:34" s="270" customFormat="1" ht="15" customHeight="1">
      <c r="B21" s="553">
        <v>2</v>
      </c>
      <c r="C21" s="554"/>
      <c r="D21" s="554"/>
      <c r="E21" s="554"/>
      <c r="F21" s="554"/>
      <c r="G21" s="554"/>
      <c r="H21" s="554"/>
      <c r="I21" s="554"/>
      <c r="J21" s="555"/>
      <c r="K21" s="556"/>
      <c r="L21" s="557"/>
      <c r="M21" s="557"/>
      <c r="N21" s="557"/>
      <c r="O21" s="557"/>
      <c r="P21" s="557"/>
      <c r="Q21" s="557"/>
      <c r="R21" s="557"/>
      <c r="S21" s="557"/>
      <c r="T21" s="557"/>
      <c r="U21" s="557"/>
      <c r="V21" s="465"/>
      <c r="W21" s="465"/>
      <c r="X21" s="465"/>
      <c r="Y21" s="465"/>
      <c r="Z21" s="465"/>
      <c r="AA21" s="465"/>
      <c r="AB21" s="465"/>
      <c r="AC21" s="466"/>
      <c r="AD21" s="466"/>
      <c r="AE21" s="466"/>
      <c r="AF21" s="466"/>
      <c r="AG21" s="466"/>
      <c r="AH21" s="467"/>
    </row>
    <row r="22" spans="2:34" s="270" customFormat="1" ht="15" customHeight="1">
      <c r="B22" s="559"/>
      <c r="C22" s="560"/>
      <c r="D22" s="560"/>
      <c r="E22" s="560"/>
      <c r="F22" s="560"/>
      <c r="G22" s="560"/>
      <c r="H22" s="560"/>
      <c r="I22" s="560"/>
      <c r="J22" s="561"/>
      <c r="K22" s="562"/>
      <c r="L22" s="563"/>
      <c r="M22" s="563"/>
      <c r="N22" s="563"/>
      <c r="O22" s="563"/>
      <c r="P22" s="563"/>
      <c r="Q22" s="563"/>
      <c r="R22" s="563"/>
      <c r="S22" s="563"/>
      <c r="T22" s="563"/>
      <c r="U22" s="563"/>
      <c r="V22" s="468"/>
      <c r="W22" s="468"/>
      <c r="X22" s="468"/>
      <c r="Y22" s="468"/>
      <c r="Z22" s="468"/>
      <c r="AA22" s="468"/>
      <c r="AB22" s="468"/>
      <c r="AC22" s="469"/>
      <c r="AD22" s="469"/>
      <c r="AE22" s="469"/>
      <c r="AF22" s="469"/>
      <c r="AG22" s="469"/>
      <c r="AH22" s="470"/>
    </row>
    <row r="23" spans="2:34" s="270" customFormat="1" ht="15" customHeight="1">
      <c r="B23" s="565"/>
      <c r="C23" s="566"/>
      <c r="D23" s="566"/>
      <c r="E23" s="566"/>
      <c r="F23" s="566"/>
      <c r="G23" s="566"/>
      <c r="H23" s="566"/>
      <c r="I23" s="566"/>
      <c r="J23" s="567"/>
      <c r="K23" s="568"/>
      <c r="L23" s="569"/>
      <c r="M23" s="569"/>
      <c r="N23" s="569"/>
      <c r="O23" s="569"/>
      <c r="P23" s="569"/>
      <c r="Q23" s="569"/>
      <c r="R23" s="569"/>
      <c r="S23" s="569"/>
      <c r="T23" s="569"/>
      <c r="U23" s="569"/>
      <c r="V23" s="471"/>
      <c r="W23" s="471"/>
      <c r="X23" s="471"/>
      <c r="Y23" s="471"/>
      <c r="Z23" s="471"/>
      <c r="AA23" s="471"/>
      <c r="AB23" s="471"/>
      <c r="AC23" s="472"/>
      <c r="AD23" s="472"/>
      <c r="AE23" s="472"/>
      <c r="AF23" s="472"/>
      <c r="AG23" s="472"/>
      <c r="AH23" s="473"/>
    </row>
    <row r="24" spans="2:34" s="270" customFormat="1" ht="15" customHeight="1">
      <c r="B24" s="553">
        <v>3</v>
      </c>
      <c r="C24" s="554"/>
      <c r="D24" s="554"/>
      <c r="E24" s="554"/>
      <c r="F24" s="554"/>
      <c r="G24" s="554"/>
      <c r="H24" s="554"/>
      <c r="I24" s="554"/>
      <c r="J24" s="555"/>
      <c r="K24" s="556"/>
      <c r="L24" s="557"/>
      <c r="M24" s="557"/>
      <c r="N24" s="557"/>
      <c r="O24" s="557"/>
      <c r="P24" s="557"/>
      <c r="Q24" s="557"/>
      <c r="R24" s="557"/>
      <c r="S24" s="557"/>
      <c r="T24" s="557"/>
      <c r="U24" s="557"/>
      <c r="V24" s="465"/>
      <c r="W24" s="465"/>
      <c r="X24" s="465"/>
      <c r="Y24" s="465"/>
      <c r="Z24" s="465"/>
      <c r="AA24" s="465"/>
      <c r="AB24" s="465"/>
      <c r="AC24" s="466"/>
      <c r="AD24" s="466"/>
      <c r="AE24" s="466"/>
      <c r="AF24" s="466"/>
      <c r="AG24" s="466"/>
      <c r="AH24" s="467"/>
    </row>
    <row r="25" spans="2:34" s="270" customFormat="1" ht="15" customHeight="1">
      <c r="B25" s="559"/>
      <c r="C25" s="560"/>
      <c r="D25" s="560"/>
      <c r="E25" s="560"/>
      <c r="F25" s="560"/>
      <c r="G25" s="560"/>
      <c r="H25" s="560"/>
      <c r="I25" s="560"/>
      <c r="J25" s="561"/>
      <c r="K25" s="562"/>
      <c r="L25" s="563"/>
      <c r="M25" s="563"/>
      <c r="N25" s="563"/>
      <c r="O25" s="563"/>
      <c r="P25" s="563"/>
      <c r="Q25" s="563"/>
      <c r="R25" s="563"/>
      <c r="S25" s="563"/>
      <c r="T25" s="563"/>
      <c r="U25" s="563"/>
      <c r="V25" s="468"/>
      <c r="W25" s="468"/>
      <c r="X25" s="468"/>
      <c r="Y25" s="468"/>
      <c r="Z25" s="468"/>
      <c r="AA25" s="468"/>
      <c r="AB25" s="468"/>
      <c r="AC25" s="469"/>
      <c r="AD25" s="469"/>
      <c r="AE25" s="469"/>
      <c r="AF25" s="469"/>
      <c r="AG25" s="469"/>
      <c r="AH25" s="470"/>
    </row>
    <row r="26" spans="2:34" s="270" customFormat="1" ht="15" customHeight="1">
      <c r="B26" s="565"/>
      <c r="C26" s="566"/>
      <c r="D26" s="566"/>
      <c r="E26" s="566"/>
      <c r="F26" s="566"/>
      <c r="G26" s="566"/>
      <c r="H26" s="566"/>
      <c r="I26" s="566"/>
      <c r="J26" s="567"/>
      <c r="K26" s="568"/>
      <c r="L26" s="569"/>
      <c r="M26" s="569"/>
      <c r="N26" s="569"/>
      <c r="O26" s="569"/>
      <c r="P26" s="569"/>
      <c r="Q26" s="569"/>
      <c r="R26" s="569"/>
      <c r="S26" s="569"/>
      <c r="T26" s="569"/>
      <c r="U26" s="569"/>
      <c r="V26" s="471"/>
      <c r="W26" s="471"/>
      <c r="X26" s="471"/>
      <c r="Y26" s="471"/>
      <c r="Z26" s="471"/>
      <c r="AA26" s="471"/>
      <c r="AB26" s="471"/>
      <c r="AC26" s="472"/>
      <c r="AD26" s="472"/>
      <c r="AE26" s="472"/>
      <c r="AF26" s="472"/>
      <c r="AG26" s="472"/>
      <c r="AH26" s="473"/>
    </row>
    <row r="27" spans="2:34" s="270" customFormat="1" ht="15" customHeight="1">
      <c r="B27" s="553">
        <v>4</v>
      </c>
      <c r="C27" s="554"/>
      <c r="D27" s="554"/>
      <c r="E27" s="554"/>
      <c r="F27" s="554"/>
      <c r="G27" s="554"/>
      <c r="H27" s="554"/>
      <c r="I27" s="554"/>
      <c r="J27" s="555"/>
      <c r="K27" s="556"/>
      <c r="L27" s="557"/>
      <c r="M27" s="557"/>
      <c r="N27" s="557"/>
      <c r="O27" s="557"/>
      <c r="P27" s="557"/>
      <c r="Q27" s="557"/>
      <c r="R27" s="557"/>
      <c r="S27" s="557"/>
      <c r="T27" s="557"/>
      <c r="U27" s="557"/>
      <c r="V27" s="465"/>
      <c r="W27" s="465"/>
      <c r="X27" s="465"/>
      <c r="Y27" s="465"/>
      <c r="Z27" s="465"/>
      <c r="AA27" s="465"/>
      <c r="AB27" s="465"/>
      <c r="AC27" s="466"/>
      <c r="AD27" s="466"/>
      <c r="AE27" s="466"/>
      <c r="AF27" s="466"/>
      <c r="AG27" s="466"/>
      <c r="AH27" s="467"/>
    </row>
    <row r="28" spans="2:34" s="270" customFormat="1" ht="15" customHeight="1">
      <c r="B28" s="559"/>
      <c r="C28" s="571"/>
      <c r="D28" s="560"/>
      <c r="E28" s="560"/>
      <c r="F28" s="560"/>
      <c r="G28" s="560"/>
      <c r="H28" s="560"/>
      <c r="I28" s="560"/>
      <c r="J28" s="561"/>
      <c r="K28" s="562"/>
      <c r="L28" s="563"/>
      <c r="M28" s="563"/>
      <c r="N28" s="563"/>
      <c r="O28" s="563"/>
      <c r="P28" s="563"/>
      <c r="Q28" s="563"/>
      <c r="R28" s="563"/>
      <c r="S28" s="563"/>
      <c r="T28" s="563"/>
      <c r="U28" s="563"/>
      <c r="V28" s="468"/>
      <c r="W28" s="468"/>
      <c r="X28" s="468"/>
      <c r="Y28" s="468"/>
      <c r="Z28" s="468"/>
      <c r="AA28" s="468"/>
      <c r="AB28" s="468"/>
      <c r="AC28" s="469"/>
      <c r="AD28" s="469"/>
      <c r="AE28" s="469"/>
      <c r="AF28" s="469"/>
      <c r="AG28" s="469"/>
      <c r="AH28" s="470"/>
    </row>
    <row r="29" spans="2:34" s="270" customFormat="1" ht="15" customHeight="1">
      <c r="B29" s="565"/>
      <c r="C29" s="566"/>
      <c r="D29" s="566"/>
      <c r="E29" s="566"/>
      <c r="F29" s="566"/>
      <c r="G29" s="566"/>
      <c r="H29" s="566"/>
      <c r="I29" s="566"/>
      <c r="J29" s="567"/>
      <c r="K29" s="568"/>
      <c r="L29" s="569"/>
      <c r="M29" s="569"/>
      <c r="N29" s="569"/>
      <c r="O29" s="569"/>
      <c r="P29" s="569"/>
      <c r="Q29" s="569"/>
      <c r="R29" s="569"/>
      <c r="S29" s="569"/>
      <c r="T29" s="569"/>
      <c r="U29" s="569"/>
      <c r="V29" s="471"/>
      <c r="W29" s="471"/>
      <c r="X29" s="471"/>
      <c r="Y29" s="471"/>
      <c r="Z29" s="471"/>
      <c r="AA29" s="471"/>
      <c r="AB29" s="471"/>
      <c r="AC29" s="472"/>
      <c r="AD29" s="472"/>
      <c r="AE29" s="472"/>
      <c r="AF29" s="472"/>
      <c r="AG29" s="472"/>
      <c r="AH29" s="473"/>
    </row>
    <row r="30" spans="2:34" s="270" customFormat="1" ht="15" hidden="1" customHeight="1">
      <c r="B30" s="553">
        <v>6</v>
      </c>
      <c r="C30" s="554"/>
      <c r="D30" s="554"/>
      <c r="E30" s="554"/>
      <c r="F30" s="554"/>
      <c r="G30" s="554"/>
      <c r="H30" s="554"/>
      <c r="I30" s="554"/>
      <c r="J30" s="555"/>
      <c r="K30" s="556"/>
      <c r="L30" s="557"/>
      <c r="M30" s="557"/>
      <c r="N30" s="557"/>
      <c r="O30" s="557"/>
      <c r="P30" s="557"/>
      <c r="Q30" s="557"/>
      <c r="R30" s="557"/>
      <c r="S30" s="557"/>
      <c r="T30" s="557"/>
      <c r="U30" s="557"/>
      <c r="V30" s="465"/>
      <c r="W30" s="465"/>
      <c r="X30" s="465"/>
      <c r="Y30" s="465"/>
      <c r="Z30" s="465"/>
      <c r="AA30" s="465"/>
      <c r="AB30" s="465"/>
      <c r="AC30" s="466"/>
      <c r="AD30" s="466"/>
      <c r="AE30" s="466"/>
      <c r="AF30" s="466"/>
      <c r="AG30" s="466"/>
      <c r="AH30" s="467"/>
    </row>
    <row r="31" spans="2:34" s="270" customFormat="1" ht="15" hidden="1" customHeight="1">
      <c r="B31" s="559"/>
      <c r="C31" s="560"/>
      <c r="D31" s="560"/>
      <c r="E31" s="560"/>
      <c r="F31" s="560"/>
      <c r="G31" s="560"/>
      <c r="H31" s="560"/>
      <c r="I31" s="560"/>
      <c r="J31" s="561"/>
      <c r="K31" s="562"/>
      <c r="L31" s="563"/>
      <c r="M31" s="563"/>
      <c r="N31" s="563"/>
      <c r="O31" s="563"/>
      <c r="P31" s="563"/>
      <c r="Q31" s="563"/>
      <c r="R31" s="563"/>
      <c r="S31" s="563"/>
      <c r="T31" s="563"/>
      <c r="U31" s="563"/>
      <c r="V31" s="468"/>
      <c r="W31" s="468"/>
      <c r="X31" s="468"/>
      <c r="Y31" s="468"/>
      <c r="Z31" s="468"/>
      <c r="AA31" s="468"/>
      <c r="AB31" s="468"/>
      <c r="AC31" s="469"/>
      <c r="AD31" s="469"/>
      <c r="AE31" s="469"/>
      <c r="AF31" s="469"/>
      <c r="AG31" s="469"/>
      <c r="AH31" s="470"/>
    </row>
    <row r="32" spans="2:34" s="270" customFormat="1" ht="15" hidden="1" customHeight="1">
      <c r="B32" s="565"/>
      <c r="C32" s="566"/>
      <c r="D32" s="566"/>
      <c r="E32" s="566"/>
      <c r="F32" s="566"/>
      <c r="G32" s="566"/>
      <c r="H32" s="566"/>
      <c r="I32" s="566"/>
      <c r="J32" s="567"/>
      <c r="K32" s="572"/>
      <c r="L32" s="569"/>
      <c r="M32" s="569"/>
      <c r="N32" s="569"/>
      <c r="O32" s="569"/>
      <c r="P32" s="569"/>
      <c r="Q32" s="569"/>
      <c r="R32" s="569"/>
      <c r="S32" s="569"/>
      <c r="T32" s="569"/>
      <c r="U32" s="569"/>
      <c r="V32" s="471"/>
      <c r="W32" s="471"/>
      <c r="X32" s="471"/>
      <c r="Y32" s="471"/>
      <c r="Z32" s="471"/>
      <c r="AA32" s="471"/>
      <c r="AB32" s="471"/>
      <c r="AC32" s="472"/>
      <c r="AD32" s="472"/>
      <c r="AE32" s="472"/>
      <c r="AF32" s="472"/>
      <c r="AG32" s="472"/>
      <c r="AH32" s="473"/>
    </row>
    <row r="33" spans="2:34" s="270" customFormat="1" ht="15" hidden="1" customHeight="1">
      <c r="B33" s="553">
        <v>7</v>
      </c>
      <c r="C33" s="554"/>
      <c r="D33" s="554"/>
      <c r="E33" s="554"/>
      <c r="F33" s="554"/>
      <c r="G33" s="554"/>
      <c r="H33" s="554"/>
      <c r="I33" s="554"/>
      <c r="J33" s="555"/>
      <c r="K33" s="573"/>
      <c r="L33" s="557"/>
      <c r="M33" s="557"/>
      <c r="N33" s="557"/>
      <c r="O33" s="557"/>
      <c r="P33" s="557"/>
      <c r="Q33" s="557"/>
      <c r="R33" s="557"/>
      <c r="S33" s="557"/>
      <c r="T33" s="557"/>
      <c r="U33" s="557"/>
      <c r="V33" s="465"/>
      <c r="W33" s="465"/>
      <c r="X33" s="465"/>
      <c r="Y33" s="465"/>
      <c r="Z33" s="465"/>
      <c r="AA33" s="465"/>
      <c r="AB33" s="465"/>
      <c r="AC33" s="466"/>
      <c r="AD33" s="466"/>
      <c r="AE33" s="466"/>
      <c r="AF33" s="466"/>
      <c r="AG33" s="466"/>
      <c r="AH33" s="467"/>
    </row>
    <row r="34" spans="2:34" s="270" customFormat="1" ht="15" hidden="1" customHeight="1">
      <c r="B34" s="559"/>
      <c r="C34" s="560"/>
      <c r="D34" s="560"/>
      <c r="E34" s="560"/>
      <c r="F34" s="560"/>
      <c r="G34" s="560"/>
      <c r="H34" s="560"/>
      <c r="I34" s="560"/>
      <c r="J34" s="561"/>
      <c r="K34" s="574"/>
      <c r="L34" s="563"/>
      <c r="M34" s="563"/>
      <c r="N34" s="563"/>
      <c r="O34" s="563"/>
      <c r="P34" s="563"/>
      <c r="Q34" s="563"/>
      <c r="R34" s="563"/>
      <c r="S34" s="563"/>
      <c r="T34" s="563"/>
      <c r="U34" s="563"/>
      <c r="V34" s="468"/>
      <c r="W34" s="468"/>
      <c r="X34" s="468"/>
      <c r="Y34" s="468"/>
      <c r="Z34" s="468"/>
      <c r="AA34" s="468"/>
      <c r="AB34" s="468"/>
      <c r="AC34" s="469"/>
      <c r="AD34" s="469"/>
      <c r="AE34" s="469"/>
      <c r="AF34" s="469"/>
      <c r="AG34" s="469"/>
      <c r="AH34" s="470"/>
    </row>
    <row r="35" spans="2:34" s="270" customFormat="1" ht="15" hidden="1" customHeight="1">
      <c r="B35" s="565"/>
      <c r="C35" s="566"/>
      <c r="D35" s="566"/>
      <c r="E35" s="566"/>
      <c r="F35" s="566"/>
      <c r="G35" s="566"/>
      <c r="H35" s="566"/>
      <c r="I35" s="566"/>
      <c r="J35" s="567"/>
      <c r="K35" s="575"/>
      <c r="L35" s="569"/>
      <c r="M35" s="569"/>
      <c r="N35" s="569"/>
      <c r="O35" s="569"/>
      <c r="P35" s="569"/>
      <c r="Q35" s="569"/>
      <c r="R35" s="569"/>
      <c r="S35" s="569"/>
      <c r="T35" s="569"/>
      <c r="U35" s="569"/>
      <c r="V35" s="471"/>
      <c r="W35" s="471"/>
      <c r="X35" s="471"/>
      <c r="Y35" s="471"/>
      <c r="Z35" s="471"/>
      <c r="AA35" s="471"/>
      <c r="AB35" s="471"/>
      <c r="AC35" s="472"/>
      <c r="AD35" s="472"/>
      <c r="AE35" s="472"/>
      <c r="AF35" s="472"/>
      <c r="AG35" s="472"/>
      <c r="AH35" s="473"/>
    </row>
    <row r="36" spans="2:34" s="270" customFormat="1" ht="15" hidden="1" customHeight="1">
      <c r="B36" s="553">
        <v>8</v>
      </c>
      <c r="C36" s="554"/>
      <c r="D36" s="554"/>
      <c r="E36" s="554"/>
      <c r="F36" s="554"/>
      <c r="G36" s="554"/>
      <c r="H36" s="554"/>
      <c r="I36" s="554"/>
      <c r="J36" s="555"/>
      <c r="K36" s="576"/>
      <c r="L36" s="557"/>
      <c r="M36" s="557"/>
      <c r="N36" s="557"/>
      <c r="O36" s="557"/>
      <c r="P36" s="557"/>
      <c r="Q36" s="557"/>
      <c r="R36" s="557"/>
      <c r="S36" s="557"/>
      <c r="T36" s="557"/>
      <c r="U36" s="557"/>
      <c r="V36" s="465"/>
      <c r="W36" s="465"/>
      <c r="X36" s="465"/>
      <c r="Y36" s="465"/>
      <c r="Z36" s="465"/>
      <c r="AA36" s="465"/>
      <c r="AB36" s="465"/>
      <c r="AC36" s="466"/>
      <c r="AD36" s="466"/>
      <c r="AE36" s="466"/>
      <c r="AF36" s="466"/>
      <c r="AG36" s="466"/>
      <c r="AH36" s="467"/>
    </row>
    <row r="37" spans="2:34" s="270" customFormat="1" ht="15" hidden="1" customHeight="1">
      <c r="B37" s="559"/>
      <c r="C37" s="560"/>
      <c r="D37" s="560"/>
      <c r="E37" s="560"/>
      <c r="F37" s="560"/>
      <c r="G37" s="560"/>
      <c r="H37" s="560"/>
      <c r="I37" s="560"/>
      <c r="J37" s="561"/>
      <c r="K37" s="562"/>
      <c r="L37" s="563"/>
      <c r="M37" s="563"/>
      <c r="N37" s="563"/>
      <c r="O37" s="563"/>
      <c r="P37" s="563"/>
      <c r="Q37" s="563"/>
      <c r="R37" s="563"/>
      <c r="S37" s="563"/>
      <c r="T37" s="563"/>
      <c r="U37" s="563"/>
      <c r="V37" s="468"/>
      <c r="W37" s="468"/>
      <c r="X37" s="468"/>
      <c r="Y37" s="468"/>
      <c r="Z37" s="468"/>
      <c r="AA37" s="468"/>
      <c r="AB37" s="468"/>
      <c r="AC37" s="469"/>
      <c r="AD37" s="469"/>
      <c r="AE37" s="469"/>
      <c r="AF37" s="469"/>
      <c r="AG37" s="469"/>
      <c r="AH37" s="470"/>
    </row>
    <row r="38" spans="2:34" s="270" customFormat="1" ht="15" hidden="1" customHeight="1">
      <c r="B38" s="565"/>
      <c r="C38" s="566"/>
      <c r="D38" s="566"/>
      <c r="E38" s="566"/>
      <c r="F38" s="566"/>
      <c r="G38" s="566"/>
      <c r="H38" s="566"/>
      <c r="I38" s="566"/>
      <c r="J38" s="567"/>
      <c r="K38" s="568"/>
      <c r="L38" s="569"/>
      <c r="M38" s="569"/>
      <c r="N38" s="569"/>
      <c r="O38" s="569"/>
      <c r="P38" s="569"/>
      <c r="Q38" s="569"/>
      <c r="R38" s="569"/>
      <c r="S38" s="569"/>
      <c r="T38" s="569"/>
      <c r="U38" s="569"/>
      <c r="V38" s="471"/>
      <c r="W38" s="471"/>
      <c r="X38" s="471"/>
      <c r="Y38" s="471"/>
      <c r="Z38" s="471"/>
      <c r="AA38" s="471"/>
      <c r="AB38" s="471"/>
      <c r="AC38" s="472"/>
      <c r="AD38" s="472"/>
      <c r="AE38" s="472"/>
      <c r="AF38" s="472"/>
      <c r="AG38" s="472"/>
      <c r="AH38" s="473"/>
    </row>
    <row r="39" spans="2:34" s="270" customFormat="1" ht="15" hidden="1" customHeight="1">
      <c r="B39" s="553">
        <v>9</v>
      </c>
      <c r="C39" s="554"/>
      <c r="D39" s="554"/>
      <c r="E39" s="554"/>
      <c r="F39" s="554"/>
      <c r="G39" s="554"/>
      <c r="H39" s="554"/>
      <c r="I39" s="554"/>
      <c r="J39" s="555"/>
      <c r="K39" s="556"/>
      <c r="L39" s="557"/>
      <c r="M39" s="557"/>
      <c r="N39" s="557"/>
      <c r="O39" s="557"/>
      <c r="P39" s="557"/>
      <c r="Q39" s="557"/>
      <c r="R39" s="557"/>
      <c r="S39" s="557"/>
      <c r="T39" s="557"/>
      <c r="U39" s="557"/>
      <c r="V39" s="465"/>
      <c r="W39" s="465"/>
      <c r="X39" s="465"/>
      <c r="Y39" s="465"/>
      <c r="Z39" s="465"/>
      <c r="AA39" s="465"/>
      <c r="AB39" s="465"/>
      <c r="AC39" s="466"/>
      <c r="AD39" s="466"/>
      <c r="AE39" s="466"/>
      <c r="AF39" s="466"/>
      <c r="AG39" s="466"/>
      <c r="AH39" s="467"/>
    </row>
    <row r="40" spans="2:34" s="270" customFormat="1" ht="15" hidden="1" customHeight="1">
      <c r="B40" s="559"/>
      <c r="C40" s="560"/>
      <c r="D40" s="560"/>
      <c r="E40" s="560"/>
      <c r="F40" s="560"/>
      <c r="G40" s="560"/>
      <c r="H40" s="560"/>
      <c r="I40" s="560"/>
      <c r="J40" s="561"/>
      <c r="K40" s="562"/>
      <c r="L40" s="563"/>
      <c r="M40" s="563"/>
      <c r="N40" s="563"/>
      <c r="O40" s="563"/>
      <c r="P40" s="563"/>
      <c r="Q40" s="563"/>
      <c r="R40" s="563"/>
      <c r="S40" s="563"/>
      <c r="T40" s="563"/>
      <c r="U40" s="563"/>
      <c r="V40" s="468"/>
      <c r="W40" s="468"/>
      <c r="X40" s="468"/>
      <c r="Y40" s="468"/>
      <c r="Z40" s="468"/>
      <c r="AA40" s="468"/>
      <c r="AB40" s="468"/>
      <c r="AC40" s="469"/>
      <c r="AD40" s="469"/>
      <c r="AE40" s="469"/>
      <c r="AF40" s="469"/>
      <c r="AG40" s="469"/>
      <c r="AH40" s="470"/>
    </row>
    <row r="41" spans="2:34" s="270" customFormat="1" ht="15" hidden="1" customHeight="1">
      <c r="B41" s="565"/>
      <c r="C41" s="566"/>
      <c r="D41" s="566"/>
      <c r="E41" s="566"/>
      <c r="F41" s="566"/>
      <c r="G41" s="566"/>
      <c r="H41" s="566"/>
      <c r="I41" s="566"/>
      <c r="J41" s="567"/>
      <c r="K41" s="568"/>
      <c r="L41" s="569"/>
      <c r="M41" s="569"/>
      <c r="N41" s="569"/>
      <c r="O41" s="569"/>
      <c r="P41" s="569"/>
      <c r="Q41" s="569"/>
      <c r="R41" s="569"/>
      <c r="S41" s="569"/>
      <c r="T41" s="569"/>
      <c r="U41" s="569"/>
      <c r="V41" s="471"/>
      <c r="W41" s="471"/>
      <c r="X41" s="471"/>
      <c r="Y41" s="471"/>
      <c r="Z41" s="471"/>
      <c r="AA41" s="471"/>
      <c r="AB41" s="471"/>
      <c r="AC41" s="472"/>
      <c r="AD41" s="472"/>
      <c r="AE41" s="472"/>
      <c r="AF41" s="472"/>
      <c r="AG41" s="472"/>
      <c r="AH41" s="473"/>
    </row>
    <row r="42" spans="2:34" s="270" customFormat="1" ht="15" hidden="1" customHeight="1">
      <c r="B42" s="553">
        <v>10</v>
      </c>
      <c r="C42" s="554"/>
      <c r="D42" s="554"/>
      <c r="E42" s="554"/>
      <c r="F42" s="554"/>
      <c r="G42" s="554"/>
      <c r="H42" s="554"/>
      <c r="I42" s="554"/>
      <c r="J42" s="555"/>
      <c r="K42" s="556"/>
      <c r="L42" s="557"/>
      <c r="M42" s="557"/>
      <c r="N42" s="557"/>
      <c r="O42" s="557"/>
      <c r="P42" s="557"/>
      <c r="Q42" s="557"/>
      <c r="R42" s="557"/>
      <c r="S42" s="557"/>
      <c r="T42" s="557"/>
      <c r="U42" s="557"/>
      <c r="V42" s="465"/>
      <c r="W42" s="465"/>
      <c r="X42" s="465"/>
      <c r="Y42" s="465"/>
      <c r="Z42" s="465"/>
      <c r="AA42" s="465"/>
      <c r="AB42" s="465"/>
      <c r="AC42" s="466"/>
      <c r="AD42" s="466"/>
      <c r="AE42" s="466"/>
      <c r="AF42" s="466"/>
      <c r="AG42" s="466"/>
      <c r="AH42" s="467"/>
    </row>
    <row r="43" spans="2:34" s="270" customFormat="1" ht="15" hidden="1" customHeight="1">
      <c r="B43" s="559"/>
      <c r="C43" s="560"/>
      <c r="D43" s="560"/>
      <c r="E43" s="560"/>
      <c r="F43" s="560"/>
      <c r="G43" s="560"/>
      <c r="H43" s="560"/>
      <c r="I43" s="560"/>
      <c r="J43" s="561"/>
      <c r="K43" s="562"/>
      <c r="L43" s="563"/>
      <c r="M43" s="563"/>
      <c r="N43" s="563"/>
      <c r="O43" s="563"/>
      <c r="P43" s="563"/>
      <c r="Q43" s="563"/>
      <c r="R43" s="563"/>
      <c r="S43" s="563"/>
      <c r="T43" s="563"/>
      <c r="U43" s="563"/>
      <c r="V43" s="468"/>
      <c r="W43" s="468"/>
      <c r="X43" s="468"/>
      <c r="Y43" s="468"/>
      <c r="Z43" s="468"/>
      <c r="AA43" s="468"/>
      <c r="AB43" s="468"/>
      <c r="AC43" s="469"/>
      <c r="AD43" s="469"/>
      <c r="AE43" s="469"/>
      <c r="AF43" s="469"/>
      <c r="AG43" s="469"/>
      <c r="AH43" s="470"/>
    </row>
    <row r="44" spans="2:34" s="270" customFormat="1" ht="15" hidden="1" customHeight="1">
      <c r="B44" s="565"/>
      <c r="C44" s="566"/>
      <c r="D44" s="566"/>
      <c r="E44" s="566"/>
      <c r="F44" s="566"/>
      <c r="G44" s="566"/>
      <c r="H44" s="566"/>
      <c r="I44" s="566"/>
      <c r="J44" s="567"/>
      <c r="K44" s="568"/>
      <c r="L44" s="569"/>
      <c r="M44" s="569"/>
      <c r="N44" s="569"/>
      <c r="O44" s="569"/>
      <c r="P44" s="569"/>
      <c r="Q44" s="569"/>
      <c r="R44" s="569"/>
      <c r="S44" s="569"/>
      <c r="T44" s="569"/>
      <c r="U44" s="569"/>
      <c r="V44" s="471"/>
      <c r="W44" s="471"/>
      <c r="X44" s="471"/>
      <c r="Y44" s="471"/>
      <c r="Z44" s="471"/>
      <c r="AA44" s="471"/>
      <c r="AB44" s="471"/>
      <c r="AC44" s="472"/>
      <c r="AD44" s="472"/>
      <c r="AE44" s="472"/>
      <c r="AF44" s="472"/>
      <c r="AG44" s="472"/>
      <c r="AH44" s="473"/>
    </row>
    <row r="45" spans="2:34" s="270" customFormat="1" ht="15" hidden="1" customHeight="1">
      <c r="B45" s="553">
        <v>11</v>
      </c>
      <c r="C45" s="554"/>
      <c r="D45" s="554"/>
      <c r="E45" s="554"/>
      <c r="F45" s="554"/>
      <c r="G45" s="554"/>
      <c r="H45" s="554"/>
      <c r="I45" s="554"/>
      <c r="J45" s="555"/>
      <c r="K45" s="556"/>
      <c r="L45" s="557"/>
      <c r="M45" s="557"/>
      <c r="N45" s="557"/>
      <c r="O45" s="557"/>
      <c r="P45" s="557"/>
      <c r="Q45" s="557"/>
      <c r="R45" s="557"/>
      <c r="S45" s="557"/>
      <c r="T45" s="557"/>
      <c r="U45" s="557"/>
      <c r="V45" s="465"/>
      <c r="W45" s="465"/>
      <c r="X45" s="465"/>
      <c r="Y45" s="465"/>
      <c r="Z45" s="465"/>
      <c r="AA45" s="465"/>
      <c r="AB45" s="465"/>
      <c r="AC45" s="466"/>
      <c r="AD45" s="466"/>
      <c r="AE45" s="466"/>
      <c r="AF45" s="466"/>
      <c r="AG45" s="466"/>
      <c r="AH45" s="467"/>
    </row>
    <row r="46" spans="2:34" s="270" customFormat="1" ht="15" hidden="1" customHeight="1">
      <c r="B46" s="559"/>
      <c r="C46" s="560"/>
      <c r="D46" s="560"/>
      <c r="E46" s="560"/>
      <c r="F46" s="560"/>
      <c r="G46" s="560"/>
      <c r="H46" s="560"/>
      <c r="I46" s="560"/>
      <c r="J46" s="561"/>
      <c r="K46" s="562"/>
      <c r="L46" s="563"/>
      <c r="M46" s="563"/>
      <c r="N46" s="563"/>
      <c r="O46" s="563"/>
      <c r="P46" s="563"/>
      <c r="Q46" s="563"/>
      <c r="R46" s="563"/>
      <c r="S46" s="563"/>
      <c r="T46" s="563"/>
      <c r="U46" s="563"/>
      <c r="V46" s="468"/>
      <c r="W46" s="468"/>
      <c r="X46" s="468"/>
      <c r="Y46" s="468"/>
      <c r="Z46" s="468"/>
      <c r="AA46" s="468"/>
      <c r="AB46" s="468"/>
      <c r="AC46" s="469"/>
      <c r="AD46" s="469"/>
      <c r="AE46" s="469"/>
      <c r="AF46" s="469"/>
      <c r="AG46" s="469"/>
      <c r="AH46" s="470"/>
    </row>
    <row r="47" spans="2:34" s="270" customFormat="1" ht="15" hidden="1" customHeight="1">
      <c r="B47" s="565"/>
      <c r="C47" s="566"/>
      <c r="D47" s="566"/>
      <c r="E47" s="566"/>
      <c r="F47" s="566"/>
      <c r="G47" s="566"/>
      <c r="H47" s="566"/>
      <c r="I47" s="566"/>
      <c r="J47" s="567"/>
      <c r="K47" s="568"/>
      <c r="L47" s="569"/>
      <c r="M47" s="569"/>
      <c r="N47" s="569"/>
      <c r="O47" s="569"/>
      <c r="P47" s="569"/>
      <c r="Q47" s="569"/>
      <c r="R47" s="569"/>
      <c r="S47" s="569"/>
      <c r="T47" s="569"/>
      <c r="U47" s="569"/>
      <c r="V47" s="471"/>
      <c r="W47" s="471"/>
      <c r="X47" s="471"/>
      <c r="Y47" s="471"/>
      <c r="Z47" s="471"/>
      <c r="AA47" s="471"/>
      <c r="AB47" s="471"/>
      <c r="AC47" s="472"/>
      <c r="AD47" s="472"/>
      <c r="AE47" s="472"/>
      <c r="AF47" s="472"/>
      <c r="AG47" s="472"/>
      <c r="AH47" s="473"/>
    </row>
    <row r="48" spans="2:34" s="270" customFormat="1" ht="15" hidden="1" customHeight="1">
      <c r="B48" s="553">
        <v>12</v>
      </c>
      <c r="C48" s="554"/>
      <c r="D48" s="554"/>
      <c r="E48" s="554"/>
      <c r="F48" s="554"/>
      <c r="G48" s="554"/>
      <c r="H48" s="554"/>
      <c r="I48" s="554"/>
      <c r="J48" s="555"/>
      <c r="K48" s="556"/>
      <c r="L48" s="557"/>
      <c r="M48" s="557"/>
      <c r="N48" s="557"/>
      <c r="O48" s="557"/>
      <c r="P48" s="557"/>
      <c r="Q48" s="557"/>
      <c r="R48" s="557"/>
      <c r="S48" s="557"/>
      <c r="T48" s="557"/>
      <c r="U48" s="557"/>
      <c r="V48" s="465"/>
      <c r="W48" s="465"/>
      <c r="X48" s="465"/>
      <c r="Y48" s="465"/>
      <c r="Z48" s="465"/>
      <c r="AA48" s="465"/>
      <c r="AB48" s="465"/>
      <c r="AC48" s="466"/>
      <c r="AD48" s="466"/>
      <c r="AE48" s="466"/>
      <c r="AF48" s="466"/>
      <c r="AG48" s="466"/>
      <c r="AH48" s="467"/>
    </row>
    <row r="49" spans="2:34" s="270" customFormat="1" ht="15" hidden="1" customHeight="1">
      <c r="B49" s="559"/>
      <c r="C49" s="560"/>
      <c r="D49" s="560"/>
      <c r="E49" s="560"/>
      <c r="F49" s="560"/>
      <c r="G49" s="560"/>
      <c r="H49" s="560"/>
      <c r="I49" s="560"/>
      <c r="J49" s="561"/>
      <c r="K49" s="562"/>
      <c r="L49" s="563"/>
      <c r="M49" s="563"/>
      <c r="N49" s="563"/>
      <c r="O49" s="563"/>
      <c r="P49" s="563"/>
      <c r="Q49" s="563"/>
      <c r="R49" s="563"/>
      <c r="S49" s="563"/>
      <c r="T49" s="563"/>
      <c r="U49" s="563"/>
      <c r="V49" s="468"/>
      <c r="W49" s="468"/>
      <c r="X49" s="468"/>
      <c r="Y49" s="468"/>
      <c r="Z49" s="468"/>
      <c r="AA49" s="468"/>
      <c r="AB49" s="468"/>
      <c r="AC49" s="469"/>
      <c r="AD49" s="469"/>
      <c r="AE49" s="469"/>
      <c r="AF49" s="469"/>
      <c r="AG49" s="469"/>
      <c r="AH49" s="470"/>
    </row>
    <row r="50" spans="2:34" s="270" customFormat="1" ht="15" hidden="1" customHeight="1">
      <c r="B50" s="565"/>
      <c r="C50" s="566"/>
      <c r="D50" s="566"/>
      <c r="E50" s="566"/>
      <c r="F50" s="566"/>
      <c r="G50" s="566"/>
      <c r="H50" s="566"/>
      <c r="I50" s="566"/>
      <c r="J50" s="567"/>
      <c r="K50" s="568"/>
      <c r="L50" s="569"/>
      <c r="M50" s="569"/>
      <c r="N50" s="569"/>
      <c r="O50" s="569"/>
      <c r="P50" s="569"/>
      <c r="Q50" s="569"/>
      <c r="R50" s="569"/>
      <c r="S50" s="569"/>
      <c r="T50" s="569"/>
      <c r="U50" s="569"/>
      <c r="V50" s="471"/>
      <c r="W50" s="471"/>
      <c r="X50" s="471"/>
      <c r="Y50" s="471"/>
      <c r="Z50" s="471"/>
      <c r="AA50" s="471"/>
      <c r="AB50" s="471"/>
      <c r="AC50" s="472"/>
      <c r="AD50" s="472"/>
      <c r="AE50" s="472"/>
      <c r="AF50" s="472"/>
      <c r="AG50" s="472"/>
      <c r="AH50" s="473"/>
    </row>
    <row r="51" spans="2:34" s="270" customFormat="1" ht="15" hidden="1" customHeight="1">
      <c r="B51" s="553">
        <v>13</v>
      </c>
      <c r="C51" s="554"/>
      <c r="D51" s="554"/>
      <c r="E51" s="554"/>
      <c r="F51" s="554"/>
      <c r="G51" s="554"/>
      <c r="H51" s="554"/>
      <c r="I51" s="554"/>
      <c r="J51" s="555"/>
      <c r="K51" s="556"/>
      <c r="L51" s="557"/>
      <c r="M51" s="557"/>
      <c r="N51" s="557"/>
      <c r="O51" s="557"/>
      <c r="P51" s="557"/>
      <c r="Q51" s="557"/>
      <c r="R51" s="557"/>
      <c r="S51" s="557"/>
      <c r="T51" s="557"/>
      <c r="U51" s="557"/>
      <c r="V51" s="465"/>
      <c r="W51" s="465"/>
      <c r="X51" s="465"/>
      <c r="Y51" s="465"/>
      <c r="Z51" s="465"/>
      <c r="AA51" s="465"/>
      <c r="AB51" s="465"/>
      <c r="AC51" s="466"/>
      <c r="AD51" s="466"/>
      <c r="AE51" s="466"/>
      <c r="AF51" s="466"/>
      <c r="AG51" s="466"/>
      <c r="AH51" s="467"/>
    </row>
    <row r="52" spans="2:34" s="270" customFormat="1" ht="15" hidden="1" customHeight="1">
      <c r="B52" s="559"/>
      <c r="C52" s="560"/>
      <c r="D52" s="560"/>
      <c r="E52" s="560"/>
      <c r="F52" s="560"/>
      <c r="G52" s="560"/>
      <c r="H52" s="560"/>
      <c r="I52" s="560"/>
      <c r="J52" s="561"/>
      <c r="K52" s="562"/>
      <c r="L52" s="563"/>
      <c r="M52" s="563"/>
      <c r="N52" s="563"/>
      <c r="O52" s="563"/>
      <c r="P52" s="563"/>
      <c r="Q52" s="563"/>
      <c r="R52" s="563"/>
      <c r="S52" s="563"/>
      <c r="T52" s="563"/>
      <c r="U52" s="563"/>
      <c r="V52" s="468"/>
      <c r="W52" s="468"/>
      <c r="X52" s="468"/>
      <c r="Y52" s="468"/>
      <c r="Z52" s="468"/>
      <c r="AA52" s="468"/>
      <c r="AB52" s="468"/>
      <c r="AC52" s="469"/>
      <c r="AD52" s="469"/>
      <c r="AE52" s="469"/>
      <c r="AF52" s="469"/>
      <c r="AG52" s="469"/>
      <c r="AH52" s="470"/>
    </row>
    <row r="53" spans="2:34" s="270" customFormat="1" ht="15" hidden="1" customHeight="1">
      <c r="B53" s="565"/>
      <c r="C53" s="566"/>
      <c r="D53" s="566"/>
      <c r="E53" s="566"/>
      <c r="F53" s="566"/>
      <c r="G53" s="566"/>
      <c r="H53" s="566"/>
      <c r="I53" s="566"/>
      <c r="J53" s="567"/>
      <c r="K53" s="568"/>
      <c r="L53" s="569"/>
      <c r="M53" s="569"/>
      <c r="N53" s="569"/>
      <c r="O53" s="569"/>
      <c r="P53" s="569"/>
      <c r="Q53" s="569"/>
      <c r="R53" s="569"/>
      <c r="S53" s="569"/>
      <c r="T53" s="569"/>
      <c r="U53" s="569"/>
      <c r="V53" s="471"/>
      <c r="W53" s="471"/>
      <c r="X53" s="471"/>
      <c r="Y53" s="471"/>
      <c r="Z53" s="471"/>
      <c r="AA53" s="471"/>
      <c r="AB53" s="471"/>
      <c r="AC53" s="472"/>
      <c r="AD53" s="472"/>
      <c r="AE53" s="472"/>
      <c r="AF53" s="472"/>
      <c r="AG53" s="472"/>
      <c r="AH53" s="473"/>
    </row>
    <row r="54" spans="2:34" s="270" customFormat="1" ht="15" hidden="1" customHeight="1">
      <c r="B54" s="553">
        <v>14</v>
      </c>
      <c r="C54" s="554"/>
      <c r="D54" s="554"/>
      <c r="E54" s="554"/>
      <c r="F54" s="554"/>
      <c r="G54" s="554"/>
      <c r="H54" s="554"/>
      <c r="I54" s="554"/>
      <c r="J54" s="555"/>
      <c r="K54" s="556"/>
      <c r="L54" s="557"/>
      <c r="M54" s="557"/>
      <c r="N54" s="557"/>
      <c r="O54" s="557"/>
      <c r="P54" s="557"/>
      <c r="Q54" s="557"/>
      <c r="R54" s="557"/>
      <c r="S54" s="557"/>
      <c r="T54" s="557"/>
      <c r="U54" s="557"/>
      <c r="V54" s="465"/>
      <c r="W54" s="465"/>
      <c r="X54" s="465"/>
      <c r="Y54" s="465"/>
      <c r="Z54" s="465"/>
      <c r="AA54" s="465"/>
      <c r="AB54" s="465"/>
      <c r="AC54" s="466"/>
      <c r="AD54" s="466"/>
      <c r="AE54" s="466"/>
      <c r="AF54" s="466"/>
      <c r="AG54" s="466"/>
      <c r="AH54" s="467"/>
    </row>
    <row r="55" spans="2:34" s="270" customFormat="1" ht="15" hidden="1" customHeight="1">
      <c r="B55" s="559"/>
      <c r="C55" s="560"/>
      <c r="D55" s="560"/>
      <c r="E55" s="560"/>
      <c r="F55" s="560"/>
      <c r="G55" s="560"/>
      <c r="H55" s="560"/>
      <c r="I55" s="560"/>
      <c r="J55" s="561"/>
      <c r="K55" s="562"/>
      <c r="L55" s="563"/>
      <c r="M55" s="563"/>
      <c r="N55" s="563"/>
      <c r="O55" s="563"/>
      <c r="P55" s="563"/>
      <c r="Q55" s="563"/>
      <c r="R55" s="563"/>
      <c r="S55" s="563"/>
      <c r="T55" s="563"/>
      <c r="U55" s="563"/>
      <c r="V55" s="468"/>
      <c r="W55" s="468"/>
      <c r="X55" s="468"/>
      <c r="Y55" s="468"/>
      <c r="Z55" s="468"/>
      <c r="AA55" s="468"/>
      <c r="AB55" s="468"/>
      <c r="AC55" s="469"/>
      <c r="AD55" s="469"/>
      <c r="AE55" s="469"/>
      <c r="AF55" s="469"/>
      <c r="AG55" s="469"/>
      <c r="AH55" s="470"/>
    </row>
    <row r="56" spans="2:34" s="270" customFormat="1" ht="15" hidden="1" customHeight="1">
      <c r="B56" s="565"/>
      <c r="C56" s="566"/>
      <c r="D56" s="566"/>
      <c r="E56" s="566"/>
      <c r="F56" s="566"/>
      <c r="G56" s="566"/>
      <c r="H56" s="566"/>
      <c r="I56" s="566"/>
      <c r="J56" s="567"/>
      <c r="K56" s="568"/>
      <c r="L56" s="569"/>
      <c r="M56" s="569"/>
      <c r="N56" s="569"/>
      <c r="O56" s="569"/>
      <c r="P56" s="569"/>
      <c r="Q56" s="569"/>
      <c r="R56" s="569"/>
      <c r="S56" s="569"/>
      <c r="T56" s="569"/>
      <c r="U56" s="569"/>
      <c r="V56" s="471"/>
      <c r="W56" s="471"/>
      <c r="X56" s="471"/>
      <c r="Y56" s="471"/>
      <c r="Z56" s="471"/>
      <c r="AA56" s="471"/>
      <c r="AB56" s="471"/>
      <c r="AC56" s="472"/>
      <c r="AD56" s="472"/>
      <c r="AE56" s="472"/>
      <c r="AF56" s="472"/>
      <c r="AG56" s="472"/>
      <c r="AH56" s="473"/>
    </row>
    <row r="57" spans="2:34" s="270" customFormat="1" ht="15" hidden="1" customHeight="1">
      <c r="B57" s="553">
        <v>15</v>
      </c>
      <c r="C57" s="554"/>
      <c r="D57" s="554"/>
      <c r="E57" s="554"/>
      <c r="F57" s="554"/>
      <c r="G57" s="554"/>
      <c r="H57" s="554"/>
      <c r="I57" s="554"/>
      <c r="J57" s="555"/>
      <c r="K57" s="556"/>
      <c r="L57" s="557"/>
      <c r="M57" s="557"/>
      <c r="N57" s="557"/>
      <c r="O57" s="557"/>
      <c r="P57" s="557"/>
      <c r="Q57" s="557"/>
      <c r="R57" s="557"/>
      <c r="S57" s="557"/>
      <c r="T57" s="557"/>
      <c r="U57" s="557"/>
      <c r="V57" s="465"/>
      <c r="W57" s="465"/>
      <c r="X57" s="465"/>
      <c r="Y57" s="465"/>
      <c r="Z57" s="465"/>
      <c r="AA57" s="465"/>
      <c r="AB57" s="465"/>
      <c r="AC57" s="466"/>
      <c r="AD57" s="466"/>
      <c r="AE57" s="466"/>
      <c r="AF57" s="466"/>
      <c r="AG57" s="466"/>
      <c r="AH57" s="467"/>
    </row>
    <row r="58" spans="2:34" s="270" customFormat="1" ht="15" hidden="1" customHeight="1">
      <c r="B58" s="559"/>
      <c r="C58" s="560"/>
      <c r="D58" s="560"/>
      <c r="E58" s="560"/>
      <c r="F58" s="560"/>
      <c r="G58" s="560"/>
      <c r="H58" s="560"/>
      <c r="I58" s="560"/>
      <c r="J58" s="561"/>
      <c r="K58" s="562"/>
      <c r="L58" s="563"/>
      <c r="M58" s="563"/>
      <c r="N58" s="563"/>
      <c r="O58" s="563"/>
      <c r="P58" s="563"/>
      <c r="Q58" s="563"/>
      <c r="R58" s="563"/>
      <c r="S58" s="563"/>
      <c r="T58" s="563"/>
      <c r="U58" s="563"/>
      <c r="V58" s="468"/>
      <c r="W58" s="468"/>
      <c r="X58" s="468"/>
      <c r="Y58" s="468"/>
      <c r="Z58" s="468"/>
      <c r="AA58" s="468"/>
      <c r="AB58" s="468"/>
      <c r="AC58" s="469"/>
      <c r="AD58" s="469"/>
      <c r="AE58" s="469"/>
      <c r="AF58" s="469"/>
      <c r="AG58" s="469"/>
      <c r="AH58" s="470"/>
    </row>
    <row r="59" spans="2:34" s="270" customFormat="1" ht="15" hidden="1" customHeight="1">
      <c r="B59" s="565"/>
      <c r="C59" s="566"/>
      <c r="D59" s="566"/>
      <c r="E59" s="566"/>
      <c r="F59" s="566"/>
      <c r="G59" s="566"/>
      <c r="H59" s="566"/>
      <c r="I59" s="566"/>
      <c r="J59" s="567"/>
      <c r="K59" s="568"/>
      <c r="L59" s="569"/>
      <c r="M59" s="569"/>
      <c r="N59" s="569"/>
      <c r="O59" s="569"/>
      <c r="P59" s="569"/>
      <c r="Q59" s="569"/>
      <c r="R59" s="569"/>
      <c r="S59" s="569"/>
      <c r="T59" s="569"/>
      <c r="U59" s="569"/>
      <c r="V59" s="471"/>
      <c r="W59" s="471"/>
      <c r="X59" s="471"/>
      <c r="Y59" s="471"/>
      <c r="Z59" s="471"/>
      <c r="AA59" s="471"/>
      <c r="AB59" s="471"/>
      <c r="AC59" s="472"/>
      <c r="AD59" s="472"/>
      <c r="AE59" s="472"/>
      <c r="AF59" s="472"/>
      <c r="AG59" s="472"/>
      <c r="AH59" s="473"/>
    </row>
    <row r="60" spans="2:34" s="270" customFormat="1" ht="15" hidden="1" customHeight="1">
      <c r="B60" s="553">
        <v>16</v>
      </c>
      <c r="C60" s="554"/>
      <c r="D60" s="554"/>
      <c r="E60" s="554"/>
      <c r="F60" s="554"/>
      <c r="G60" s="554"/>
      <c r="H60" s="554"/>
      <c r="I60" s="554"/>
      <c r="J60" s="555"/>
      <c r="K60" s="556"/>
      <c r="L60" s="557"/>
      <c r="M60" s="557"/>
      <c r="N60" s="557"/>
      <c r="O60" s="557"/>
      <c r="P60" s="557"/>
      <c r="Q60" s="557"/>
      <c r="R60" s="557"/>
      <c r="S60" s="557"/>
      <c r="T60" s="557"/>
      <c r="U60" s="557"/>
      <c r="V60" s="465"/>
      <c r="W60" s="465"/>
      <c r="X60" s="465"/>
      <c r="Y60" s="465"/>
      <c r="Z60" s="465"/>
      <c r="AA60" s="465"/>
      <c r="AB60" s="465"/>
      <c r="AC60" s="466"/>
      <c r="AD60" s="466"/>
      <c r="AE60" s="466"/>
      <c r="AF60" s="466"/>
      <c r="AG60" s="466"/>
      <c r="AH60" s="467"/>
    </row>
    <row r="61" spans="2:34" s="270" customFormat="1" ht="15" hidden="1" customHeight="1">
      <c r="B61" s="559"/>
      <c r="C61" s="560"/>
      <c r="D61" s="560"/>
      <c r="E61" s="560"/>
      <c r="F61" s="560"/>
      <c r="G61" s="560"/>
      <c r="H61" s="560"/>
      <c r="I61" s="560"/>
      <c r="J61" s="561"/>
      <c r="K61" s="562"/>
      <c r="L61" s="563"/>
      <c r="M61" s="563"/>
      <c r="N61" s="563"/>
      <c r="O61" s="563"/>
      <c r="P61" s="563"/>
      <c r="Q61" s="563"/>
      <c r="R61" s="563"/>
      <c r="S61" s="563"/>
      <c r="T61" s="563"/>
      <c r="U61" s="563"/>
      <c r="V61" s="468"/>
      <c r="W61" s="468"/>
      <c r="X61" s="468"/>
      <c r="Y61" s="468"/>
      <c r="Z61" s="468"/>
      <c r="AA61" s="468"/>
      <c r="AB61" s="468"/>
      <c r="AC61" s="469"/>
      <c r="AD61" s="469"/>
      <c r="AE61" s="469"/>
      <c r="AF61" s="469"/>
      <c r="AG61" s="469"/>
      <c r="AH61" s="470"/>
    </row>
    <row r="62" spans="2:34" s="270" customFormat="1" ht="15" hidden="1" customHeight="1">
      <c r="B62" s="565"/>
      <c r="C62" s="566"/>
      <c r="D62" s="566"/>
      <c r="E62" s="566"/>
      <c r="F62" s="566"/>
      <c r="G62" s="566"/>
      <c r="H62" s="566"/>
      <c r="I62" s="566"/>
      <c r="J62" s="567"/>
      <c r="K62" s="568"/>
      <c r="L62" s="569"/>
      <c r="M62" s="569"/>
      <c r="N62" s="569"/>
      <c r="O62" s="569"/>
      <c r="P62" s="569"/>
      <c r="Q62" s="569"/>
      <c r="R62" s="569"/>
      <c r="S62" s="569"/>
      <c r="T62" s="569"/>
      <c r="U62" s="569"/>
      <c r="V62" s="471"/>
      <c r="W62" s="471"/>
      <c r="X62" s="471"/>
      <c r="Y62" s="471"/>
      <c r="Z62" s="471"/>
      <c r="AA62" s="471"/>
      <c r="AB62" s="471"/>
      <c r="AC62" s="472"/>
      <c r="AD62" s="472"/>
      <c r="AE62" s="472"/>
      <c r="AF62" s="472"/>
      <c r="AG62" s="472"/>
      <c r="AH62" s="473"/>
    </row>
    <row r="63" spans="2:34" s="270" customFormat="1" ht="15" customHeight="1">
      <c r="B63" s="577">
        <v>5</v>
      </c>
      <c r="C63" s="578"/>
      <c r="D63" s="578"/>
      <c r="E63" s="578"/>
      <c r="F63" s="578"/>
      <c r="G63" s="578"/>
      <c r="H63" s="578"/>
      <c r="I63" s="578"/>
      <c r="J63" s="579"/>
      <c r="K63" s="580"/>
      <c r="L63" s="581"/>
      <c r="M63" s="581"/>
      <c r="N63" s="581"/>
      <c r="O63" s="581"/>
      <c r="P63" s="581"/>
      <c r="Q63" s="581"/>
      <c r="R63" s="581"/>
      <c r="S63" s="581"/>
      <c r="T63" s="581"/>
      <c r="U63" s="581"/>
      <c r="V63" s="474"/>
      <c r="W63" s="475"/>
      <c r="X63" s="476"/>
      <c r="Y63" s="476"/>
      <c r="Z63" s="476"/>
      <c r="AA63" s="476"/>
      <c r="AB63" s="476"/>
      <c r="AC63" s="477"/>
      <c r="AD63" s="477"/>
      <c r="AE63" s="477"/>
      <c r="AF63" s="477"/>
      <c r="AG63" s="477"/>
      <c r="AH63" s="478"/>
    </row>
    <row r="64" spans="2:34" s="270" customFormat="1" ht="15" customHeight="1">
      <c r="B64" s="582"/>
      <c r="C64" s="583"/>
      <c r="D64" s="583"/>
      <c r="E64" s="583"/>
      <c r="F64" s="583"/>
      <c r="G64" s="583"/>
      <c r="H64" s="583"/>
      <c r="I64" s="583"/>
      <c r="J64" s="584"/>
      <c r="K64" s="583"/>
      <c r="L64" s="585"/>
      <c r="M64" s="585"/>
      <c r="N64" s="585"/>
      <c r="O64" s="585"/>
      <c r="P64" s="585"/>
      <c r="Q64" s="585"/>
      <c r="R64" s="585"/>
      <c r="S64" s="585"/>
      <c r="T64" s="585"/>
      <c r="U64" s="585"/>
      <c r="V64" s="480"/>
      <c r="W64" s="481"/>
      <c r="X64" s="482"/>
      <c r="Y64" s="482"/>
      <c r="Z64" s="482"/>
      <c r="AA64" s="482"/>
      <c r="AB64" s="482"/>
      <c r="AC64" s="482"/>
      <c r="AD64" s="482"/>
      <c r="AE64" s="482"/>
      <c r="AF64" s="482"/>
      <c r="AG64" s="482"/>
      <c r="AH64" s="483"/>
    </row>
    <row r="65" spans="2:35" s="270" customFormat="1" ht="15" customHeight="1">
      <c r="B65" s="586"/>
      <c r="C65" s="587"/>
      <c r="D65" s="587"/>
      <c r="E65" s="587"/>
      <c r="F65" s="587"/>
      <c r="G65" s="587"/>
      <c r="H65" s="587"/>
      <c r="I65" s="587"/>
      <c r="J65" s="588"/>
      <c r="K65" s="589"/>
      <c r="L65" s="590"/>
      <c r="M65" s="590"/>
      <c r="N65" s="590"/>
      <c r="O65" s="590"/>
      <c r="P65" s="590"/>
      <c r="Q65" s="590"/>
      <c r="R65" s="590"/>
      <c r="S65" s="590"/>
      <c r="T65" s="590"/>
      <c r="U65" s="590"/>
      <c r="V65" s="487"/>
      <c r="W65" s="488"/>
      <c r="X65" s="489"/>
      <c r="Y65" s="489"/>
      <c r="Z65" s="489"/>
      <c r="AA65" s="489"/>
      <c r="AB65" s="489"/>
      <c r="AC65" s="489"/>
      <c r="AD65" s="489"/>
      <c r="AE65" s="489"/>
      <c r="AF65" s="489"/>
      <c r="AG65" s="489"/>
      <c r="AH65" s="490"/>
    </row>
    <row r="66" spans="2:35" s="270" customFormat="1" ht="15" customHeight="1">
      <c r="B66" s="591">
        <v>6</v>
      </c>
      <c r="C66" s="589"/>
      <c r="D66" s="589"/>
      <c r="E66" s="589"/>
      <c r="F66" s="589"/>
      <c r="G66" s="589"/>
      <c r="H66" s="589"/>
      <c r="I66" s="589"/>
      <c r="J66" s="592"/>
      <c r="K66" s="593"/>
      <c r="L66" s="594"/>
      <c r="M66" s="594"/>
      <c r="N66" s="594"/>
      <c r="O66" s="594"/>
      <c r="P66" s="594"/>
      <c r="Q66" s="594"/>
      <c r="R66" s="594"/>
      <c r="S66" s="594"/>
      <c r="T66" s="594"/>
      <c r="U66" s="594"/>
      <c r="V66" s="492"/>
      <c r="W66" s="493"/>
      <c r="X66" s="494"/>
      <c r="Y66" s="494"/>
      <c r="Z66" s="494"/>
      <c r="AA66" s="494"/>
      <c r="AB66" s="494"/>
      <c r="AC66" s="494"/>
      <c r="AD66" s="494"/>
      <c r="AE66" s="494"/>
      <c r="AF66" s="494"/>
      <c r="AG66" s="494"/>
      <c r="AH66" s="495"/>
    </row>
    <row r="67" spans="2:35" s="270" customFormat="1" ht="15" customHeight="1">
      <c r="B67" s="595"/>
      <c r="C67" s="596"/>
      <c r="D67" s="583"/>
      <c r="E67" s="583"/>
      <c r="F67" s="583"/>
      <c r="G67" s="583"/>
      <c r="H67" s="583"/>
      <c r="I67" s="583"/>
      <c r="J67" s="584"/>
      <c r="K67" s="583"/>
      <c r="L67" s="585"/>
      <c r="M67" s="585"/>
      <c r="N67" s="585"/>
      <c r="O67" s="585"/>
      <c r="P67" s="585"/>
      <c r="Q67" s="585"/>
      <c r="R67" s="585"/>
      <c r="S67" s="585"/>
      <c r="T67" s="585"/>
      <c r="U67" s="585"/>
      <c r="V67" s="480"/>
      <c r="W67" s="481"/>
      <c r="X67" s="482"/>
      <c r="Y67" s="482"/>
      <c r="Z67" s="482"/>
      <c r="AA67" s="482"/>
      <c r="AB67" s="482"/>
      <c r="AC67" s="482"/>
      <c r="AD67" s="482"/>
      <c r="AE67" s="482"/>
      <c r="AF67" s="482"/>
      <c r="AG67" s="482"/>
      <c r="AH67" s="483"/>
    </row>
    <row r="68" spans="2:35" s="270" customFormat="1" ht="15" customHeight="1">
      <c r="B68" s="597"/>
      <c r="C68" s="587"/>
      <c r="D68" s="587"/>
      <c r="E68" s="587"/>
      <c r="F68" s="587"/>
      <c r="G68" s="587"/>
      <c r="H68" s="587"/>
      <c r="I68" s="587"/>
      <c r="J68" s="588"/>
      <c r="K68" s="589"/>
      <c r="L68" s="590"/>
      <c r="M68" s="590"/>
      <c r="N68" s="590"/>
      <c r="O68" s="590"/>
      <c r="P68" s="590"/>
      <c r="Q68" s="590"/>
      <c r="R68" s="590"/>
      <c r="S68" s="590"/>
      <c r="T68" s="590"/>
      <c r="U68" s="590"/>
      <c r="V68" s="487"/>
      <c r="W68" s="488"/>
      <c r="X68" s="489"/>
      <c r="Y68" s="489"/>
      <c r="Z68" s="489"/>
      <c r="AA68" s="489"/>
      <c r="AB68" s="489"/>
      <c r="AC68" s="489"/>
      <c r="AD68" s="489"/>
      <c r="AE68" s="489"/>
      <c r="AF68" s="489"/>
      <c r="AG68" s="489"/>
      <c r="AH68" s="490"/>
    </row>
    <row r="69" spans="2:35" s="270" customFormat="1" ht="15" customHeight="1">
      <c r="B69" s="591">
        <v>7</v>
      </c>
      <c r="C69" s="589"/>
      <c r="D69" s="589"/>
      <c r="E69" s="589"/>
      <c r="F69" s="589"/>
      <c r="G69" s="589"/>
      <c r="H69" s="589"/>
      <c r="I69" s="589"/>
      <c r="J69" s="592"/>
      <c r="K69" s="593"/>
      <c r="L69" s="594"/>
      <c r="M69" s="594"/>
      <c r="N69" s="594"/>
      <c r="O69" s="594"/>
      <c r="P69" s="594"/>
      <c r="Q69" s="594"/>
      <c r="R69" s="594"/>
      <c r="S69" s="594"/>
      <c r="T69" s="594"/>
      <c r="U69" s="594"/>
      <c r="V69" s="492"/>
      <c r="W69" s="493"/>
      <c r="X69" s="494"/>
      <c r="Y69" s="494"/>
      <c r="Z69" s="494"/>
      <c r="AA69" s="494"/>
      <c r="AB69" s="494"/>
      <c r="AC69" s="494"/>
      <c r="AD69" s="494"/>
      <c r="AE69" s="494"/>
      <c r="AF69" s="494"/>
      <c r="AG69" s="494"/>
      <c r="AH69" s="495"/>
    </row>
    <row r="70" spans="2:35" ht="15" customHeight="1">
      <c r="B70" s="595"/>
      <c r="C70" s="583"/>
      <c r="D70" s="583"/>
      <c r="E70" s="583"/>
      <c r="F70" s="583"/>
      <c r="G70" s="583"/>
      <c r="H70" s="583"/>
      <c r="I70" s="583"/>
      <c r="J70" s="584"/>
      <c r="K70" s="583"/>
      <c r="L70" s="585"/>
      <c r="M70" s="585"/>
      <c r="N70" s="585"/>
      <c r="O70" s="585"/>
      <c r="P70" s="585"/>
      <c r="Q70" s="585"/>
      <c r="R70" s="585"/>
      <c r="S70" s="585"/>
      <c r="T70" s="585"/>
      <c r="U70" s="585"/>
      <c r="V70" s="480"/>
      <c r="W70" s="481"/>
      <c r="X70" s="482"/>
      <c r="Y70" s="482"/>
      <c r="Z70" s="482"/>
      <c r="AA70" s="482"/>
      <c r="AB70" s="482"/>
      <c r="AC70" s="482"/>
      <c r="AD70" s="482"/>
      <c r="AE70" s="482"/>
      <c r="AF70" s="482"/>
      <c r="AG70" s="482"/>
      <c r="AH70" s="483"/>
    </row>
    <row r="71" spans="2:35" ht="15" customHeight="1">
      <c r="B71" s="591"/>
      <c r="C71" s="589"/>
      <c r="D71" s="589"/>
      <c r="E71" s="589"/>
      <c r="F71" s="589"/>
      <c r="G71" s="589"/>
      <c r="H71" s="589"/>
      <c r="I71" s="589"/>
      <c r="J71" s="592"/>
      <c r="K71" s="589"/>
      <c r="L71" s="590"/>
      <c r="M71" s="590"/>
      <c r="N71" s="590"/>
      <c r="O71" s="590"/>
      <c r="P71" s="590"/>
      <c r="Q71" s="590"/>
      <c r="R71" s="590"/>
      <c r="S71" s="590"/>
      <c r="T71" s="590"/>
      <c r="U71" s="590"/>
      <c r="V71" s="487"/>
      <c r="W71" s="496"/>
      <c r="X71" s="497"/>
      <c r="Y71" s="497"/>
      <c r="Z71" s="497"/>
      <c r="AA71" s="497"/>
      <c r="AB71" s="497"/>
      <c r="AC71" s="497"/>
      <c r="AD71" s="497"/>
      <c r="AE71" s="497"/>
      <c r="AF71" s="497"/>
      <c r="AG71" s="497"/>
      <c r="AH71" s="491"/>
    </row>
    <row r="72" spans="2:35" ht="15" customHeight="1">
      <c r="B72" s="598">
        <v>8</v>
      </c>
      <c r="C72" s="593"/>
      <c r="D72" s="599"/>
      <c r="E72" s="599"/>
      <c r="F72" s="599"/>
      <c r="G72" s="599"/>
      <c r="H72" s="599"/>
      <c r="I72" s="599"/>
      <c r="J72" s="599"/>
      <c r="K72" s="593"/>
      <c r="L72" s="594"/>
      <c r="M72" s="594"/>
      <c r="N72" s="594"/>
      <c r="O72" s="594"/>
      <c r="P72" s="594"/>
      <c r="Q72" s="594"/>
      <c r="R72" s="594"/>
      <c r="S72" s="594"/>
      <c r="T72" s="594"/>
      <c r="U72" s="594"/>
      <c r="V72" s="492"/>
      <c r="W72" s="499"/>
      <c r="X72" s="477"/>
      <c r="Y72" s="477"/>
      <c r="Z72" s="477"/>
      <c r="AA72" s="477"/>
      <c r="AB72" s="477"/>
      <c r="AC72" s="477"/>
      <c r="AD72" s="477"/>
      <c r="AE72" s="477"/>
      <c r="AF72" s="477"/>
      <c r="AG72" s="477"/>
      <c r="AH72" s="498"/>
      <c r="AI72" s="452"/>
    </row>
    <row r="73" spans="2:35" s="270" customFormat="1" ht="15" customHeight="1">
      <c r="B73" s="600"/>
      <c r="C73" s="596"/>
      <c r="D73" s="583"/>
      <c r="E73" s="583"/>
      <c r="F73" s="583"/>
      <c r="G73" s="583"/>
      <c r="H73" s="583"/>
      <c r="I73" s="583"/>
      <c r="J73" s="583"/>
      <c r="K73" s="596"/>
      <c r="L73" s="585"/>
      <c r="M73" s="585"/>
      <c r="N73" s="585"/>
      <c r="O73" s="585"/>
      <c r="P73" s="585"/>
      <c r="Q73" s="585"/>
      <c r="R73" s="585"/>
      <c r="S73" s="585"/>
      <c r="T73" s="585"/>
      <c r="U73" s="585"/>
      <c r="V73" s="480"/>
      <c r="W73" s="469"/>
      <c r="X73" s="500"/>
      <c r="Y73" s="500"/>
      <c r="Z73" s="500"/>
      <c r="AA73" s="500"/>
      <c r="AB73" s="500"/>
      <c r="AC73" s="500"/>
      <c r="AD73" s="500"/>
      <c r="AE73" s="500"/>
      <c r="AF73" s="500"/>
      <c r="AG73" s="500"/>
      <c r="AH73" s="479"/>
      <c r="AI73" s="453"/>
    </row>
    <row r="74" spans="2:35" s="270" customFormat="1" ht="15" customHeight="1">
      <c r="B74" s="601"/>
      <c r="C74" s="602"/>
      <c r="D74" s="603"/>
      <c r="E74" s="603"/>
      <c r="F74" s="603"/>
      <c r="G74" s="603"/>
      <c r="H74" s="603"/>
      <c r="I74" s="603"/>
      <c r="J74" s="603"/>
      <c r="K74" s="602"/>
      <c r="L74" s="604"/>
      <c r="M74" s="604"/>
      <c r="N74" s="604"/>
      <c r="O74" s="604"/>
      <c r="P74" s="604"/>
      <c r="Q74" s="604"/>
      <c r="R74" s="604"/>
      <c r="S74" s="604"/>
      <c r="T74" s="604"/>
      <c r="U74" s="604"/>
      <c r="V74" s="502"/>
      <c r="W74" s="488"/>
      <c r="X74" s="489"/>
      <c r="Y74" s="489"/>
      <c r="Z74" s="489"/>
      <c r="AA74" s="489"/>
      <c r="AB74" s="489"/>
      <c r="AC74" s="489"/>
      <c r="AD74" s="489"/>
      <c r="AE74" s="489"/>
      <c r="AF74" s="489"/>
      <c r="AG74" s="489"/>
      <c r="AH74" s="501"/>
      <c r="AI74" s="453"/>
    </row>
    <row r="75" spans="2:35" s="270" customFormat="1" ht="15" customHeight="1">
      <c r="B75" s="598">
        <v>9</v>
      </c>
      <c r="C75" s="605"/>
      <c r="D75" s="606"/>
      <c r="E75" s="606"/>
      <c r="F75" s="606"/>
      <c r="G75" s="606"/>
      <c r="H75" s="606"/>
      <c r="I75" s="606"/>
      <c r="J75" s="606"/>
      <c r="K75" s="605"/>
      <c r="L75" s="607"/>
      <c r="M75" s="607"/>
      <c r="N75" s="607"/>
      <c r="O75" s="607"/>
      <c r="P75" s="607"/>
      <c r="Q75" s="607"/>
      <c r="R75" s="607"/>
      <c r="S75" s="607"/>
      <c r="T75" s="607"/>
      <c r="U75" s="607"/>
      <c r="V75" s="504"/>
      <c r="W75" s="493"/>
      <c r="X75" s="494"/>
      <c r="Y75" s="494"/>
      <c r="Z75" s="494"/>
      <c r="AA75" s="494"/>
      <c r="AB75" s="494"/>
      <c r="AC75" s="494"/>
      <c r="AD75" s="494"/>
      <c r="AE75" s="494"/>
      <c r="AF75" s="494"/>
      <c r="AG75" s="494"/>
      <c r="AH75" s="495"/>
      <c r="AI75" s="453"/>
    </row>
    <row r="76" spans="2:35" s="270" customFormat="1" ht="15" customHeight="1">
      <c r="B76" s="608"/>
      <c r="C76" s="609"/>
      <c r="D76" s="610"/>
      <c r="E76" s="610"/>
      <c r="F76" s="610"/>
      <c r="G76" s="610"/>
      <c r="H76" s="610"/>
      <c r="I76" s="610"/>
      <c r="J76" s="610"/>
      <c r="K76" s="609"/>
      <c r="L76" s="611"/>
      <c r="M76" s="611"/>
      <c r="N76" s="611"/>
      <c r="O76" s="611"/>
      <c r="P76" s="611"/>
      <c r="Q76" s="611"/>
      <c r="R76" s="611"/>
      <c r="S76" s="611"/>
      <c r="T76" s="611"/>
      <c r="U76" s="611"/>
      <c r="V76" s="505"/>
      <c r="W76" s="481"/>
      <c r="X76" s="482"/>
      <c r="Y76" s="482"/>
      <c r="Z76" s="482"/>
      <c r="AA76" s="482"/>
      <c r="AB76" s="482"/>
      <c r="AC76" s="482"/>
      <c r="AD76" s="482"/>
      <c r="AE76" s="482"/>
      <c r="AF76" s="482"/>
      <c r="AG76" s="482"/>
      <c r="AH76" s="483"/>
      <c r="AI76" s="453"/>
    </row>
    <row r="77" spans="2:35" s="270" customFormat="1" ht="15" customHeight="1">
      <c r="B77" s="601"/>
      <c r="C77" s="602"/>
      <c r="D77" s="603"/>
      <c r="E77" s="603"/>
      <c r="F77" s="603"/>
      <c r="G77" s="603"/>
      <c r="H77" s="603"/>
      <c r="I77" s="603"/>
      <c r="J77" s="603"/>
      <c r="K77" s="602"/>
      <c r="L77" s="604"/>
      <c r="M77" s="604"/>
      <c r="N77" s="604"/>
      <c r="O77" s="604"/>
      <c r="P77" s="604"/>
      <c r="Q77" s="604"/>
      <c r="R77" s="604"/>
      <c r="S77" s="604"/>
      <c r="T77" s="604"/>
      <c r="U77" s="604"/>
      <c r="V77" s="502"/>
      <c r="W77" s="488"/>
      <c r="X77" s="489"/>
      <c r="Y77" s="489"/>
      <c r="Z77" s="489"/>
      <c r="AA77" s="489"/>
      <c r="AB77" s="489"/>
      <c r="AC77" s="489"/>
      <c r="AD77" s="489"/>
      <c r="AE77" s="489"/>
      <c r="AF77" s="489"/>
      <c r="AG77" s="489"/>
      <c r="AH77" s="501"/>
      <c r="AI77" s="453"/>
    </row>
    <row r="78" spans="2:35" s="270" customFormat="1" ht="15" customHeight="1">
      <c r="B78" s="598">
        <v>10</v>
      </c>
      <c r="C78" s="605"/>
      <c r="D78" s="606"/>
      <c r="E78" s="606"/>
      <c r="F78" s="606"/>
      <c r="G78" s="606"/>
      <c r="H78" s="606"/>
      <c r="I78" s="606"/>
      <c r="J78" s="606"/>
      <c r="K78" s="605"/>
      <c r="L78" s="607"/>
      <c r="M78" s="607"/>
      <c r="N78" s="607"/>
      <c r="O78" s="607"/>
      <c r="P78" s="607"/>
      <c r="Q78" s="607"/>
      <c r="R78" s="607"/>
      <c r="S78" s="607"/>
      <c r="T78" s="607"/>
      <c r="U78" s="607"/>
      <c r="V78" s="504"/>
      <c r="W78" s="493"/>
      <c r="X78" s="494"/>
      <c r="Y78" s="494"/>
      <c r="Z78" s="494"/>
      <c r="AA78" s="494"/>
      <c r="AB78" s="494"/>
      <c r="AC78" s="494"/>
      <c r="AD78" s="494"/>
      <c r="AE78" s="494"/>
      <c r="AF78" s="494"/>
      <c r="AG78" s="494"/>
      <c r="AH78" s="503"/>
      <c r="AI78" s="453"/>
    </row>
    <row r="79" spans="2:35" s="270" customFormat="1" ht="15" customHeight="1">
      <c r="B79" s="608"/>
      <c r="C79" s="609"/>
      <c r="D79" s="610"/>
      <c r="E79" s="610"/>
      <c r="F79" s="610"/>
      <c r="G79" s="610"/>
      <c r="H79" s="610"/>
      <c r="I79" s="610"/>
      <c r="J79" s="610"/>
      <c r="K79" s="609"/>
      <c r="L79" s="611"/>
      <c r="M79" s="611"/>
      <c r="N79" s="611"/>
      <c r="O79" s="611"/>
      <c r="P79" s="611"/>
      <c r="Q79" s="611"/>
      <c r="R79" s="611"/>
      <c r="S79" s="611"/>
      <c r="T79" s="611"/>
      <c r="U79" s="611"/>
      <c r="V79" s="505"/>
      <c r="W79" s="481"/>
      <c r="X79" s="482"/>
      <c r="Y79" s="482"/>
      <c r="Z79" s="482"/>
      <c r="AA79" s="482"/>
      <c r="AB79" s="482"/>
      <c r="AC79" s="482"/>
      <c r="AD79" s="482"/>
      <c r="AE79" s="482"/>
      <c r="AF79" s="482"/>
      <c r="AG79" s="482"/>
      <c r="AH79" s="483"/>
      <c r="AI79" s="453"/>
    </row>
    <row r="80" spans="2:35" s="270" customFormat="1" ht="15" customHeight="1">
      <c r="B80" s="601"/>
      <c r="C80" s="602"/>
      <c r="D80" s="603"/>
      <c r="E80" s="603"/>
      <c r="F80" s="603"/>
      <c r="G80" s="603"/>
      <c r="H80" s="603"/>
      <c r="I80" s="603"/>
      <c r="J80" s="603"/>
      <c r="K80" s="602"/>
      <c r="L80" s="604"/>
      <c r="M80" s="604"/>
      <c r="N80" s="604"/>
      <c r="O80" s="604"/>
      <c r="P80" s="604"/>
      <c r="Q80" s="604"/>
      <c r="R80" s="604"/>
      <c r="S80" s="604"/>
      <c r="T80" s="604"/>
      <c r="U80" s="604"/>
      <c r="V80" s="502"/>
      <c r="W80" s="488"/>
      <c r="X80" s="489"/>
      <c r="Y80" s="489"/>
      <c r="Z80" s="489"/>
      <c r="AA80" s="489"/>
      <c r="AB80" s="489"/>
      <c r="AC80" s="489"/>
      <c r="AD80" s="489"/>
      <c r="AE80" s="489"/>
      <c r="AF80" s="489"/>
      <c r="AG80" s="489"/>
      <c r="AH80" s="501"/>
      <c r="AI80" s="453"/>
    </row>
    <row r="81" spans="2:35" s="270" customFormat="1" ht="15" customHeight="1">
      <c r="B81" s="598">
        <v>11</v>
      </c>
      <c r="C81" s="605"/>
      <c r="D81" s="606"/>
      <c r="E81" s="606"/>
      <c r="F81" s="606"/>
      <c r="G81" s="606"/>
      <c r="H81" s="606"/>
      <c r="I81" s="606"/>
      <c r="J81" s="606"/>
      <c r="K81" s="605"/>
      <c r="L81" s="607"/>
      <c r="M81" s="607"/>
      <c r="N81" s="607"/>
      <c r="O81" s="607"/>
      <c r="P81" s="607"/>
      <c r="Q81" s="607"/>
      <c r="R81" s="607"/>
      <c r="S81" s="607"/>
      <c r="T81" s="607"/>
      <c r="U81" s="607"/>
      <c r="V81" s="504"/>
      <c r="W81" s="493"/>
      <c r="X81" s="494"/>
      <c r="Y81" s="494"/>
      <c r="Z81" s="494"/>
      <c r="AA81" s="494"/>
      <c r="AB81" s="494"/>
      <c r="AC81" s="494"/>
      <c r="AD81" s="494"/>
      <c r="AE81" s="494"/>
      <c r="AF81" s="494"/>
      <c r="AG81" s="494"/>
      <c r="AH81" s="495"/>
      <c r="AI81" s="453"/>
    </row>
    <row r="82" spans="2:35" ht="15" customHeight="1">
      <c r="B82" s="609"/>
      <c r="C82" s="609"/>
      <c r="D82" s="610"/>
      <c r="E82" s="610"/>
      <c r="F82" s="610"/>
      <c r="G82" s="610"/>
      <c r="H82" s="610"/>
      <c r="I82" s="610"/>
      <c r="J82" s="610"/>
      <c r="K82" s="609"/>
      <c r="L82" s="611"/>
      <c r="M82" s="611"/>
      <c r="N82" s="611"/>
      <c r="O82" s="611"/>
      <c r="P82" s="611"/>
      <c r="Q82" s="611"/>
      <c r="R82" s="611"/>
      <c r="S82" s="611"/>
      <c r="T82" s="611"/>
      <c r="U82" s="611"/>
      <c r="V82" s="505"/>
      <c r="W82" s="481"/>
      <c r="X82" s="482"/>
      <c r="Y82" s="482"/>
      <c r="Z82" s="482"/>
      <c r="AA82" s="482"/>
      <c r="AB82" s="482"/>
      <c r="AC82" s="482"/>
      <c r="AD82" s="482"/>
      <c r="AE82" s="482"/>
      <c r="AF82" s="482"/>
      <c r="AG82" s="482"/>
      <c r="AH82" s="483"/>
      <c r="AI82" s="452"/>
    </row>
    <row r="83" spans="2:35" ht="15" customHeight="1">
      <c r="B83" s="612"/>
      <c r="C83" s="612"/>
      <c r="D83" s="589"/>
      <c r="E83" s="589"/>
      <c r="F83" s="589"/>
      <c r="G83" s="589"/>
      <c r="H83" s="589"/>
      <c r="I83" s="589"/>
      <c r="J83" s="589"/>
      <c r="K83" s="613"/>
      <c r="L83" s="614"/>
      <c r="M83" s="614"/>
      <c r="N83" s="614"/>
      <c r="O83" s="614"/>
      <c r="P83" s="614"/>
      <c r="Q83" s="614"/>
      <c r="R83" s="614"/>
      <c r="S83" s="614"/>
      <c r="T83" s="614"/>
      <c r="U83" s="614"/>
      <c r="V83" s="507"/>
      <c r="W83" s="472"/>
      <c r="X83" s="508"/>
      <c r="Y83" s="508"/>
      <c r="Z83" s="508"/>
      <c r="AA83" s="508"/>
      <c r="AB83" s="508"/>
      <c r="AC83" s="508"/>
      <c r="AD83" s="508"/>
      <c r="AE83" s="508"/>
      <c r="AF83" s="508"/>
      <c r="AG83" s="508"/>
      <c r="AH83" s="509"/>
      <c r="AI83" s="452"/>
    </row>
    <row r="84" spans="2:35" ht="15" customHeight="1">
      <c r="B84" s="615">
        <v>12</v>
      </c>
      <c r="C84" s="599"/>
      <c r="D84" s="599"/>
      <c r="E84" s="599"/>
      <c r="F84" s="599"/>
      <c r="G84" s="599"/>
      <c r="H84" s="599"/>
      <c r="I84" s="599"/>
      <c r="J84" s="616"/>
      <c r="K84" s="617"/>
      <c r="L84" s="618"/>
      <c r="M84" s="618"/>
      <c r="N84" s="618"/>
      <c r="O84" s="618"/>
      <c r="P84" s="618"/>
      <c r="Q84" s="618"/>
      <c r="R84" s="618"/>
      <c r="S84" s="618"/>
      <c r="T84" s="618"/>
      <c r="U84" s="618"/>
      <c r="V84" s="466"/>
      <c r="W84" s="466"/>
      <c r="X84" s="466"/>
      <c r="Y84" s="466"/>
      <c r="Z84" s="466"/>
      <c r="AA84" s="466"/>
      <c r="AB84" s="466"/>
      <c r="AC84" s="466"/>
      <c r="AD84" s="466"/>
      <c r="AE84" s="466"/>
      <c r="AF84" s="466"/>
      <c r="AG84" s="466"/>
      <c r="AH84" s="467"/>
    </row>
    <row r="85" spans="2:35" ht="15" customHeight="1">
      <c r="B85" s="582"/>
      <c r="C85" s="583"/>
      <c r="D85" s="583"/>
      <c r="E85" s="583"/>
      <c r="F85" s="583"/>
      <c r="G85" s="583"/>
      <c r="H85" s="583"/>
      <c r="I85" s="583"/>
      <c r="J85" s="584"/>
      <c r="K85" s="619"/>
      <c r="L85" s="620"/>
      <c r="M85" s="620"/>
      <c r="N85" s="620"/>
      <c r="O85" s="620"/>
      <c r="P85" s="620"/>
      <c r="Q85" s="620"/>
      <c r="R85" s="620"/>
      <c r="S85" s="620"/>
      <c r="T85" s="620"/>
      <c r="U85" s="620"/>
      <c r="V85" s="469"/>
      <c r="W85" s="469"/>
      <c r="X85" s="469"/>
      <c r="Y85" s="469"/>
      <c r="Z85" s="469"/>
      <c r="AA85" s="469"/>
      <c r="AB85" s="469"/>
      <c r="AC85" s="469"/>
      <c r="AD85" s="469"/>
      <c r="AE85" s="469"/>
      <c r="AF85" s="469"/>
      <c r="AG85" s="469"/>
      <c r="AH85" s="470"/>
    </row>
    <row r="86" spans="2:35" ht="15" customHeight="1">
      <c r="B86" s="484"/>
      <c r="C86" s="485"/>
      <c r="D86" s="485"/>
      <c r="E86" s="485"/>
      <c r="F86" s="485"/>
      <c r="G86" s="485"/>
      <c r="H86" s="485"/>
      <c r="I86" s="485"/>
      <c r="J86" s="486"/>
      <c r="K86" s="508"/>
      <c r="L86" s="472"/>
      <c r="M86" s="472"/>
      <c r="N86" s="472"/>
      <c r="O86" s="472"/>
      <c r="P86" s="472"/>
      <c r="Q86" s="472"/>
      <c r="R86" s="472"/>
      <c r="S86" s="472"/>
      <c r="T86" s="472"/>
      <c r="U86" s="472"/>
      <c r="V86" s="472"/>
      <c r="W86" s="472"/>
      <c r="X86" s="472"/>
      <c r="Y86" s="472"/>
      <c r="Z86" s="472"/>
      <c r="AA86" s="472"/>
      <c r="AB86" s="472"/>
      <c r="AC86" s="472"/>
      <c r="AD86" s="472"/>
      <c r="AE86" s="472"/>
      <c r="AF86" s="472"/>
      <c r="AG86" s="472"/>
      <c r="AH86" s="473"/>
    </row>
  </sheetData>
  <sheetProtection algorithmName="SHA-512" hashValue="LZjlj4/cjD2IaKuqe0k/ABgZJekCtqo4Y0g2G69hsR2rg81umAQ+DopAkEHuiciUBE3A/sdL7SizDJ4hdmLKCA==" saltValue="qS3i47AhZeVP9QmzjCw6PQ==" spinCount="100000" sheet="1" formatCells="0" selectLockedCells="1"/>
  <mergeCells count="6">
    <mergeCell ref="B10:G11"/>
    <mergeCell ref="H10:AH11"/>
    <mergeCell ref="B5:G7"/>
    <mergeCell ref="H5:AH7"/>
    <mergeCell ref="B8:G9"/>
    <mergeCell ref="H8:AH9"/>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37E09-A321-4A36-95DE-8962099C5B88}">
  <sheetPr>
    <tabColor theme="4" tint="0.39997558519241921"/>
  </sheetPr>
  <dimension ref="A1:AU100"/>
  <sheetViews>
    <sheetView showZeros="0" view="pageBreakPreview" zoomScaleNormal="100" zoomScaleSheetLayoutView="100" workbookViewId="0">
      <selection activeCell="B7" sqref="B7:AQ24"/>
    </sheetView>
  </sheetViews>
  <sheetFormatPr defaultColWidth="2.109375" defaultRowHeight="15" customHeight="1" outlineLevelRow="1"/>
  <cols>
    <col min="1" max="43" width="2.109375" style="1"/>
    <col min="44" max="45" width="2.109375" style="37"/>
    <col min="46" max="16384" width="2.109375" style="1"/>
  </cols>
  <sheetData>
    <row r="1" spans="1:44" ht="15" customHeight="1">
      <c r="A1" s="42"/>
      <c r="B1" s="203" t="s">
        <v>2246</v>
      </c>
      <c r="F1" s="36"/>
      <c r="G1" s="36"/>
      <c r="H1" s="36"/>
      <c r="Q1" s="36"/>
      <c r="R1" s="36"/>
      <c r="S1" s="36"/>
      <c r="T1" s="36"/>
      <c r="U1" s="36"/>
      <c r="V1" s="36"/>
      <c r="W1" s="36"/>
      <c r="X1" s="36"/>
      <c r="AR1" s="3"/>
    </row>
    <row r="2" spans="1:44" ht="15" customHeight="1">
      <c r="A2" s="42"/>
      <c r="B2" s="131"/>
      <c r="F2" s="36"/>
      <c r="G2" s="36"/>
      <c r="H2" s="36"/>
      <c r="Q2" s="36"/>
      <c r="R2" s="36"/>
      <c r="S2" s="36"/>
      <c r="T2" s="36"/>
      <c r="U2" s="36"/>
      <c r="V2" s="36"/>
      <c r="W2" s="36"/>
      <c r="X2" s="36"/>
      <c r="AR2" s="3"/>
    </row>
    <row r="3" spans="1:44" ht="15" customHeight="1">
      <c r="B3" s="138" t="s">
        <v>2161</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4" ht="15" customHeight="1">
      <c r="B4" s="138"/>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4" ht="15" customHeight="1">
      <c r="B5" s="1000" t="s">
        <v>2163</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c r="AI5" s="1000"/>
      <c r="AJ5" s="1000"/>
      <c r="AK5" s="1000"/>
      <c r="AL5" s="1000"/>
      <c r="AM5" s="1000"/>
      <c r="AN5" s="1000"/>
      <c r="AO5" s="1000"/>
      <c r="AP5" s="1000"/>
      <c r="AQ5" s="1000"/>
    </row>
    <row r="6" spans="1:44" ht="15" customHeight="1">
      <c r="B6" s="1000"/>
      <c r="C6" s="1000"/>
      <c r="D6" s="1000"/>
      <c r="E6" s="1000"/>
      <c r="F6" s="1000"/>
      <c r="G6" s="1000"/>
      <c r="H6" s="1000"/>
      <c r="I6" s="1000"/>
      <c r="J6" s="1000"/>
      <c r="K6" s="1000"/>
      <c r="L6" s="1000"/>
      <c r="M6" s="1000"/>
      <c r="N6" s="1000"/>
      <c r="O6" s="1000"/>
      <c r="P6" s="1000"/>
      <c r="Q6" s="1000"/>
      <c r="R6" s="1000"/>
      <c r="S6" s="1000"/>
      <c r="T6" s="1000"/>
      <c r="U6" s="1000"/>
      <c r="V6" s="1000"/>
      <c r="W6" s="1000"/>
      <c r="X6" s="1000"/>
      <c r="Y6" s="1000"/>
      <c r="Z6" s="1000"/>
      <c r="AA6" s="1000"/>
      <c r="AB6" s="1000"/>
      <c r="AC6" s="1000"/>
      <c r="AD6" s="1000"/>
      <c r="AE6" s="1000"/>
      <c r="AF6" s="1000"/>
      <c r="AG6" s="1000"/>
      <c r="AH6" s="1000"/>
      <c r="AI6" s="1000"/>
      <c r="AJ6" s="1000"/>
      <c r="AK6" s="1000"/>
      <c r="AL6" s="1000"/>
      <c r="AM6" s="1000"/>
      <c r="AN6" s="1000"/>
      <c r="AO6" s="1000"/>
      <c r="AP6" s="1000"/>
      <c r="AQ6" s="1000"/>
    </row>
    <row r="7" spans="1:44" ht="15" customHeight="1">
      <c r="B7" s="1032" t="s">
        <v>2565</v>
      </c>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row>
    <row r="8" spans="1:44" ht="15" customHeight="1">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row>
    <row r="9" spans="1:44" ht="15" customHeight="1">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row>
    <row r="10" spans="1:44" ht="15" customHeight="1">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row>
    <row r="11" spans="1:44" ht="15" customHeight="1">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row>
    <row r="12" spans="1:44" ht="15" customHeight="1">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row>
    <row r="13" spans="1:44" ht="15" customHeight="1">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row>
    <row r="14" spans="1:44" ht="15" customHeight="1">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row>
    <row r="15" spans="1:44" ht="15" customHeight="1">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row>
    <row r="16" spans="1:44" ht="15" customHeight="1">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row>
    <row r="17" spans="1:47" ht="15" customHeight="1">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row>
    <row r="18" spans="1:47" ht="15" customHeight="1">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row>
    <row r="19" spans="1:47" ht="15" customHeight="1">
      <c r="B19" s="1033"/>
      <c r="C19" s="1033"/>
      <c r="D19" s="1033"/>
      <c r="E19" s="1033"/>
      <c r="F19" s="1033"/>
      <c r="G19" s="1033"/>
      <c r="H19" s="1033"/>
      <c r="I19" s="1033"/>
      <c r="J19" s="1033"/>
      <c r="K19" s="1033"/>
      <c r="L19" s="1033"/>
      <c r="M19" s="1033"/>
      <c r="N19" s="1033"/>
      <c r="O19" s="1033"/>
      <c r="P19" s="1033"/>
      <c r="Q19" s="1033"/>
      <c r="R19" s="1033"/>
      <c r="S19" s="1033"/>
      <c r="T19" s="1033"/>
      <c r="U19" s="1033"/>
      <c r="V19" s="1033"/>
      <c r="W19" s="1033"/>
      <c r="X19" s="1033"/>
      <c r="Y19" s="1033"/>
      <c r="Z19" s="1033"/>
      <c r="AA19" s="1033"/>
      <c r="AB19" s="1033"/>
      <c r="AC19" s="1033"/>
      <c r="AD19" s="1033"/>
      <c r="AE19" s="1033"/>
      <c r="AF19" s="1033"/>
      <c r="AG19" s="1033"/>
      <c r="AH19" s="1033"/>
      <c r="AI19" s="1033"/>
      <c r="AJ19" s="1033"/>
      <c r="AK19" s="1033"/>
      <c r="AL19" s="1033"/>
      <c r="AM19" s="1033"/>
      <c r="AN19" s="1033"/>
      <c r="AO19" s="1033"/>
      <c r="AP19" s="1033"/>
      <c r="AQ19" s="1033"/>
    </row>
    <row r="20" spans="1:47" ht="15" customHeight="1">
      <c r="B20" s="1033"/>
      <c r="C20" s="1033"/>
      <c r="D20" s="1033"/>
      <c r="E20" s="1033"/>
      <c r="F20" s="1033"/>
      <c r="G20" s="1033"/>
      <c r="H20" s="1033"/>
      <c r="I20" s="1033"/>
      <c r="J20" s="1033"/>
      <c r="K20" s="1033"/>
      <c r="L20" s="1033"/>
      <c r="M20" s="1033"/>
      <c r="N20" s="1033"/>
      <c r="O20" s="1033"/>
      <c r="P20" s="1033"/>
      <c r="Q20" s="1033"/>
      <c r="R20" s="1033"/>
      <c r="S20" s="1033"/>
      <c r="T20" s="1033"/>
      <c r="U20" s="1033"/>
      <c r="V20" s="1033"/>
      <c r="W20" s="1033"/>
      <c r="X20" s="1033"/>
      <c r="Y20" s="1033"/>
      <c r="Z20" s="1033"/>
      <c r="AA20" s="1033"/>
      <c r="AB20" s="1033"/>
      <c r="AC20" s="1033"/>
      <c r="AD20" s="1033"/>
      <c r="AE20" s="1033"/>
      <c r="AF20" s="1033"/>
      <c r="AG20" s="1033"/>
      <c r="AH20" s="1033"/>
      <c r="AI20" s="1033"/>
      <c r="AJ20" s="1033"/>
      <c r="AK20" s="1033"/>
      <c r="AL20" s="1033"/>
      <c r="AM20" s="1033"/>
      <c r="AN20" s="1033"/>
      <c r="AO20" s="1033"/>
      <c r="AP20" s="1033"/>
      <c r="AQ20" s="1033"/>
    </row>
    <row r="21" spans="1:47" ht="15" customHeight="1">
      <c r="B21" s="1033"/>
      <c r="C21" s="1033"/>
      <c r="D21" s="1033"/>
      <c r="E21" s="1033"/>
      <c r="F21" s="1033"/>
      <c r="G21" s="1033"/>
      <c r="H21" s="1033"/>
      <c r="I21" s="1033"/>
      <c r="J21" s="1033"/>
      <c r="K21" s="1033"/>
      <c r="L21" s="1033"/>
      <c r="M21" s="1033"/>
      <c r="N21" s="1033"/>
      <c r="O21" s="1033"/>
      <c r="P21" s="1033"/>
      <c r="Q21" s="1033"/>
      <c r="R21" s="1033"/>
      <c r="S21" s="1033"/>
      <c r="T21" s="1033"/>
      <c r="U21" s="1033"/>
      <c r="V21" s="1033"/>
      <c r="W21" s="1033"/>
      <c r="X21" s="1033"/>
      <c r="Y21" s="1033"/>
      <c r="Z21" s="1033"/>
      <c r="AA21" s="1033"/>
      <c r="AB21" s="1033"/>
      <c r="AC21" s="1033"/>
      <c r="AD21" s="1033"/>
      <c r="AE21" s="1033"/>
      <c r="AF21" s="1033"/>
      <c r="AG21" s="1033"/>
      <c r="AH21" s="1033"/>
      <c r="AI21" s="1033"/>
      <c r="AJ21" s="1033"/>
      <c r="AK21" s="1033"/>
      <c r="AL21" s="1033"/>
      <c r="AM21" s="1033"/>
      <c r="AN21" s="1033"/>
      <c r="AO21" s="1033"/>
      <c r="AP21" s="1033"/>
      <c r="AQ21" s="1033"/>
    </row>
    <row r="22" spans="1:47" ht="15" customHeight="1">
      <c r="B22" s="1033"/>
      <c r="C22" s="1033"/>
      <c r="D22" s="1033"/>
      <c r="E22" s="1033"/>
      <c r="F22" s="1033"/>
      <c r="G22" s="1033"/>
      <c r="H22" s="1033"/>
      <c r="I22" s="1033"/>
      <c r="J22" s="1033"/>
      <c r="K22" s="1033"/>
      <c r="L22" s="1033"/>
      <c r="M22" s="1033"/>
      <c r="N22" s="1033"/>
      <c r="O22" s="1033"/>
      <c r="P22" s="1033"/>
      <c r="Q22" s="1033"/>
      <c r="R22" s="1033"/>
      <c r="S22" s="1033"/>
      <c r="T22" s="1033"/>
      <c r="U22" s="1033"/>
      <c r="V22" s="1033"/>
      <c r="W22" s="1033"/>
      <c r="X22" s="1033"/>
      <c r="Y22" s="1033"/>
      <c r="Z22" s="1033"/>
      <c r="AA22" s="1033"/>
      <c r="AB22" s="1033"/>
      <c r="AC22" s="1033"/>
      <c r="AD22" s="1033"/>
      <c r="AE22" s="1033"/>
      <c r="AF22" s="1033"/>
      <c r="AG22" s="1033"/>
      <c r="AH22" s="1033"/>
      <c r="AI22" s="1033"/>
      <c r="AJ22" s="1033"/>
      <c r="AK22" s="1033"/>
      <c r="AL22" s="1033"/>
      <c r="AM22" s="1033"/>
      <c r="AN22" s="1033"/>
      <c r="AO22" s="1033"/>
      <c r="AP22" s="1033"/>
      <c r="AQ22" s="1033"/>
    </row>
    <row r="23" spans="1:47" ht="15" customHeight="1">
      <c r="B23" s="1033"/>
      <c r="C23" s="1033"/>
      <c r="D23" s="1033"/>
      <c r="E23" s="1033"/>
      <c r="F23" s="1033"/>
      <c r="G23" s="1033"/>
      <c r="H23" s="1033"/>
      <c r="I23" s="1033"/>
      <c r="J23" s="1033"/>
      <c r="K23" s="1033"/>
      <c r="L23" s="1033"/>
      <c r="M23" s="1033"/>
      <c r="N23" s="1033"/>
      <c r="O23" s="1033"/>
      <c r="P23" s="1033"/>
      <c r="Q23" s="1033"/>
      <c r="R23" s="1033"/>
      <c r="S23" s="1033"/>
      <c r="T23" s="1033"/>
      <c r="U23" s="1033"/>
      <c r="V23" s="1033"/>
      <c r="W23" s="1033"/>
      <c r="X23" s="1033"/>
      <c r="Y23" s="1033"/>
      <c r="Z23" s="1033"/>
      <c r="AA23" s="1033"/>
      <c r="AB23" s="1033"/>
      <c r="AC23" s="1033"/>
      <c r="AD23" s="1033"/>
      <c r="AE23" s="1033"/>
      <c r="AF23" s="1033"/>
      <c r="AG23" s="1033"/>
      <c r="AH23" s="1033"/>
      <c r="AI23" s="1033"/>
      <c r="AJ23" s="1033"/>
      <c r="AK23" s="1033"/>
      <c r="AL23" s="1033"/>
      <c r="AM23" s="1033"/>
      <c r="AN23" s="1033"/>
      <c r="AO23" s="1033"/>
      <c r="AP23" s="1033"/>
      <c r="AQ23" s="1033"/>
    </row>
    <row r="24" spans="1:47" ht="15" customHeight="1">
      <c r="B24" s="1033"/>
      <c r="C24" s="1033"/>
      <c r="D24" s="1033"/>
      <c r="E24" s="1033"/>
      <c r="F24" s="1033"/>
      <c r="G24" s="1033"/>
      <c r="H24" s="1033"/>
      <c r="I24" s="1033"/>
      <c r="J24" s="1033"/>
      <c r="K24" s="1033"/>
      <c r="L24" s="1033"/>
      <c r="M24" s="1033"/>
      <c r="N24" s="1033"/>
      <c r="O24" s="1033"/>
      <c r="P24" s="1033"/>
      <c r="Q24" s="1033"/>
      <c r="R24" s="1033"/>
      <c r="S24" s="1033"/>
      <c r="T24" s="1033"/>
      <c r="U24" s="1033"/>
      <c r="V24" s="1033"/>
      <c r="W24" s="1033"/>
      <c r="X24" s="1033"/>
      <c r="Y24" s="1033"/>
      <c r="Z24" s="1033"/>
      <c r="AA24" s="1033"/>
      <c r="AB24" s="1033"/>
      <c r="AC24" s="1033"/>
      <c r="AD24" s="1033"/>
      <c r="AE24" s="1033"/>
      <c r="AF24" s="1033"/>
      <c r="AG24" s="1033"/>
      <c r="AH24" s="1033"/>
      <c r="AI24" s="1033"/>
      <c r="AJ24" s="1033"/>
      <c r="AK24" s="1033"/>
      <c r="AL24" s="1033"/>
      <c r="AM24" s="1033"/>
      <c r="AN24" s="1033"/>
      <c r="AO24" s="1033"/>
      <c r="AP24" s="1033"/>
      <c r="AQ24" s="1033"/>
    </row>
    <row r="25" spans="1:47" ht="15" customHeight="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1:47" s="37" customFormat="1" ht="30" customHeight="1">
      <c r="A26" s="1"/>
      <c r="B26" s="1061" t="s">
        <v>2321</v>
      </c>
      <c r="C26" s="1062"/>
      <c r="D26" s="1060" t="s">
        <v>2320</v>
      </c>
      <c r="E26" s="1060"/>
      <c r="F26" s="1060"/>
      <c r="G26" s="1060"/>
      <c r="H26" s="773" t="s">
        <v>2153</v>
      </c>
      <c r="I26" s="773"/>
      <c r="J26" s="773"/>
      <c r="K26" s="773"/>
      <c r="L26" s="773"/>
      <c r="M26" s="1040"/>
      <c r="N26" s="1040"/>
      <c r="O26" s="1040"/>
      <c r="P26" s="1040"/>
      <c r="Q26" s="1040"/>
      <c r="R26" s="1040"/>
      <c r="S26" s="1040"/>
      <c r="T26" s="1040"/>
      <c r="U26" s="1040"/>
      <c r="V26" s="1040"/>
      <c r="W26" s="1040"/>
      <c r="X26" s="1040"/>
      <c r="Y26" s="1040"/>
      <c r="Z26" s="1040"/>
      <c r="AA26" s="1040"/>
      <c r="AB26" s="1040"/>
      <c r="AC26" s="1040"/>
      <c r="AD26" s="1040"/>
      <c r="AE26" s="1040"/>
      <c r="AF26" s="1040"/>
      <c r="AG26" s="1040"/>
      <c r="AH26" s="1040"/>
      <c r="AI26" s="1040"/>
      <c r="AJ26" s="1040"/>
      <c r="AK26" s="1040"/>
      <c r="AL26" s="1040"/>
      <c r="AM26" s="1040"/>
      <c r="AN26" s="1040"/>
      <c r="AO26" s="1040"/>
      <c r="AP26" s="1040"/>
      <c r="AQ26" s="1040"/>
      <c r="AT26" s="1"/>
      <c r="AU26" s="1"/>
    </row>
    <row r="27" spans="1:47" s="37" customFormat="1" ht="30" customHeight="1">
      <c r="A27" s="1"/>
      <c r="B27" s="1061"/>
      <c r="C27" s="1062"/>
      <c r="D27" s="1060"/>
      <c r="E27" s="1060"/>
      <c r="F27" s="1060"/>
      <c r="G27" s="1060"/>
      <c r="H27" s="773" t="s">
        <v>2162</v>
      </c>
      <c r="I27" s="773"/>
      <c r="J27" s="773"/>
      <c r="K27" s="773"/>
      <c r="L27" s="773"/>
      <c r="M27" s="1040"/>
      <c r="N27" s="1040"/>
      <c r="O27" s="1040"/>
      <c r="P27" s="1040"/>
      <c r="Q27" s="1040"/>
      <c r="R27" s="1040"/>
      <c r="S27" s="1040"/>
      <c r="T27" s="1040"/>
      <c r="U27" s="1040"/>
      <c r="V27" s="1040"/>
      <c r="W27" s="1040"/>
      <c r="X27" s="1040"/>
      <c r="Y27" s="1040"/>
      <c r="Z27" s="1040"/>
      <c r="AA27" s="1040"/>
      <c r="AB27" s="1040"/>
      <c r="AC27" s="1040"/>
      <c r="AD27" s="1040"/>
      <c r="AE27" s="1040"/>
      <c r="AF27" s="1040"/>
      <c r="AG27" s="1040"/>
      <c r="AH27" s="1040"/>
      <c r="AI27" s="1040"/>
      <c r="AJ27" s="1040"/>
      <c r="AK27" s="1040"/>
      <c r="AL27" s="1040"/>
      <c r="AM27" s="1040"/>
      <c r="AN27" s="1040"/>
      <c r="AO27" s="1040"/>
      <c r="AP27" s="1040"/>
      <c r="AQ27" s="1040"/>
      <c r="AT27" s="1"/>
      <c r="AU27" s="1"/>
    </row>
    <row r="28" spans="1:47" s="37" customFormat="1" ht="30" customHeight="1">
      <c r="A28" s="1"/>
      <c r="B28" s="1061"/>
      <c r="C28" s="1062"/>
      <c r="D28" s="1060"/>
      <c r="E28" s="1060"/>
      <c r="F28" s="1060"/>
      <c r="G28" s="1060"/>
      <c r="H28" s="773" t="s">
        <v>2164</v>
      </c>
      <c r="I28" s="773"/>
      <c r="J28" s="773"/>
      <c r="K28" s="773"/>
      <c r="L28" s="773"/>
      <c r="M28" s="1040"/>
      <c r="N28" s="1040"/>
      <c r="O28" s="1040"/>
      <c r="P28" s="1040"/>
      <c r="Q28" s="1040"/>
      <c r="R28" s="1040"/>
      <c r="S28" s="1040"/>
      <c r="T28" s="1040"/>
      <c r="U28" s="1040"/>
      <c r="V28" s="1040"/>
      <c r="W28" s="1040"/>
      <c r="X28" s="1040"/>
      <c r="Y28" s="1040"/>
      <c r="Z28" s="1040"/>
      <c r="AA28" s="1040"/>
      <c r="AB28" s="1040"/>
      <c r="AC28" s="1040"/>
      <c r="AD28" s="1040"/>
      <c r="AE28" s="1040"/>
      <c r="AF28" s="1040"/>
      <c r="AG28" s="1040"/>
      <c r="AH28" s="1040"/>
      <c r="AI28" s="1040"/>
      <c r="AJ28" s="1040"/>
      <c r="AK28" s="1040"/>
      <c r="AL28" s="1040"/>
      <c r="AM28" s="1040"/>
      <c r="AN28" s="1040"/>
      <c r="AO28" s="1040"/>
      <c r="AP28" s="1040"/>
      <c r="AQ28" s="1040"/>
      <c r="AT28" s="1"/>
      <c r="AU28" s="1"/>
    </row>
    <row r="29" spans="1:47" s="37" customFormat="1" ht="15" customHeight="1">
      <c r="A29" s="1"/>
      <c r="B29" s="333"/>
      <c r="C29" s="333"/>
      <c r="D29" s="333"/>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T29" s="1"/>
      <c r="AU29" s="1"/>
    </row>
    <row r="30" spans="1:47" s="37" customFormat="1" ht="30" customHeight="1">
      <c r="A30" s="1"/>
      <c r="B30" s="1041" t="s">
        <v>2323</v>
      </c>
      <c r="C30" s="1042"/>
      <c r="D30" s="1034" t="s">
        <v>2322</v>
      </c>
      <c r="E30" s="1034"/>
      <c r="F30" s="1034"/>
      <c r="G30" s="1035"/>
      <c r="H30" s="773" t="s">
        <v>2165</v>
      </c>
      <c r="I30" s="773"/>
      <c r="J30" s="773"/>
      <c r="K30" s="773"/>
      <c r="L30" s="773"/>
      <c r="M30" s="1040"/>
      <c r="N30" s="1040"/>
      <c r="O30" s="1040"/>
      <c r="P30" s="1040"/>
      <c r="Q30" s="1040"/>
      <c r="R30" s="1040"/>
      <c r="S30" s="1040"/>
      <c r="T30" s="1040"/>
      <c r="U30" s="1040"/>
      <c r="V30" s="1040"/>
      <c r="W30" s="1040"/>
      <c r="X30" s="1040"/>
      <c r="Y30" s="1040"/>
      <c r="Z30" s="1040"/>
      <c r="AA30" s="1040"/>
      <c r="AB30" s="1040"/>
      <c r="AC30" s="1040"/>
      <c r="AD30" s="1040"/>
      <c r="AE30" s="1040"/>
      <c r="AF30" s="1040"/>
      <c r="AG30" s="1040"/>
      <c r="AH30" s="1040"/>
      <c r="AI30" s="1040"/>
      <c r="AJ30" s="1040"/>
      <c r="AK30" s="1040"/>
      <c r="AL30" s="1040"/>
      <c r="AM30" s="1040"/>
      <c r="AN30" s="1040"/>
      <c r="AO30" s="1040"/>
      <c r="AP30" s="1040"/>
      <c r="AQ30" s="1040"/>
      <c r="AT30" s="1"/>
      <c r="AU30" s="1"/>
    </row>
    <row r="31" spans="1:47" s="37" customFormat="1" ht="30" customHeight="1">
      <c r="A31" s="1"/>
      <c r="B31" s="1043"/>
      <c r="C31" s="1044"/>
      <c r="D31" s="1036"/>
      <c r="E31" s="1036"/>
      <c r="F31" s="1036"/>
      <c r="G31" s="1037"/>
      <c r="H31" s="773" t="s">
        <v>2153</v>
      </c>
      <c r="I31" s="773"/>
      <c r="J31" s="773"/>
      <c r="K31" s="773"/>
      <c r="L31" s="773"/>
      <c r="M31" s="1040"/>
      <c r="N31" s="1040"/>
      <c r="O31" s="1040"/>
      <c r="P31" s="1040"/>
      <c r="Q31" s="1040"/>
      <c r="R31" s="1040"/>
      <c r="S31" s="1040"/>
      <c r="T31" s="1040"/>
      <c r="U31" s="1040"/>
      <c r="V31" s="1040"/>
      <c r="W31" s="1040"/>
      <c r="X31" s="1040"/>
      <c r="Y31" s="1040"/>
      <c r="Z31" s="1040"/>
      <c r="AA31" s="1040"/>
      <c r="AB31" s="1040"/>
      <c r="AC31" s="1040"/>
      <c r="AD31" s="1040"/>
      <c r="AE31" s="1040"/>
      <c r="AF31" s="1040"/>
      <c r="AG31" s="1040"/>
      <c r="AH31" s="1040"/>
      <c r="AI31" s="1040"/>
      <c r="AJ31" s="1040"/>
      <c r="AK31" s="1040"/>
      <c r="AL31" s="1040"/>
      <c r="AM31" s="1040"/>
      <c r="AN31" s="1040"/>
      <c r="AO31" s="1040"/>
      <c r="AP31" s="1040"/>
      <c r="AQ31" s="1040"/>
      <c r="AT31" s="1"/>
      <c r="AU31" s="1"/>
    </row>
    <row r="32" spans="1:47" s="37" customFormat="1" ht="30" customHeight="1">
      <c r="A32" s="1"/>
      <c r="B32" s="1043"/>
      <c r="C32" s="1044"/>
      <c r="D32" s="1036"/>
      <c r="E32" s="1036"/>
      <c r="F32" s="1036"/>
      <c r="G32" s="1037"/>
      <c r="H32" s="773" t="s">
        <v>2162</v>
      </c>
      <c r="I32" s="773"/>
      <c r="J32" s="773"/>
      <c r="K32" s="773"/>
      <c r="L32" s="773"/>
      <c r="M32" s="1040"/>
      <c r="N32" s="1040"/>
      <c r="O32" s="1040"/>
      <c r="P32" s="1040"/>
      <c r="Q32" s="1040"/>
      <c r="R32" s="1040"/>
      <c r="S32" s="1040"/>
      <c r="T32" s="1040"/>
      <c r="U32" s="1040"/>
      <c r="V32" s="1040"/>
      <c r="W32" s="1040"/>
      <c r="X32" s="1040"/>
      <c r="Y32" s="1040"/>
      <c r="Z32" s="1040"/>
      <c r="AA32" s="1040"/>
      <c r="AB32" s="1040"/>
      <c r="AC32" s="1040"/>
      <c r="AD32" s="1040"/>
      <c r="AE32" s="1040"/>
      <c r="AF32" s="1040"/>
      <c r="AG32" s="1040"/>
      <c r="AH32" s="1040"/>
      <c r="AI32" s="1040"/>
      <c r="AJ32" s="1040"/>
      <c r="AK32" s="1040"/>
      <c r="AL32" s="1040"/>
      <c r="AM32" s="1040"/>
      <c r="AN32" s="1040"/>
      <c r="AO32" s="1040"/>
      <c r="AP32" s="1040"/>
      <c r="AQ32" s="1040"/>
      <c r="AT32" s="1"/>
      <c r="AU32" s="1"/>
    </row>
    <row r="33" spans="1:47" s="37" customFormat="1" ht="30" customHeight="1">
      <c r="A33" s="1"/>
      <c r="B33" s="1045"/>
      <c r="C33" s="1046"/>
      <c r="D33" s="1038"/>
      <c r="E33" s="1038"/>
      <c r="F33" s="1038"/>
      <c r="G33" s="1039"/>
      <c r="H33" s="773" t="s">
        <v>2164</v>
      </c>
      <c r="I33" s="773"/>
      <c r="J33" s="773"/>
      <c r="K33" s="773"/>
      <c r="L33" s="773"/>
      <c r="M33" s="1040"/>
      <c r="N33" s="1040"/>
      <c r="O33" s="1040"/>
      <c r="P33" s="1040"/>
      <c r="Q33" s="1040"/>
      <c r="R33" s="1040"/>
      <c r="S33" s="1040"/>
      <c r="T33" s="1040"/>
      <c r="U33" s="1040"/>
      <c r="V33" s="1040"/>
      <c r="W33" s="1040"/>
      <c r="X33" s="1040"/>
      <c r="Y33" s="1040"/>
      <c r="Z33" s="1040"/>
      <c r="AA33" s="1040"/>
      <c r="AB33" s="1040"/>
      <c r="AC33" s="1040"/>
      <c r="AD33" s="1040"/>
      <c r="AE33" s="1040"/>
      <c r="AF33" s="1040"/>
      <c r="AG33" s="1040"/>
      <c r="AH33" s="1040"/>
      <c r="AI33" s="1040"/>
      <c r="AJ33" s="1040"/>
      <c r="AK33" s="1040"/>
      <c r="AL33" s="1040"/>
      <c r="AM33" s="1040"/>
      <c r="AN33" s="1040"/>
      <c r="AO33" s="1040"/>
      <c r="AP33" s="1040"/>
      <c r="AQ33" s="1040"/>
      <c r="AU33" s="1"/>
    </row>
    <row r="34" spans="1:47" s="37" customFormat="1" ht="15" customHeight="1">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T34" s="1"/>
      <c r="AU34" s="1"/>
    </row>
    <row r="35" spans="1:47" s="37" customFormat="1" ht="30" customHeight="1">
      <c r="A35" s="1"/>
      <c r="B35" s="1041" t="s">
        <v>2324</v>
      </c>
      <c r="C35" s="1042"/>
      <c r="D35" s="1034" t="s">
        <v>2322</v>
      </c>
      <c r="E35" s="1034"/>
      <c r="F35" s="1034"/>
      <c r="G35" s="1035"/>
      <c r="H35" s="773" t="s">
        <v>2165</v>
      </c>
      <c r="I35" s="773"/>
      <c r="J35" s="773"/>
      <c r="K35" s="773"/>
      <c r="L35" s="773"/>
      <c r="M35" s="1040"/>
      <c r="N35" s="1040"/>
      <c r="O35" s="1040"/>
      <c r="P35" s="1040"/>
      <c r="Q35" s="1040"/>
      <c r="R35" s="1040"/>
      <c r="S35" s="1040"/>
      <c r="T35" s="1040"/>
      <c r="U35" s="1040"/>
      <c r="V35" s="1040"/>
      <c r="W35" s="1040"/>
      <c r="X35" s="1040"/>
      <c r="Y35" s="1040"/>
      <c r="Z35" s="1040"/>
      <c r="AA35" s="1040"/>
      <c r="AB35" s="1040"/>
      <c r="AC35" s="1040"/>
      <c r="AD35" s="1040"/>
      <c r="AE35" s="1040"/>
      <c r="AF35" s="1040"/>
      <c r="AG35" s="1040"/>
      <c r="AH35" s="1040"/>
      <c r="AI35" s="1040"/>
      <c r="AJ35" s="1040"/>
      <c r="AK35" s="1040"/>
      <c r="AL35" s="1040"/>
      <c r="AM35" s="1040"/>
      <c r="AN35" s="1040"/>
      <c r="AO35" s="1040"/>
      <c r="AP35" s="1040"/>
      <c r="AQ35" s="1040"/>
      <c r="AT35" s="1"/>
      <c r="AU35" s="1"/>
    </row>
    <row r="36" spans="1:47" s="37" customFormat="1" ht="30" customHeight="1">
      <c r="A36" s="1"/>
      <c r="B36" s="1043"/>
      <c r="C36" s="1044"/>
      <c r="D36" s="1036"/>
      <c r="E36" s="1036"/>
      <c r="F36" s="1036"/>
      <c r="G36" s="1037"/>
      <c r="H36" s="773" t="s">
        <v>2153</v>
      </c>
      <c r="I36" s="773"/>
      <c r="J36" s="773"/>
      <c r="K36" s="773"/>
      <c r="L36" s="773"/>
      <c r="M36" s="1040"/>
      <c r="N36" s="1040"/>
      <c r="O36" s="1040"/>
      <c r="P36" s="1040"/>
      <c r="Q36" s="1040"/>
      <c r="R36" s="1040"/>
      <c r="S36" s="1040"/>
      <c r="T36" s="1040"/>
      <c r="U36" s="1040"/>
      <c r="V36" s="1040"/>
      <c r="W36" s="1040"/>
      <c r="X36" s="1040"/>
      <c r="Y36" s="1040"/>
      <c r="Z36" s="1040"/>
      <c r="AA36" s="1040"/>
      <c r="AB36" s="1040"/>
      <c r="AC36" s="1040"/>
      <c r="AD36" s="1040"/>
      <c r="AE36" s="1040"/>
      <c r="AF36" s="1040"/>
      <c r="AG36" s="1040"/>
      <c r="AH36" s="1040"/>
      <c r="AI36" s="1040"/>
      <c r="AJ36" s="1040"/>
      <c r="AK36" s="1040"/>
      <c r="AL36" s="1040"/>
      <c r="AM36" s="1040"/>
      <c r="AN36" s="1040"/>
      <c r="AO36" s="1040"/>
      <c r="AP36" s="1040"/>
      <c r="AQ36" s="1040"/>
      <c r="AT36" s="1"/>
      <c r="AU36" s="1"/>
    </row>
    <row r="37" spans="1:47" s="37" customFormat="1" ht="30" customHeight="1">
      <c r="A37" s="1"/>
      <c r="B37" s="1043"/>
      <c r="C37" s="1044"/>
      <c r="D37" s="1036"/>
      <c r="E37" s="1036"/>
      <c r="F37" s="1036"/>
      <c r="G37" s="1037"/>
      <c r="H37" s="773" t="s">
        <v>2162</v>
      </c>
      <c r="I37" s="773"/>
      <c r="J37" s="773"/>
      <c r="K37" s="773"/>
      <c r="L37" s="773"/>
      <c r="M37" s="1040"/>
      <c r="N37" s="1040"/>
      <c r="O37" s="1040"/>
      <c r="P37" s="1040"/>
      <c r="Q37" s="1040"/>
      <c r="R37" s="1040"/>
      <c r="S37" s="1040"/>
      <c r="T37" s="1040"/>
      <c r="U37" s="1040"/>
      <c r="V37" s="1040"/>
      <c r="W37" s="1040"/>
      <c r="X37" s="1040"/>
      <c r="Y37" s="1040"/>
      <c r="Z37" s="1040"/>
      <c r="AA37" s="1040"/>
      <c r="AB37" s="1040"/>
      <c r="AC37" s="1040"/>
      <c r="AD37" s="1040"/>
      <c r="AE37" s="1040"/>
      <c r="AF37" s="1040"/>
      <c r="AG37" s="1040"/>
      <c r="AH37" s="1040"/>
      <c r="AI37" s="1040"/>
      <c r="AJ37" s="1040"/>
      <c r="AK37" s="1040"/>
      <c r="AL37" s="1040"/>
      <c r="AM37" s="1040"/>
      <c r="AN37" s="1040"/>
      <c r="AO37" s="1040"/>
      <c r="AP37" s="1040"/>
      <c r="AQ37" s="1040"/>
      <c r="AT37" s="1"/>
      <c r="AU37" s="1"/>
    </row>
    <row r="38" spans="1:47" s="37" customFormat="1" ht="30" customHeight="1">
      <c r="A38" s="1"/>
      <c r="B38" s="1045"/>
      <c r="C38" s="1046"/>
      <c r="D38" s="1038"/>
      <c r="E38" s="1038"/>
      <c r="F38" s="1038"/>
      <c r="G38" s="1039"/>
      <c r="H38" s="773" t="s">
        <v>2164</v>
      </c>
      <c r="I38" s="773"/>
      <c r="J38" s="773"/>
      <c r="K38" s="773"/>
      <c r="L38" s="773"/>
      <c r="M38" s="1040"/>
      <c r="N38" s="1040"/>
      <c r="O38" s="1040"/>
      <c r="P38" s="1040"/>
      <c r="Q38" s="1040"/>
      <c r="R38" s="1040"/>
      <c r="S38" s="1040"/>
      <c r="T38" s="1040"/>
      <c r="U38" s="1040"/>
      <c r="V38" s="1040"/>
      <c r="W38" s="1040"/>
      <c r="X38" s="1040"/>
      <c r="Y38" s="1040"/>
      <c r="Z38" s="1040"/>
      <c r="AA38" s="1040"/>
      <c r="AB38" s="1040"/>
      <c r="AC38" s="1040"/>
      <c r="AD38" s="1040"/>
      <c r="AE38" s="1040"/>
      <c r="AF38" s="1040"/>
      <c r="AG38" s="1040"/>
      <c r="AH38" s="1040"/>
      <c r="AI38" s="1040"/>
      <c r="AJ38" s="1040"/>
      <c r="AK38" s="1040"/>
      <c r="AL38" s="1040"/>
      <c r="AM38" s="1040"/>
      <c r="AN38" s="1040"/>
      <c r="AO38" s="1040"/>
      <c r="AP38" s="1040"/>
      <c r="AQ38" s="1040"/>
      <c r="AU38" s="1"/>
    </row>
    <row r="39" spans="1:47" s="37" customFormat="1" ht="15" customHeight="1">
      <c r="A39" s="1"/>
      <c r="B39" s="213"/>
      <c r="C39" s="213"/>
      <c r="D39" s="334"/>
      <c r="E39" s="334"/>
      <c r="F39" s="334"/>
      <c r="G39" s="334"/>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T39" s="37" t="s">
        <v>2328</v>
      </c>
      <c r="AU39" s="1"/>
    </row>
    <row r="40" spans="1:47" s="37" customFormat="1" ht="30" hidden="1" customHeight="1" outlineLevel="1">
      <c r="A40" s="1"/>
      <c r="B40" s="1041" t="s">
        <v>2325</v>
      </c>
      <c r="C40" s="1042"/>
      <c r="D40" s="1034" t="s">
        <v>2322</v>
      </c>
      <c r="E40" s="1034"/>
      <c r="F40" s="1034"/>
      <c r="G40" s="1035"/>
      <c r="H40" s="773" t="s">
        <v>2165</v>
      </c>
      <c r="I40" s="773"/>
      <c r="J40" s="773"/>
      <c r="K40" s="773"/>
      <c r="L40" s="773"/>
      <c r="M40" s="1040"/>
      <c r="N40" s="1040"/>
      <c r="O40" s="1040"/>
      <c r="P40" s="1040"/>
      <c r="Q40" s="1040"/>
      <c r="R40" s="1040"/>
      <c r="S40" s="1040"/>
      <c r="T40" s="1040"/>
      <c r="U40" s="1040"/>
      <c r="V40" s="1040"/>
      <c r="W40" s="1040"/>
      <c r="X40" s="1040"/>
      <c r="Y40" s="1040"/>
      <c r="Z40" s="1040"/>
      <c r="AA40" s="1040"/>
      <c r="AB40" s="1040"/>
      <c r="AC40" s="1040"/>
      <c r="AD40" s="1040"/>
      <c r="AE40" s="1040"/>
      <c r="AF40" s="1040"/>
      <c r="AG40" s="1040"/>
      <c r="AH40" s="1040"/>
      <c r="AI40" s="1040"/>
      <c r="AJ40" s="1040"/>
      <c r="AK40" s="1040"/>
      <c r="AL40" s="1040"/>
      <c r="AM40" s="1040"/>
      <c r="AN40" s="1040"/>
      <c r="AO40" s="1040"/>
      <c r="AP40" s="1040"/>
      <c r="AQ40" s="1040"/>
      <c r="AU40" s="1"/>
    </row>
    <row r="41" spans="1:47" s="37" customFormat="1" ht="30" hidden="1" customHeight="1" outlineLevel="1">
      <c r="A41" s="1"/>
      <c r="B41" s="1043"/>
      <c r="C41" s="1044"/>
      <c r="D41" s="1036"/>
      <c r="E41" s="1036"/>
      <c r="F41" s="1036"/>
      <c r="G41" s="1037"/>
      <c r="H41" s="773" t="s">
        <v>2153</v>
      </c>
      <c r="I41" s="773"/>
      <c r="J41" s="773"/>
      <c r="K41" s="773"/>
      <c r="L41" s="773"/>
      <c r="M41" s="1040"/>
      <c r="N41" s="1040"/>
      <c r="O41" s="1040"/>
      <c r="P41" s="1040"/>
      <c r="Q41" s="1040"/>
      <c r="R41" s="1040"/>
      <c r="S41" s="1040"/>
      <c r="T41" s="1040"/>
      <c r="U41" s="1040"/>
      <c r="V41" s="1040"/>
      <c r="W41" s="1040"/>
      <c r="X41" s="1040"/>
      <c r="Y41" s="1040"/>
      <c r="Z41" s="1040"/>
      <c r="AA41" s="1040"/>
      <c r="AB41" s="1040"/>
      <c r="AC41" s="1040"/>
      <c r="AD41" s="1040"/>
      <c r="AE41" s="1040"/>
      <c r="AF41" s="1040"/>
      <c r="AG41" s="1040"/>
      <c r="AH41" s="1040"/>
      <c r="AI41" s="1040"/>
      <c r="AJ41" s="1040"/>
      <c r="AK41" s="1040"/>
      <c r="AL41" s="1040"/>
      <c r="AM41" s="1040"/>
      <c r="AN41" s="1040"/>
      <c r="AO41" s="1040"/>
      <c r="AP41" s="1040"/>
      <c r="AQ41" s="1040"/>
      <c r="AU41" s="1"/>
    </row>
    <row r="42" spans="1:47" s="37" customFormat="1" ht="30" hidden="1" customHeight="1" outlineLevel="1">
      <c r="A42" s="1"/>
      <c r="B42" s="1043"/>
      <c r="C42" s="1044"/>
      <c r="D42" s="1036"/>
      <c r="E42" s="1036"/>
      <c r="F42" s="1036"/>
      <c r="G42" s="1037"/>
      <c r="H42" s="773" t="s">
        <v>2162</v>
      </c>
      <c r="I42" s="773"/>
      <c r="J42" s="773"/>
      <c r="K42" s="773"/>
      <c r="L42" s="773"/>
      <c r="M42" s="1040"/>
      <c r="N42" s="1040"/>
      <c r="O42" s="1040"/>
      <c r="P42" s="1040"/>
      <c r="Q42" s="1040"/>
      <c r="R42" s="1040"/>
      <c r="S42" s="1040"/>
      <c r="T42" s="1040"/>
      <c r="U42" s="1040"/>
      <c r="V42" s="1040"/>
      <c r="W42" s="1040"/>
      <c r="X42" s="1040"/>
      <c r="Y42" s="1040"/>
      <c r="Z42" s="1040"/>
      <c r="AA42" s="1040"/>
      <c r="AB42" s="1040"/>
      <c r="AC42" s="1040"/>
      <c r="AD42" s="1040"/>
      <c r="AE42" s="1040"/>
      <c r="AF42" s="1040"/>
      <c r="AG42" s="1040"/>
      <c r="AH42" s="1040"/>
      <c r="AI42" s="1040"/>
      <c r="AJ42" s="1040"/>
      <c r="AK42" s="1040"/>
      <c r="AL42" s="1040"/>
      <c r="AM42" s="1040"/>
      <c r="AN42" s="1040"/>
      <c r="AO42" s="1040"/>
      <c r="AP42" s="1040"/>
      <c r="AQ42" s="1040"/>
      <c r="AU42" s="1"/>
    </row>
    <row r="43" spans="1:47" s="37" customFormat="1" ht="30" hidden="1" customHeight="1" outlineLevel="1">
      <c r="A43" s="1"/>
      <c r="B43" s="1045"/>
      <c r="C43" s="1046"/>
      <c r="D43" s="1038"/>
      <c r="E43" s="1038"/>
      <c r="F43" s="1038"/>
      <c r="G43" s="1039"/>
      <c r="H43" s="773" t="s">
        <v>2164</v>
      </c>
      <c r="I43" s="773"/>
      <c r="J43" s="773"/>
      <c r="K43" s="773"/>
      <c r="L43" s="773"/>
      <c r="M43" s="1040"/>
      <c r="N43" s="1040"/>
      <c r="O43" s="1040"/>
      <c r="P43" s="1040"/>
      <c r="Q43" s="1040"/>
      <c r="R43" s="1040"/>
      <c r="S43" s="1040"/>
      <c r="T43" s="1040"/>
      <c r="U43" s="1040"/>
      <c r="V43" s="1040"/>
      <c r="W43" s="1040"/>
      <c r="X43" s="1040"/>
      <c r="Y43" s="1040"/>
      <c r="Z43" s="1040"/>
      <c r="AA43" s="1040"/>
      <c r="AB43" s="1040"/>
      <c r="AC43" s="1040"/>
      <c r="AD43" s="1040"/>
      <c r="AE43" s="1040"/>
      <c r="AF43" s="1040"/>
      <c r="AG43" s="1040"/>
      <c r="AH43" s="1040"/>
      <c r="AI43" s="1040"/>
      <c r="AJ43" s="1040"/>
      <c r="AK43" s="1040"/>
      <c r="AL43" s="1040"/>
      <c r="AM43" s="1040"/>
      <c r="AN43" s="1040"/>
      <c r="AO43" s="1040"/>
      <c r="AP43" s="1040"/>
      <c r="AQ43" s="1040"/>
      <c r="AU43" s="1"/>
    </row>
    <row r="44" spans="1:47" s="37" customFormat="1" ht="15" customHeight="1" collapsed="1">
      <c r="A44" s="1"/>
      <c r="B44" s="213"/>
      <c r="C44" s="213"/>
      <c r="D44" s="334"/>
      <c r="E44" s="334"/>
      <c r="F44" s="334"/>
      <c r="G44" s="334"/>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U44" s="1"/>
    </row>
    <row r="45" spans="1:47" s="37" customFormat="1" ht="30" hidden="1" customHeight="1" outlineLevel="1">
      <c r="A45" s="1"/>
      <c r="B45" s="1041" t="s">
        <v>2326</v>
      </c>
      <c r="C45" s="1042"/>
      <c r="D45" s="1034" t="s">
        <v>2322</v>
      </c>
      <c r="E45" s="1034"/>
      <c r="F45" s="1034"/>
      <c r="G45" s="1035"/>
      <c r="H45" s="773" t="s">
        <v>2165</v>
      </c>
      <c r="I45" s="773"/>
      <c r="J45" s="773"/>
      <c r="K45" s="773"/>
      <c r="L45" s="773"/>
      <c r="M45" s="1040"/>
      <c r="N45" s="1040"/>
      <c r="O45" s="1040"/>
      <c r="P45" s="1040"/>
      <c r="Q45" s="1040"/>
      <c r="R45" s="1040"/>
      <c r="S45" s="1040"/>
      <c r="T45" s="1040"/>
      <c r="U45" s="1040"/>
      <c r="V45" s="1040"/>
      <c r="W45" s="1040"/>
      <c r="X45" s="1040"/>
      <c r="Y45" s="1040"/>
      <c r="Z45" s="1040"/>
      <c r="AA45" s="1040"/>
      <c r="AB45" s="1040"/>
      <c r="AC45" s="1040"/>
      <c r="AD45" s="1040"/>
      <c r="AE45" s="1040"/>
      <c r="AF45" s="1040"/>
      <c r="AG45" s="1040"/>
      <c r="AH45" s="1040"/>
      <c r="AI45" s="1040"/>
      <c r="AJ45" s="1040"/>
      <c r="AK45" s="1040"/>
      <c r="AL45" s="1040"/>
      <c r="AM45" s="1040"/>
      <c r="AN45" s="1040"/>
      <c r="AO45" s="1040"/>
      <c r="AP45" s="1040"/>
      <c r="AQ45" s="1040"/>
      <c r="AT45" s="1"/>
      <c r="AU45" s="1"/>
    </row>
    <row r="46" spans="1:47" s="37" customFormat="1" ht="30" hidden="1" customHeight="1" outlineLevel="1">
      <c r="A46" s="1"/>
      <c r="B46" s="1043"/>
      <c r="C46" s="1044"/>
      <c r="D46" s="1036"/>
      <c r="E46" s="1036"/>
      <c r="F46" s="1036"/>
      <c r="G46" s="1037"/>
      <c r="H46" s="773" t="s">
        <v>2153</v>
      </c>
      <c r="I46" s="773"/>
      <c r="J46" s="773"/>
      <c r="K46" s="773"/>
      <c r="L46" s="773"/>
      <c r="M46" s="1040"/>
      <c r="N46" s="1040"/>
      <c r="O46" s="1040"/>
      <c r="P46" s="1040"/>
      <c r="Q46" s="1040"/>
      <c r="R46" s="1040"/>
      <c r="S46" s="1040"/>
      <c r="T46" s="1040"/>
      <c r="U46" s="1040"/>
      <c r="V46" s="1040"/>
      <c r="W46" s="1040"/>
      <c r="X46" s="1040"/>
      <c r="Y46" s="1040"/>
      <c r="Z46" s="1040"/>
      <c r="AA46" s="1040"/>
      <c r="AB46" s="1040"/>
      <c r="AC46" s="1040"/>
      <c r="AD46" s="1040"/>
      <c r="AE46" s="1040"/>
      <c r="AF46" s="1040"/>
      <c r="AG46" s="1040"/>
      <c r="AH46" s="1040"/>
      <c r="AI46" s="1040"/>
      <c r="AJ46" s="1040"/>
      <c r="AK46" s="1040"/>
      <c r="AL46" s="1040"/>
      <c r="AM46" s="1040"/>
      <c r="AN46" s="1040"/>
      <c r="AO46" s="1040"/>
      <c r="AP46" s="1040"/>
      <c r="AQ46" s="1040"/>
      <c r="AT46" s="1"/>
      <c r="AU46" s="1"/>
    </row>
    <row r="47" spans="1:47" s="37" customFormat="1" ht="30" hidden="1" customHeight="1" outlineLevel="1">
      <c r="A47" s="1"/>
      <c r="B47" s="1043"/>
      <c r="C47" s="1044"/>
      <c r="D47" s="1036"/>
      <c r="E47" s="1036"/>
      <c r="F47" s="1036"/>
      <c r="G47" s="1037"/>
      <c r="H47" s="773" t="s">
        <v>2162</v>
      </c>
      <c r="I47" s="773"/>
      <c r="J47" s="773"/>
      <c r="K47" s="773"/>
      <c r="L47" s="773"/>
      <c r="M47" s="1040"/>
      <c r="N47" s="1040"/>
      <c r="O47" s="1040"/>
      <c r="P47" s="1040"/>
      <c r="Q47" s="1040"/>
      <c r="R47" s="1040"/>
      <c r="S47" s="1040"/>
      <c r="T47" s="1040"/>
      <c r="U47" s="1040"/>
      <c r="V47" s="1040"/>
      <c r="W47" s="1040"/>
      <c r="X47" s="1040"/>
      <c r="Y47" s="1040"/>
      <c r="Z47" s="1040"/>
      <c r="AA47" s="1040"/>
      <c r="AB47" s="1040"/>
      <c r="AC47" s="1040"/>
      <c r="AD47" s="1040"/>
      <c r="AE47" s="1040"/>
      <c r="AF47" s="1040"/>
      <c r="AG47" s="1040"/>
      <c r="AH47" s="1040"/>
      <c r="AI47" s="1040"/>
      <c r="AJ47" s="1040"/>
      <c r="AK47" s="1040"/>
      <c r="AL47" s="1040"/>
      <c r="AM47" s="1040"/>
      <c r="AN47" s="1040"/>
      <c r="AO47" s="1040"/>
      <c r="AP47" s="1040"/>
      <c r="AQ47" s="1040"/>
      <c r="AT47" s="1"/>
      <c r="AU47" s="1"/>
    </row>
    <row r="48" spans="1:47" s="37" customFormat="1" ht="30" hidden="1" customHeight="1" outlineLevel="1">
      <c r="A48" s="1"/>
      <c r="B48" s="1045"/>
      <c r="C48" s="1046"/>
      <c r="D48" s="1038"/>
      <c r="E48" s="1038"/>
      <c r="F48" s="1038"/>
      <c r="G48" s="1039"/>
      <c r="H48" s="773" t="s">
        <v>2164</v>
      </c>
      <c r="I48" s="773"/>
      <c r="J48" s="773"/>
      <c r="K48" s="773"/>
      <c r="L48" s="773"/>
      <c r="M48" s="1040"/>
      <c r="N48" s="1040"/>
      <c r="O48" s="1040"/>
      <c r="P48" s="1040"/>
      <c r="Q48" s="1040"/>
      <c r="R48" s="1040"/>
      <c r="S48" s="1040"/>
      <c r="T48" s="1040"/>
      <c r="U48" s="1040"/>
      <c r="V48" s="1040"/>
      <c r="W48" s="1040"/>
      <c r="X48" s="1040"/>
      <c r="Y48" s="1040"/>
      <c r="Z48" s="1040"/>
      <c r="AA48" s="1040"/>
      <c r="AB48" s="1040"/>
      <c r="AC48" s="1040"/>
      <c r="AD48" s="1040"/>
      <c r="AE48" s="1040"/>
      <c r="AF48" s="1040"/>
      <c r="AG48" s="1040"/>
      <c r="AH48" s="1040"/>
      <c r="AI48" s="1040"/>
      <c r="AJ48" s="1040"/>
      <c r="AK48" s="1040"/>
      <c r="AL48" s="1040"/>
      <c r="AM48" s="1040"/>
      <c r="AN48" s="1040"/>
      <c r="AO48" s="1040"/>
      <c r="AP48" s="1040"/>
      <c r="AQ48" s="1040"/>
      <c r="AU48" s="1"/>
    </row>
    <row r="49" spans="1:47" s="37" customFormat="1" ht="15" customHeight="1" collapsed="1">
      <c r="A49" s="1"/>
      <c r="B49" s="213"/>
      <c r="C49" s="213"/>
      <c r="D49" s="334"/>
      <c r="E49" s="334"/>
      <c r="F49" s="334"/>
      <c r="G49" s="334"/>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U49" s="1"/>
    </row>
    <row r="50" spans="1:47" s="270" customFormat="1" ht="30" hidden="1" customHeight="1" outlineLevel="1">
      <c r="A50" s="271"/>
      <c r="B50" s="1047" t="s">
        <v>2327</v>
      </c>
      <c r="C50" s="1048"/>
      <c r="D50" s="1053" t="s">
        <v>2322</v>
      </c>
      <c r="E50" s="1053"/>
      <c r="F50" s="1053"/>
      <c r="G50" s="1054"/>
      <c r="H50" s="1059" t="s">
        <v>2165</v>
      </c>
      <c r="I50" s="1059"/>
      <c r="J50" s="1059"/>
      <c r="K50" s="1059"/>
      <c r="L50" s="1059"/>
      <c r="M50" s="1040"/>
      <c r="N50" s="1040"/>
      <c r="O50" s="1040"/>
      <c r="P50" s="1040"/>
      <c r="Q50" s="1040"/>
      <c r="R50" s="1040"/>
      <c r="S50" s="1040"/>
      <c r="T50" s="1040"/>
      <c r="U50" s="1040"/>
      <c r="V50" s="1040"/>
      <c r="W50" s="1040"/>
      <c r="X50" s="1040"/>
      <c r="Y50" s="1040"/>
      <c r="Z50" s="1040"/>
      <c r="AA50" s="1040"/>
      <c r="AB50" s="1040"/>
      <c r="AC50" s="1040"/>
      <c r="AD50" s="1040"/>
      <c r="AE50" s="1040"/>
      <c r="AF50" s="1040"/>
      <c r="AG50" s="1040"/>
      <c r="AH50" s="1040"/>
      <c r="AI50" s="1040"/>
      <c r="AJ50" s="1040"/>
      <c r="AK50" s="1040"/>
      <c r="AL50" s="1040"/>
      <c r="AM50" s="1040"/>
      <c r="AN50" s="1040"/>
      <c r="AO50" s="1040"/>
      <c r="AP50" s="1040"/>
      <c r="AQ50" s="1040"/>
      <c r="AT50" s="271"/>
      <c r="AU50" s="271"/>
    </row>
    <row r="51" spans="1:47" s="270" customFormat="1" ht="30" hidden="1" customHeight="1" outlineLevel="1">
      <c r="A51" s="271"/>
      <c r="B51" s="1049"/>
      <c r="C51" s="1050"/>
      <c r="D51" s="1055"/>
      <c r="E51" s="1055"/>
      <c r="F51" s="1055"/>
      <c r="G51" s="1056"/>
      <c r="H51" s="1059" t="s">
        <v>2153</v>
      </c>
      <c r="I51" s="1059"/>
      <c r="J51" s="1059"/>
      <c r="K51" s="1059"/>
      <c r="L51" s="1059"/>
      <c r="M51" s="1040"/>
      <c r="N51" s="1040"/>
      <c r="O51" s="1040"/>
      <c r="P51" s="1040"/>
      <c r="Q51" s="1040"/>
      <c r="R51" s="1040"/>
      <c r="S51" s="1040"/>
      <c r="T51" s="1040"/>
      <c r="U51" s="1040"/>
      <c r="V51" s="1040"/>
      <c r="W51" s="1040"/>
      <c r="X51" s="1040"/>
      <c r="Y51" s="1040"/>
      <c r="Z51" s="1040"/>
      <c r="AA51" s="1040"/>
      <c r="AB51" s="1040"/>
      <c r="AC51" s="1040"/>
      <c r="AD51" s="1040"/>
      <c r="AE51" s="1040"/>
      <c r="AF51" s="1040"/>
      <c r="AG51" s="1040"/>
      <c r="AH51" s="1040"/>
      <c r="AI51" s="1040"/>
      <c r="AJ51" s="1040"/>
      <c r="AK51" s="1040"/>
      <c r="AL51" s="1040"/>
      <c r="AM51" s="1040"/>
      <c r="AN51" s="1040"/>
      <c r="AO51" s="1040"/>
      <c r="AP51" s="1040"/>
      <c r="AQ51" s="1040"/>
      <c r="AT51" s="271"/>
      <c r="AU51" s="271"/>
    </row>
    <row r="52" spans="1:47" s="270" customFormat="1" ht="30" hidden="1" customHeight="1" outlineLevel="1">
      <c r="A52" s="271"/>
      <c r="B52" s="1049"/>
      <c r="C52" s="1050"/>
      <c r="D52" s="1055"/>
      <c r="E52" s="1055"/>
      <c r="F52" s="1055"/>
      <c r="G52" s="1056"/>
      <c r="H52" s="1059" t="s">
        <v>2162</v>
      </c>
      <c r="I52" s="1059"/>
      <c r="J52" s="1059"/>
      <c r="K52" s="1059"/>
      <c r="L52" s="1059"/>
      <c r="M52" s="1040"/>
      <c r="N52" s="1040"/>
      <c r="O52" s="1040"/>
      <c r="P52" s="1040"/>
      <c r="Q52" s="1040"/>
      <c r="R52" s="1040"/>
      <c r="S52" s="1040"/>
      <c r="T52" s="1040"/>
      <c r="U52" s="1040"/>
      <c r="V52" s="1040"/>
      <c r="W52" s="1040"/>
      <c r="X52" s="1040"/>
      <c r="Y52" s="1040"/>
      <c r="Z52" s="1040"/>
      <c r="AA52" s="1040"/>
      <c r="AB52" s="1040"/>
      <c r="AC52" s="1040"/>
      <c r="AD52" s="1040"/>
      <c r="AE52" s="1040"/>
      <c r="AF52" s="1040"/>
      <c r="AG52" s="1040"/>
      <c r="AH52" s="1040"/>
      <c r="AI52" s="1040"/>
      <c r="AJ52" s="1040"/>
      <c r="AK52" s="1040"/>
      <c r="AL52" s="1040"/>
      <c r="AM52" s="1040"/>
      <c r="AN52" s="1040"/>
      <c r="AO52" s="1040"/>
      <c r="AP52" s="1040"/>
      <c r="AQ52" s="1040"/>
      <c r="AT52" s="271"/>
      <c r="AU52" s="271"/>
    </row>
    <row r="53" spans="1:47" s="270" customFormat="1" ht="30" hidden="1" customHeight="1" outlineLevel="1">
      <c r="A53" s="271"/>
      <c r="B53" s="1051"/>
      <c r="C53" s="1052"/>
      <c r="D53" s="1057"/>
      <c r="E53" s="1057"/>
      <c r="F53" s="1057"/>
      <c r="G53" s="1058"/>
      <c r="H53" s="1059" t="s">
        <v>2164</v>
      </c>
      <c r="I53" s="1059"/>
      <c r="J53" s="1059"/>
      <c r="K53" s="1059"/>
      <c r="L53" s="1059"/>
      <c r="M53" s="1040"/>
      <c r="N53" s="1040"/>
      <c r="O53" s="1040"/>
      <c r="P53" s="1040"/>
      <c r="Q53" s="1040"/>
      <c r="R53" s="1040"/>
      <c r="S53" s="1040"/>
      <c r="T53" s="1040"/>
      <c r="U53" s="1040"/>
      <c r="V53" s="1040"/>
      <c r="W53" s="1040"/>
      <c r="X53" s="1040"/>
      <c r="Y53" s="1040"/>
      <c r="Z53" s="1040"/>
      <c r="AA53" s="1040"/>
      <c r="AB53" s="1040"/>
      <c r="AC53" s="1040"/>
      <c r="AD53" s="1040"/>
      <c r="AE53" s="1040"/>
      <c r="AF53" s="1040"/>
      <c r="AG53" s="1040"/>
      <c r="AH53" s="1040"/>
      <c r="AI53" s="1040"/>
      <c r="AJ53" s="1040"/>
      <c r="AK53" s="1040"/>
      <c r="AL53" s="1040"/>
      <c r="AM53" s="1040"/>
      <c r="AN53" s="1040"/>
      <c r="AO53" s="1040"/>
      <c r="AP53" s="1040"/>
      <c r="AQ53" s="1040"/>
      <c r="AU53" s="271"/>
    </row>
    <row r="54" spans="1:47" s="37" customFormat="1" ht="15" customHeight="1" collapsed="1">
      <c r="A54" s="1"/>
      <c r="B54" s="1" t="s">
        <v>2256</v>
      </c>
      <c r="C54" s="213"/>
      <c r="D54" s="334"/>
      <c r="E54" s="334"/>
      <c r="F54" s="334"/>
      <c r="G54" s="334"/>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U54" s="1"/>
    </row>
    <row r="55" spans="1:47" s="270" customFormat="1" ht="15" customHeight="1">
      <c r="A55" s="271"/>
      <c r="B55" s="271"/>
      <c r="C55" s="275"/>
      <c r="D55" s="335"/>
      <c r="E55" s="335"/>
      <c r="F55" s="335"/>
      <c r="G55" s="335"/>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U55" s="271"/>
    </row>
    <row r="56" spans="1:47" s="270" customFormat="1" ht="15" customHeight="1">
      <c r="A56" s="271"/>
      <c r="B56" s="271"/>
      <c r="C56" s="275"/>
      <c r="D56" s="276"/>
      <c r="E56" s="276"/>
      <c r="F56" s="276"/>
      <c r="G56" s="276"/>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U56" s="271"/>
    </row>
    <row r="57" spans="1:47" s="270" customFormat="1" ht="15" customHeight="1">
      <c r="A57" s="271"/>
      <c r="B57" s="271"/>
      <c r="C57" s="275"/>
      <c r="D57" s="276"/>
      <c r="E57" s="276"/>
      <c r="F57" s="276"/>
      <c r="G57" s="276"/>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U57" s="271"/>
    </row>
    <row r="58" spans="1:47" s="270" customFormat="1" ht="15" customHeight="1">
      <c r="A58" s="271"/>
      <c r="B58" s="271"/>
      <c r="C58" s="275"/>
      <c r="D58" s="276"/>
      <c r="E58" s="276"/>
      <c r="F58" s="276"/>
      <c r="G58" s="276"/>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U58" s="271"/>
    </row>
    <row r="59" spans="1:47" s="270" customFormat="1" ht="15" customHeight="1">
      <c r="A59" s="271"/>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T59" s="271"/>
      <c r="AU59" s="271"/>
    </row>
    <row r="60" spans="1:47" s="270" customFormat="1" ht="15" customHeight="1">
      <c r="A60" s="271"/>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T60" s="271"/>
      <c r="AU60" s="271"/>
    </row>
    <row r="61" spans="1:47" s="270" customFormat="1" ht="15" customHeight="1">
      <c r="A61" s="271"/>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T61" s="271"/>
      <c r="AU61" s="271"/>
    </row>
    <row r="62" spans="1:47" s="270" customFormat="1" ht="15" customHeight="1">
      <c r="A62" s="271"/>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T62" s="271"/>
      <c r="AU62" s="271"/>
    </row>
    <row r="63" spans="1:47" s="270" customFormat="1" ht="15" customHeight="1">
      <c r="A63" s="271"/>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T63" s="271"/>
      <c r="AU63" s="271"/>
    </row>
    <row r="64" spans="1:47" s="270" customFormat="1" ht="15" customHeight="1">
      <c r="A64" s="271"/>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T64" s="271"/>
      <c r="AU64" s="271"/>
    </row>
    <row r="65" spans="1:47" s="270" customFormat="1" ht="15" customHeight="1">
      <c r="A65" s="271"/>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T65" s="271"/>
      <c r="AU65" s="271"/>
    </row>
    <row r="66" spans="1:47" s="271" customFormat="1" ht="15" customHeight="1">
      <c r="AR66" s="270"/>
      <c r="AS66" s="270"/>
    </row>
    <row r="67" spans="1:47" s="271" customFormat="1" ht="15" customHeight="1">
      <c r="AR67" s="270"/>
      <c r="AS67" s="270"/>
    </row>
    <row r="68" spans="1:47" s="271" customFormat="1" ht="15" customHeight="1">
      <c r="AR68" s="270"/>
      <c r="AS68" s="270"/>
    </row>
    <row r="69" spans="1:47" s="271" customFormat="1" ht="15" customHeight="1">
      <c r="AR69" s="270"/>
      <c r="AS69" s="270"/>
    </row>
    <row r="70" spans="1:47" s="271" customFormat="1" ht="15" customHeight="1">
      <c r="AR70" s="270"/>
      <c r="AS70" s="270"/>
    </row>
    <row r="71" spans="1:47" s="271" customFormat="1" ht="15" customHeight="1">
      <c r="AR71" s="270"/>
      <c r="AS71" s="270"/>
    </row>
    <row r="72" spans="1:47" s="271" customFormat="1" ht="15" customHeight="1">
      <c r="AR72" s="270"/>
      <c r="AS72" s="270"/>
    </row>
    <row r="73" spans="1:47" s="271" customFormat="1" ht="15" customHeight="1">
      <c r="AR73" s="270"/>
      <c r="AS73" s="270"/>
    </row>
    <row r="74" spans="1:47" s="271" customFormat="1" ht="15" customHeight="1">
      <c r="AR74" s="270"/>
      <c r="AS74" s="270"/>
    </row>
    <row r="75" spans="1:47" s="271" customFormat="1" ht="15" customHeight="1">
      <c r="AR75" s="270"/>
      <c r="AS75" s="270"/>
    </row>
    <row r="76" spans="1:47" s="271" customFormat="1" ht="15" customHeight="1">
      <c r="AR76" s="270"/>
      <c r="AS76" s="270"/>
    </row>
    <row r="77" spans="1:47" s="271" customFormat="1" ht="15" customHeight="1">
      <c r="AR77" s="270"/>
      <c r="AS77" s="270"/>
    </row>
    <row r="78" spans="1:47" s="271" customFormat="1" ht="15" customHeight="1">
      <c r="AR78" s="270"/>
      <c r="AS78" s="270"/>
    </row>
    <row r="79" spans="1:47" s="271" customFormat="1" ht="15" customHeight="1">
      <c r="AR79" s="270"/>
      <c r="AS79" s="270"/>
    </row>
    <row r="80" spans="1:47" s="271" customFormat="1" ht="15" customHeight="1">
      <c r="AR80" s="270"/>
      <c r="AS80" s="270"/>
    </row>
    <row r="81" spans="44:45" s="271" customFormat="1" ht="15" customHeight="1">
      <c r="AR81" s="270"/>
      <c r="AS81" s="270"/>
    </row>
    <row r="82" spans="44:45" s="271" customFormat="1" ht="15" customHeight="1">
      <c r="AR82" s="270"/>
      <c r="AS82" s="270"/>
    </row>
    <row r="83" spans="44:45" s="271" customFormat="1" ht="15" customHeight="1">
      <c r="AR83" s="270"/>
      <c r="AS83" s="270"/>
    </row>
    <row r="84" spans="44:45" s="271" customFormat="1" ht="15" customHeight="1">
      <c r="AR84" s="270"/>
      <c r="AS84" s="270"/>
    </row>
    <row r="85" spans="44:45" s="271" customFormat="1" ht="15" customHeight="1">
      <c r="AR85" s="270"/>
      <c r="AS85" s="270"/>
    </row>
    <row r="86" spans="44:45" s="271" customFormat="1" ht="15" customHeight="1">
      <c r="AR86" s="270"/>
      <c r="AS86" s="270"/>
    </row>
    <row r="87" spans="44:45" s="271" customFormat="1" ht="15" customHeight="1">
      <c r="AR87" s="270"/>
      <c r="AS87" s="270"/>
    </row>
    <row r="88" spans="44:45" s="271" customFormat="1" ht="15" customHeight="1">
      <c r="AR88" s="270"/>
      <c r="AS88" s="270"/>
    </row>
    <row r="89" spans="44:45" s="271" customFormat="1" ht="15" customHeight="1">
      <c r="AR89" s="270"/>
      <c r="AS89" s="270"/>
    </row>
    <row r="90" spans="44:45" s="271" customFormat="1" ht="15" customHeight="1">
      <c r="AR90" s="270"/>
      <c r="AS90" s="270"/>
    </row>
    <row r="91" spans="44:45" s="271" customFormat="1" ht="15" customHeight="1">
      <c r="AR91" s="270"/>
      <c r="AS91" s="270"/>
    </row>
    <row r="92" spans="44:45" s="271" customFormat="1" ht="15" customHeight="1">
      <c r="AR92" s="270"/>
      <c r="AS92" s="270"/>
    </row>
    <row r="93" spans="44:45" s="271" customFormat="1" ht="15" customHeight="1">
      <c r="AR93" s="270"/>
      <c r="AS93" s="270"/>
    </row>
    <row r="94" spans="44:45" s="271" customFormat="1" ht="15" customHeight="1">
      <c r="AR94" s="270"/>
      <c r="AS94" s="270"/>
    </row>
    <row r="95" spans="44:45" s="271" customFormat="1" ht="15" customHeight="1">
      <c r="AR95" s="270"/>
      <c r="AS95" s="270"/>
    </row>
    <row r="96" spans="44:45" s="271" customFormat="1" ht="15" customHeight="1">
      <c r="AR96" s="270"/>
      <c r="AS96" s="270"/>
    </row>
    <row r="97" spans="44:45" s="271" customFormat="1" ht="15" customHeight="1">
      <c r="AR97" s="270"/>
      <c r="AS97" s="270"/>
    </row>
    <row r="98" spans="44:45" s="271" customFormat="1" ht="15" customHeight="1">
      <c r="AR98" s="270"/>
      <c r="AS98" s="270"/>
    </row>
    <row r="99" spans="44:45" s="271" customFormat="1" ht="15" customHeight="1">
      <c r="AR99" s="270"/>
      <c r="AS99" s="270"/>
    </row>
    <row r="100" spans="44:45" s="271" customFormat="1" ht="15" customHeight="1">
      <c r="AR100" s="270"/>
      <c r="AS100" s="270"/>
    </row>
  </sheetData>
  <sheetProtection algorithmName="SHA-512" hashValue="w82i1V8Plq6Osa44+ZIYEwvxtYzQpFk/CZ0r48+ik9a0wmGvwrzvMydpVdFymw4tk8kFVl54buAKYWzMNNRJUw==" saltValue="qHGjy2z/kVpBWs+sxKADww==" spinCount="100000" sheet="1" formatCells="0" formatColumns="0" formatRows="0" insertColumns="0" insertRows="0" deleteColumns="0" deleteRows="0" selectLockedCells="1"/>
  <mergeCells count="60">
    <mergeCell ref="M43:AQ43"/>
    <mergeCell ref="H43:L43"/>
    <mergeCell ref="H41:L41"/>
    <mergeCell ref="B45:C48"/>
    <mergeCell ref="D45:G48"/>
    <mergeCell ref="H45:L45"/>
    <mergeCell ref="M45:AQ45"/>
    <mergeCell ref="H46:L46"/>
    <mergeCell ref="M46:AQ46"/>
    <mergeCell ref="H47:L47"/>
    <mergeCell ref="M47:AQ47"/>
    <mergeCell ref="H48:L48"/>
    <mergeCell ref="M48:AQ48"/>
    <mergeCell ref="B40:C43"/>
    <mergeCell ref="D40:G43"/>
    <mergeCell ref="M40:AQ40"/>
    <mergeCell ref="M41:AQ41"/>
    <mergeCell ref="H42:L42"/>
    <mergeCell ref="M42:AQ42"/>
    <mergeCell ref="H40:L40"/>
    <mergeCell ref="H27:L27"/>
    <mergeCell ref="D26:G28"/>
    <mergeCell ref="B26:C28"/>
    <mergeCell ref="M35:AQ35"/>
    <mergeCell ref="B35:C38"/>
    <mergeCell ref="D35:G38"/>
    <mergeCell ref="H35:L35"/>
    <mergeCell ref="H38:L38"/>
    <mergeCell ref="H36:L36"/>
    <mergeCell ref="H26:L26"/>
    <mergeCell ref="M36:AQ36"/>
    <mergeCell ref="H37:L37"/>
    <mergeCell ref="M37:AQ37"/>
    <mergeCell ref="M38:AQ38"/>
    <mergeCell ref="B50:C53"/>
    <mergeCell ref="D50:G53"/>
    <mergeCell ref="H50:L50"/>
    <mergeCell ref="H53:L53"/>
    <mergeCell ref="M50:AQ50"/>
    <mergeCell ref="H51:L51"/>
    <mergeCell ref="M51:AQ51"/>
    <mergeCell ref="H52:L52"/>
    <mergeCell ref="M52:AQ52"/>
    <mergeCell ref="M53:AQ53"/>
    <mergeCell ref="B5:AQ6"/>
    <mergeCell ref="B7:AQ24"/>
    <mergeCell ref="D30:G33"/>
    <mergeCell ref="H33:L33"/>
    <mergeCell ref="H32:L32"/>
    <mergeCell ref="H31:L31"/>
    <mergeCell ref="H30:L30"/>
    <mergeCell ref="M33:AQ33"/>
    <mergeCell ref="M32:AQ32"/>
    <mergeCell ref="M31:AQ31"/>
    <mergeCell ref="M30:AQ30"/>
    <mergeCell ref="M26:AQ26"/>
    <mergeCell ref="M27:AQ27"/>
    <mergeCell ref="M28:AQ28"/>
    <mergeCell ref="B30:C33"/>
    <mergeCell ref="H28:L28"/>
  </mergeCells>
  <phoneticPr fontId="55"/>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AD03E-028E-4BB3-BADF-A25923218C3C}">
  <sheetPr>
    <tabColor theme="4"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2"/>
  <cols>
    <col min="1" max="1" width="6.33203125" style="236" hidden="1" customWidth="1"/>
    <col min="2" max="2" width="2.44140625" style="236" customWidth="1"/>
    <col min="3" max="3" width="1.88671875" style="236" customWidth="1"/>
    <col min="4" max="4" width="3" style="236" customWidth="1"/>
    <col min="5" max="5" width="48.44140625" style="236" customWidth="1"/>
    <col min="6" max="6" width="23" style="236" customWidth="1"/>
    <col min="7" max="16384" width="10" style="236"/>
  </cols>
  <sheetData>
    <row r="1" spans="1:6" ht="27" customHeight="1">
      <c r="B1" s="1063" t="s">
        <v>2364</v>
      </c>
      <c r="C1" s="1063"/>
      <c r="D1" s="1063"/>
      <c r="E1" s="1063"/>
      <c r="F1" s="1063"/>
    </row>
    <row r="3" spans="1:6">
      <c r="B3" s="236" t="s">
        <v>2407</v>
      </c>
    </row>
    <row r="4" spans="1:6">
      <c r="F4" s="237" t="s">
        <v>2360</v>
      </c>
    </row>
    <row r="5" spans="1:6" ht="30" customHeight="1">
      <c r="A5" s="1071" t="s">
        <v>2365</v>
      </c>
      <c r="B5" s="1072" t="s">
        <v>2366</v>
      </c>
      <c r="C5" s="1073"/>
      <c r="D5" s="1074"/>
      <c r="E5" s="1078" t="s">
        <v>2358</v>
      </c>
      <c r="F5" s="1080" t="s">
        <v>2367</v>
      </c>
    </row>
    <row r="6" spans="1:6" ht="30" customHeight="1">
      <c r="A6" s="1071"/>
      <c r="B6" s="1075"/>
      <c r="C6" s="1076"/>
      <c r="D6" s="1077"/>
      <c r="E6" s="1079"/>
      <c r="F6" s="1081"/>
    </row>
    <row r="7" spans="1:6" ht="20.100000000000001" customHeight="1">
      <c r="A7" s="1082" t="s">
        <v>2362</v>
      </c>
      <c r="B7" s="238" t="s">
        <v>2368</v>
      </c>
      <c r="C7" s="239" t="s">
        <v>2154</v>
      </c>
      <c r="D7" s="240">
        <v>1</v>
      </c>
      <c r="E7" s="278"/>
      <c r="F7" s="279"/>
    </row>
    <row r="8" spans="1:6" ht="20.100000000000001" customHeight="1">
      <c r="A8" s="1064"/>
      <c r="B8" s="241" t="s">
        <v>2368</v>
      </c>
      <c r="C8" s="242" t="s">
        <v>2154</v>
      </c>
      <c r="D8" s="243">
        <v>2</v>
      </c>
      <c r="E8" s="280"/>
      <c r="F8" s="281"/>
    </row>
    <row r="9" spans="1:6" ht="20.100000000000001" customHeight="1">
      <c r="A9" s="1064"/>
      <c r="B9" s="241" t="s">
        <v>2368</v>
      </c>
      <c r="C9" s="242" t="s">
        <v>2154</v>
      </c>
      <c r="D9" s="243">
        <v>3</v>
      </c>
      <c r="E9" s="280"/>
      <c r="F9" s="281"/>
    </row>
    <row r="10" spans="1:6" ht="20.100000000000001" customHeight="1">
      <c r="A10" s="1064"/>
      <c r="B10" s="241" t="s">
        <v>2368</v>
      </c>
      <c r="C10" s="242" t="s">
        <v>2154</v>
      </c>
      <c r="D10" s="243">
        <v>4</v>
      </c>
      <c r="E10" s="280"/>
      <c r="F10" s="281"/>
    </row>
    <row r="11" spans="1:6" ht="20.100000000000001" customHeight="1">
      <c r="A11" s="1064"/>
      <c r="B11" s="241" t="s">
        <v>2368</v>
      </c>
      <c r="C11" s="242" t="s">
        <v>2154</v>
      </c>
      <c r="D11" s="243">
        <v>5</v>
      </c>
      <c r="E11" s="280"/>
      <c r="F11" s="281"/>
    </row>
    <row r="12" spans="1:6" ht="20.100000000000001" customHeight="1">
      <c r="A12" s="1064"/>
      <c r="B12" s="241" t="s">
        <v>2368</v>
      </c>
      <c r="C12" s="242" t="s">
        <v>2154</v>
      </c>
      <c r="D12" s="243">
        <v>6</v>
      </c>
      <c r="E12" s="280"/>
      <c r="F12" s="281"/>
    </row>
    <row r="13" spans="1:6" ht="20.100000000000001" customHeight="1">
      <c r="A13" s="1064"/>
      <c r="B13" s="241" t="s">
        <v>2368</v>
      </c>
      <c r="C13" s="242" t="s">
        <v>2154</v>
      </c>
      <c r="D13" s="243">
        <v>7</v>
      </c>
      <c r="E13" s="280"/>
      <c r="F13" s="281"/>
    </row>
    <row r="14" spans="1:6" ht="20.100000000000001" customHeight="1">
      <c r="A14" s="1064"/>
      <c r="B14" s="241" t="s">
        <v>2368</v>
      </c>
      <c r="C14" s="242" t="s">
        <v>2154</v>
      </c>
      <c r="D14" s="243">
        <v>8</v>
      </c>
      <c r="E14" s="280"/>
      <c r="F14" s="281"/>
    </row>
    <row r="15" spans="1:6" ht="20.100000000000001" customHeight="1">
      <c r="A15" s="1064"/>
      <c r="B15" s="241" t="s">
        <v>2368</v>
      </c>
      <c r="C15" s="242" t="s">
        <v>2154</v>
      </c>
      <c r="D15" s="243">
        <v>9</v>
      </c>
      <c r="E15" s="280"/>
      <c r="F15" s="281"/>
    </row>
    <row r="16" spans="1:6" ht="20.100000000000001" customHeight="1">
      <c r="A16" s="1064"/>
      <c r="B16" s="241" t="s">
        <v>2368</v>
      </c>
      <c r="C16" s="242" t="s">
        <v>2154</v>
      </c>
      <c r="D16" s="243">
        <v>10</v>
      </c>
      <c r="E16" s="280"/>
      <c r="F16" s="281"/>
    </row>
    <row r="17" spans="1:6" ht="20.100000000000001" customHeight="1">
      <c r="A17" s="1064"/>
      <c r="B17" s="241" t="s">
        <v>2368</v>
      </c>
      <c r="C17" s="242" t="s">
        <v>2154</v>
      </c>
      <c r="D17" s="243">
        <v>11</v>
      </c>
      <c r="E17" s="280"/>
      <c r="F17" s="281"/>
    </row>
    <row r="18" spans="1:6" ht="20.100000000000001" customHeight="1">
      <c r="A18" s="1064"/>
      <c r="B18" s="241" t="s">
        <v>2368</v>
      </c>
      <c r="C18" s="242" t="s">
        <v>2154</v>
      </c>
      <c r="D18" s="243">
        <v>12</v>
      </c>
      <c r="E18" s="280"/>
      <c r="F18" s="281"/>
    </row>
    <row r="19" spans="1:6" ht="20.100000000000001" customHeight="1">
      <c r="A19" s="1064"/>
      <c r="B19" s="241" t="s">
        <v>2368</v>
      </c>
      <c r="C19" s="242" t="s">
        <v>2154</v>
      </c>
      <c r="D19" s="243">
        <v>13</v>
      </c>
      <c r="E19" s="280"/>
      <c r="F19" s="281"/>
    </row>
    <row r="20" spans="1:6" ht="20.100000000000001" customHeight="1">
      <c r="A20" s="1064"/>
      <c r="B20" s="241" t="s">
        <v>2368</v>
      </c>
      <c r="C20" s="242" t="s">
        <v>2154</v>
      </c>
      <c r="D20" s="243">
        <v>14</v>
      </c>
      <c r="E20" s="280"/>
      <c r="F20" s="281"/>
    </row>
    <row r="21" spans="1:6" ht="20.100000000000001" customHeight="1">
      <c r="A21" s="1064"/>
      <c r="B21" s="244" t="s">
        <v>2368</v>
      </c>
      <c r="C21" s="245" t="s">
        <v>2154</v>
      </c>
      <c r="D21" s="246">
        <v>15</v>
      </c>
      <c r="E21" s="282"/>
      <c r="F21" s="283"/>
    </row>
    <row r="22" spans="1:6" ht="20.100000000000001" hidden="1" customHeight="1" thickBot="1">
      <c r="A22" s="1065"/>
      <c r="B22" s="1083" t="s">
        <v>1999</v>
      </c>
      <c r="C22" s="1084"/>
      <c r="D22" s="1084"/>
      <c r="E22" s="1084"/>
      <c r="F22" s="247">
        <f>SUM(F7:F21)</f>
        <v>0</v>
      </c>
    </row>
    <row r="23" spans="1:6" ht="20.100000000000001" hidden="1" customHeight="1" thickTop="1">
      <c r="A23" s="1064" t="s">
        <v>2363</v>
      </c>
      <c r="B23" s="336" t="s">
        <v>2368</v>
      </c>
      <c r="C23" s="249" t="s">
        <v>2154</v>
      </c>
      <c r="D23" s="261">
        <v>1</v>
      </c>
      <c r="E23" s="289"/>
      <c r="F23" s="290"/>
    </row>
    <row r="24" spans="1:6" ht="20.100000000000001" hidden="1" customHeight="1">
      <c r="A24" s="1064"/>
      <c r="B24" s="241" t="s">
        <v>2368</v>
      </c>
      <c r="C24" s="242" t="s">
        <v>2154</v>
      </c>
      <c r="D24" s="243">
        <v>2</v>
      </c>
      <c r="E24" s="280"/>
      <c r="F24" s="281"/>
    </row>
    <row r="25" spans="1:6" ht="20.100000000000001" hidden="1" customHeight="1">
      <c r="A25" s="1064"/>
      <c r="B25" s="241" t="s">
        <v>2368</v>
      </c>
      <c r="C25" s="242" t="s">
        <v>2154</v>
      </c>
      <c r="D25" s="243">
        <v>3</v>
      </c>
      <c r="E25" s="280"/>
      <c r="F25" s="281"/>
    </row>
    <row r="26" spans="1:6" ht="20.100000000000001" hidden="1" customHeight="1">
      <c r="A26" s="1064"/>
      <c r="B26" s="241" t="s">
        <v>2368</v>
      </c>
      <c r="C26" s="242" t="s">
        <v>2154</v>
      </c>
      <c r="D26" s="243">
        <v>4</v>
      </c>
      <c r="E26" s="280"/>
      <c r="F26" s="281"/>
    </row>
    <row r="27" spans="1:6" ht="20.100000000000001" hidden="1" customHeight="1">
      <c r="A27" s="1064"/>
      <c r="B27" s="241" t="s">
        <v>2368</v>
      </c>
      <c r="C27" s="242" t="s">
        <v>2154</v>
      </c>
      <c r="D27" s="243">
        <v>5</v>
      </c>
      <c r="E27" s="280"/>
      <c r="F27" s="281"/>
    </row>
    <row r="28" spans="1:6" ht="20.100000000000001" hidden="1" customHeight="1">
      <c r="A28" s="1064"/>
      <c r="B28" s="241" t="s">
        <v>2368</v>
      </c>
      <c r="C28" s="242" t="s">
        <v>2154</v>
      </c>
      <c r="D28" s="243">
        <v>6</v>
      </c>
      <c r="E28" s="280"/>
      <c r="F28" s="281"/>
    </row>
    <row r="29" spans="1:6" ht="20.100000000000001" hidden="1" customHeight="1">
      <c r="A29" s="1064"/>
      <c r="B29" s="241" t="s">
        <v>2368</v>
      </c>
      <c r="C29" s="242" t="s">
        <v>2154</v>
      </c>
      <c r="D29" s="243">
        <v>7</v>
      </c>
      <c r="E29" s="280"/>
      <c r="F29" s="281"/>
    </row>
    <row r="30" spans="1:6" ht="20.100000000000001" hidden="1" customHeight="1">
      <c r="A30" s="1064"/>
      <c r="B30" s="241" t="s">
        <v>2368</v>
      </c>
      <c r="C30" s="242" t="s">
        <v>2154</v>
      </c>
      <c r="D30" s="243">
        <v>8</v>
      </c>
      <c r="E30" s="280"/>
      <c r="F30" s="281"/>
    </row>
    <row r="31" spans="1:6" ht="20.100000000000001" hidden="1" customHeight="1">
      <c r="A31" s="1064"/>
      <c r="B31" s="241" t="s">
        <v>2368</v>
      </c>
      <c r="C31" s="242" t="s">
        <v>2154</v>
      </c>
      <c r="D31" s="243">
        <v>9</v>
      </c>
      <c r="E31" s="280"/>
      <c r="F31" s="281"/>
    </row>
    <row r="32" spans="1:6" ht="20.100000000000001" hidden="1" customHeight="1">
      <c r="A32" s="1064"/>
      <c r="B32" s="241" t="s">
        <v>2368</v>
      </c>
      <c r="C32" s="242" t="s">
        <v>2154</v>
      </c>
      <c r="D32" s="243">
        <v>10</v>
      </c>
      <c r="E32" s="280"/>
      <c r="F32" s="281"/>
    </row>
    <row r="33" spans="1:6" ht="20.100000000000001" hidden="1" customHeight="1">
      <c r="A33" s="1064"/>
      <c r="B33" s="241" t="s">
        <v>2368</v>
      </c>
      <c r="C33" s="242" t="s">
        <v>2154</v>
      </c>
      <c r="D33" s="243">
        <v>11</v>
      </c>
      <c r="E33" s="280"/>
      <c r="F33" s="281"/>
    </row>
    <row r="34" spans="1:6" ht="20.100000000000001" hidden="1" customHeight="1">
      <c r="A34" s="1064"/>
      <c r="B34" s="241" t="s">
        <v>2368</v>
      </c>
      <c r="C34" s="242" t="s">
        <v>2154</v>
      </c>
      <c r="D34" s="243">
        <v>12</v>
      </c>
      <c r="E34" s="280"/>
      <c r="F34" s="281"/>
    </row>
    <row r="35" spans="1:6" ht="20.100000000000001" hidden="1" customHeight="1">
      <c r="A35" s="1064"/>
      <c r="B35" s="241" t="s">
        <v>2368</v>
      </c>
      <c r="C35" s="242" t="s">
        <v>2154</v>
      </c>
      <c r="D35" s="243">
        <v>13</v>
      </c>
      <c r="E35" s="280"/>
      <c r="F35" s="281"/>
    </row>
    <row r="36" spans="1:6" ht="20.100000000000001" hidden="1" customHeight="1">
      <c r="A36" s="1064"/>
      <c r="B36" s="241" t="s">
        <v>2368</v>
      </c>
      <c r="C36" s="242" t="s">
        <v>2154</v>
      </c>
      <c r="D36" s="243">
        <v>14</v>
      </c>
      <c r="E36" s="280"/>
      <c r="F36" s="281"/>
    </row>
    <row r="37" spans="1:6" ht="20.100000000000001" hidden="1" customHeight="1">
      <c r="A37" s="1064"/>
      <c r="B37" s="244" t="s">
        <v>2368</v>
      </c>
      <c r="C37" s="245" t="s">
        <v>2154</v>
      </c>
      <c r="D37" s="246">
        <v>15</v>
      </c>
      <c r="E37" s="282"/>
      <c r="F37" s="283"/>
    </row>
    <row r="38" spans="1:6" ht="20.100000000000001" hidden="1" customHeight="1" thickBot="1">
      <c r="A38" s="1065"/>
      <c r="B38" s="1066" t="s">
        <v>1999</v>
      </c>
      <c r="C38" s="1067"/>
      <c r="D38" s="1067"/>
      <c r="E38" s="1067"/>
      <c r="F38" s="247">
        <f>SUM(F23:F37)</f>
        <v>0</v>
      </c>
    </row>
    <row r="39" spans="1:6" ht="20.100000000000001" customHeight="1">
      <c r="A39" s="248"/>
      <c r="B39" s="1068" t="s">
        <v>1988</v>
      </c>
      <c r="C39" s="1069"/>
      <c r="D39" s="1069"/>
      <c r="E39" s="1070"/>
      <c r="F39" s="269">
        <f>SUM(F22,F38)</f>
        <v>0</v>
      </c>
    </row>
  </sheetData>
  <sheetProtection algorithmName="SHA-512" hashValue="Mt6mYQbC98uZFCaFtAxNO49Zm75N8KE/34VyH7HZuJ2SpEyUW9btZ8Sm5j7/y22pYwPou3QD8GLVkmtFHptIFw==" saltValue="kAl2ovWiLDF8roi4RsoMWQ=="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478BE-DC24-44CD-A753-1BEBB4521B00}">
  <sheetPr>
    <tabColor theme="4" tint="0.39997558519241921"/>
  </sheetPr>
  <dimension ref="A1:M45"/>
  <sheetViews>
    <sheetView showZeros="0" view="pageBreakPreview" topLeftCell="B1" zoomScaleNormal="100" zoomScaleSheetLayoutView="100" workbookViewId="0">
      <selection activeCell="E11" sqref="E11"/>
    </sheetView>
  </sheetViews>
  <sheetFormatPr defaultColWidth="10" defaultRowHeight="13.2"/>
  <cols>
    <col min="1" max="1" width="6.33203125" style="236" hidden="1" customWidth="1"/>
    <col min="2" max="2" width="2.44140625" style="236" customWidth="1"/>
    <col min="3" max="3" width="1.88671875" style="236" customWidth="1"/>
    <col min="4" max="4" width="3" style="236" customWidth="1"/>
    <col min="5" max="5" width="3.88671875" style="249" customWidth="1"/>
    <col min="6" max="6" width="35.88671875" style="236" customWidth="1"/>
    <col min="7" max="8" width="9.109375" style="236" customWidth="1"/>
    <col min="9" max="9" width="17.44140625" style="236" customWidth="1"/>
    <col min="10" max="12" width="3" style="236" customWidth="1"/>
    <col min="13" max="16384" width="10" style="236"/>
  </cols>
  <sheetData>
    <row r="1" spans="1:13" ht="19.2">
      <c r="B1" s="1063" t="s">
        <v>2364</v>
      </c>
      <c r="C1" s="1063"/>
      <c r="D1" s="1063"/>
      <c r="E1" s="1063"/>
      <c r="F1" s="1063"/>
      <c r="G1" s="1063"/>
      <c r="H1" s="1063"/>
      <c r="I1" s="1063"/>
      <c r="K1" s="236" t="s">
        <v>2361</v>
      </c>
      <c r="L1" s="249"/>
      <c r="M1" s="249"/>
    </row>
    <row r="2" spans="1:13">
      <c r="B2" s="236" t="s">
        <v>2369</v>
      </c>
    </row>
    <row r="3" spans="1:13">
      <c r="B3" s="249" t="str">
        <f>K3</f>
        <v>ア</v>
      </c>
      <c r="D3" s="236" t="str">
        <f>L3</f>
        <v>展示会等への参加等に要する経費</v>
      </c>
      <c r="K3" s="249" t="s">
        <v>2370</v>
      </c>
      <c r="L3" s="236" t="s">
        <v>2371</v>
      </c>
    </row>
    <row r="4" spans="1:13">
      <c r="B4" s="249" t="str">
        <f>K4</f>
        <v>イ</v>
      </c>
      <c r="D4" s="236" t="str">
        <f>L4</f>
        <v>イベント等の開催に要する経費</v>
      </c>
      <c r="K4" s="249" t="s">
        <v>2372</v>
      </c>
      <c r="L4" s="236" t="s">
        <v>2373</v>
      </c>
    </row>
    <row r="5" spans="1:13">
      <c r="B5" s="249" t="str">
        <f>K5</f>
        <v>ウ</v>
      </c>
      <c r="D5" s="236" t="str">
        <f>L5</f>
        <v>広報ツール等の製作に要する経費</v>
      </c>
      <c r="K5" s="249" t="s">
        <v>2374</v>
      </c>
      <c r="L5" s="236" t="s">
        <v>2532</v>
      </c>
    </row>
    <row r="6" spans="1:13">
      <c r="B6" s="249" t="str">
        <f>K6</f>
        <v>エ</v>
      </c>
      <c r="D6" s="236" t="str">
        <f>L6</f>
        <v>広報の掲載に要する費</v>
      </c>
      <c r="K6" s="249" t="s">
        <v>2375</v>
      </c>
      <c r="L6" s="236" t="s">
        <v>2533</v>
      </c>
    </row>
    <row r="7" spans="1:13">
      <c r="B7" s="249" t="str">
        <f>K7</f>
        <v>オ</v>
      </c>
      <c r="D7" s="236" t="str">
        <f>L7</f>
        <v>普及啓発施設の整備に要する経費</v>
      </c>
      <c r="I7" s="237" t="s">
        <v>2360</v>
      </c>
      <c r="K7" s="249" t="s">
        <v>2376</v>
      </c>
      <c r="L7" s="236" t="s">
        <v>2377</v>
      </c>
    </row>
    <row r="8" spans="1:13" ht="6" customHeight="1"/>
    <row r="9" spans="1:13" ht="30" customHeight="1">
      <c r="A9" s="1103" t="s">
        <v>2365</v>
      </c>
      <c r="B9" s="1072" t="s">
        <v>2366</v>
      </c>
      <c r="C9" s="1073"/>
      <c r="D9" s="1074"/>
      <c r="E9" s="1082" t="s">
        <v>2361</v>
      </c>
      <c r="F9" s="1104" t="s">
        <v>2358</v>
      </c>
      <c r="G9" s="1106" t="s">
        <v>2367</v>
      </c>
      <c r="H9" s="1106"/>
      <c r="I9" s="1106"/>
      <c r="K9" s="249" t="s">
        <v>2378</v>
      </c>
    </row>
    <row r="10" spans="1:13" ht="30" customHeight="1">
      <c r="A10" s="1103"/>
      <c r="B10" s="1075"/>
      <c r="C10" s="1076"/>
      <c r="D10" s="1077"/>
      <c r="E10" s="1088"/>
      <c r="F10" s="1105"/>
      <c r="G10" s="1106"/>
      <c r="H10" s="1106"/>
      <c r="I10" s="1106"/>
      <c r="K10" s="249" t="s">
        <v>2370</v>
      </c>
      <c r="L10" s="236" t="s">
        <v>2379</v>
      </c>
      <c r="M10" s="236" t="s">
        <v>2380</v>
      </c>
    </row>
    <row r="11" spans="1:13" ht="20.100000000000001" customHeight="1">
      <c r="A11" s="1071" t="s">
        <v>2362</v>
      </c>
      <c r="B11" s="250" t="s">
        <v>2381</v>
      </c>
      <c r="C11" s="251" t="s">
        <v>2154</v>
      </c>
      <c r="D11" s="252">
        <v>1</v>
      </c>
      <c r="E11" s="284"/>
      <c r="F11" s="278"/>
      <c r="G11" s="1108"/>
      <c r="H11" s="1109"/>
      <c r="I11" s="1110"/>
      <c r="K11" s="249" t="s">
        <v>2372</v>
      </c>
      <c r="L11" s="236" t="s">
        <v>2379</v>
      </c>
      <c r="M11" s="236" t="s">
        <v>2382</v>
      </c>
    </row>
    <row r="12" spans="1:13" ht="20.100000000000001" customHeight="1">
      <c r="A12" s="1071"/>
      <c r="B12" s="241" t="s">
        <v>2381</v>
      </c>
      <c r="C12" s="249" t="s">
        <v>2154</v>
      </c>
      <c r="D12" s="253">
        <v>2</v>
      </c>
      <c r="E12" s="285"/>
      <c r="F12" s="280"/>
      <c r="G12" s="1092"/>
      <c r="H12" s="1093"/>
      <c r="I12" s="1094"/>
      <c r="K12" s="249" t="s">
        <v>2374</v>
      </c>
      <c r="L12" s="236" t="s">
        <v>2379</v>
      </c>
      <c r="M12" s="236" t="s">
        <v>2383</v>
      </c>
    </row>
    <row r="13" spans="1:13" ht="20.100000000000001" customHeight="1">
      <c r="A13" s="1071"/>
      <c r="B13" s="241" t="s">
        <v>2381</v>
      </c>
      <c r="C13" s="254" t="s">
        <v>2154</v>
      </c>
      <c r="D13" s="253">
        <v>3</v>
      </c>
      <c r="E13" s="285"/>
      <c r="F13" s="280"/>
      <c r="G13" s="1092"/>
      <c r="H13" s="1093"/>
      <c r="I13" s="1094"/>
      <c r="K13" s="249" t="s">
        <v>2375</v>
      </c>
      <c r="L13" s="236" t="s">
        <v>2379</v>
      </c>
      <c r="M13" s="236" t="s">
        <v>2383</v>
      </c>
    </row>
    <row r="14" spans="1:13" ht="20.100000000000001" customHeight="1">
      <c r="A14" s="1071"/>
      <c r="B14" s="241" t="s">
        <v>2381</v>
      </c>
      <c r="C14" s="242" t="s">
        <v>2154</v>
      </c>
      <c r="D14" s="253">
        <v>4</v>
      </c>
      <c r="E14" s="285"/>
      <c r="F14" s="280"/>
      <c r="G14" s="1092"/>
      <c r="H14" s="1093"/>
      <c r="I14" s="1094"/>
      <c r="K14" s="249" t="s">
        <v>2376</v>
      </c>
      <c r="L14" s="236" t="s">
        <v>2379</v>
      </c>
      <c r="M14" s="236" t="s">
        <v>2384</v>
      </c>
    </row>
    <row r="15" spans="1:13" ht="20.100000000000001" customHeight="1">
      <c r="A15" s="1071"/>
      <c r="B15" s="241" t="s">
        <v>2381</v>
      </c>
      <c r="C15" s="249" t="s">
        <v>2154</v>
      </c>
      <c r="D15" s="253">
        <v>5</v>
      </c>
      <c r="E15" s="285"/>
      <c r="F15" s="280"/>
      <c r="G15" s="1092"/>
      <c r="H15" s="1093"/>
      <c r="I15" s="1094"/>
    </row>
    <row r="16" spans="1:13" ht="20.100000000000001" customHeight="1">
      <c r="A16" s="1071"/>
      <c r="B16" s="241" t="s">
        <v>2381</v>
      </c>
      <c r="C16" s="254" t="s">
        <v>2154</v>
      </c>
      <c r="D16" s="253">
        <v>6</v>
      </c>
      <c r="E16" s="285"/>
      <c r="F16" s="280"/>
      <c r="G16" s="1092"/>
      <c r="H16" s="1093"/>
      <c r="I16" s="1094"/>
    </row>
    <row r="17" spans="1:9" ht="20.100000000000001" customHeight="1">
      <c r="A17" s="1071"/>
      <c r="B17" s="241" t="s">
        <v>2381</v>
      </c>
      <c r="C17" s="242" t="s">
        <v>2154</v>
      </c>
      <c r="D17" s="253">
        <v>7</v>
      </c>
      <c r="E17" s="285"/>
      <c r="F17" s="280"/>
      <c r="G17" s="1092"/>
      <c r="H17" s="1093"/>
      <c r="I17" s="1094"/>
    </row>
    <row r="18" spans="1:9" ht="20.100000000000001" customHeight="1">
      <c r="A18" s="1071"/>
      <c r="B18" s="241" t="s">
        <v>2381</v>
      </c>
      <c r="C18" s="249" t="s">
        <v>2154</v>
      </c>
      <c r="D18" s="253">
        <v>8</v>
      </c>
      <c r="E18" s="285"/>
      <c r="F18" s="280"/>
      <c r="G18" s="1092"/>
      <c r="H18" s="1093"/>
      <c r="I18" s="1094"/>
    </row>
    <row r="19" spans="1:9" ht="20.100000000000001" customHeight="1">
      <c r="A19" s="1071"/>
      <c r="B19" s="241" t="s">
        <v>2381</v>
      </c>
      <c r="C19" s="254" t="s">
        <v>2154</v>
      </c>
      <c r="D19" s="253">
        <v>9</v>
      </c>
      <c r="E19" s="285"/>
      <c r="F19" s="280"/>
      <c r="G19" s="1092"/>
      <c r="H19" s="1093"/>
      <c r="I19" s="1094"/>
    </row>
    <row r="20" spans="1:9" ht="20.100000000000001" customHeight="1">
      <c r="A20" s="1071"/>
      <c r="B20" s="241" t="s">
        <v>2381</v>
      </c>
      <c r="C20" s="242" t="s">
        <v>2154</v>
      </c>
      <c r="D20" s="253">
        <v>10</v>
      </c>
      <c r="E20" s="285"/>
      <c r="F20" s="280"/>
      <c r="G20" s="1092"/>
      <c r="H20" s="1093"/>
      <c r="I20" s="1094"/>
    </row>
    <row r="21" spans="1:9" ht="20.100000000000001" customHeight="1">
      <c r="A21" s="1071"/>
      <c r="B21" s="241" t="s">
        <v>2381</v>
      </c>
      <c r="C21" s="249" t="s">
        <v>2154</v>
      </c>
      <c r="D21" s="253">
        <v>11</v>
      </c>
      <c r="E21" s="285"/>
      <c r="F21" s="280"/>
      <c r="G21" s="1092"/>
      <c r="H21" s="1093"/>
      <c r="I21" s="1094"/>
    </row>
    <row r="22" spans="1:9" ht="20.100000000000001" customHeight="1">
      <c r="A22" s="1071"/>
      <c r="B22" s="241" t="s">
        <v>2381</v>
      </c>
      <c r="C22" s="254" t="s">
        <v>2154</v>
      </c>
      <c r="D22" s="253">
        <v>12</v>
      </c>
      <c r="E22" s="285"/>
      <c r="F22" s="280"/>
      <c r="G22" s="1092"/>
      <c r="H22" s="1093"/>
      <c r="I22" s="1094"/>
    </row>
    <row r="23" spans="1:9" ht="20.100000000000001" customHeight="1">
      <c r="A23" s="1071"/>
      <c r="B23" s="241" t="s">
        <v>2381</v>
      </c>
      <c r="C23" s="242" t="s">
        <v>2154</v>
      </c>
      <c r="D23" s="253">
        <v>13</v>
      </c>
      <c r="E23" s="285"/>
      <c r="F23" s="280"/>
      <c r="G23" s="1092"/>
      <c r="H23" s="1093"/>
      <c r="I23" s="1094"/>
    </row>
    <row r="24" spans="1:9" ht="20.100000000000001" customHeight="1">
      <c r="A24" s="1071"/>
      <c r="B24" s="255" t="s">
        <v>2381</v>
      </c>
      <c r="C24" s="249" t="s">
        <v>2154</v>
      </c>
      <c r="D24" s="256">
        <v>14</v>
      </c>
      <c r="E24" s="286"/>
      <c r="F24" s="287"/>
      <c r="G24" s="1092"/>
      <c r="H24" s="1093"/>
      <c r="I24" s="1094"/>
    </row>
    <row r="25" spans="1:9" ht="20.100000000000001" customHeight="1">
      <c r="A25" s="1071"/>
      <c r="B25" s="255" t="s">
        <v>2381</v>
      </c>
      <c r="C25" s="249" t="s">
        <v>2154</v>
      </c>
      <c r="D25" s="256">
        <v>15</v>
      </c>
      <c r="E25" s="286"/>
      <c r="F25" s="287"/>
      <c r="G25" s="1111"/>
      <c r="H25" s="1112"/>
      <c r="I25" s="1113"/>
    </row>
    <row r="26" spans="1:9" ht="20.100000000000001" hidden="1" customHeight="1" thickBot="1">
      <c r="A26" s="1107"/>
      <c r="B26" s="1100" t="s">
        <v>1999</v>
      </c>
      <c r="C26" s="1101"/>
      <c r="D26" s="1101"/>
      <c r="E26" s="1101"/>
      <c r="F26" s="1101"/>
      <c r="G26" s="1102">
        <f>SUM(G11:I25)</f>
        <v>0</v>
      </c>
      <c r="H26" s="1102"/>
      <c r="I26" s="1102"/>
    </row>
    <row r="27" spans="1:9" ht="20.100000000000001" hidden="1" customHeight="1" thickTop="1">
      <c r="A27" s="1088" t="s">
        <v>2363</v>
      </c>
      <c r="B27" s="257" t="s">
        <v>2381</v>
      </c>
      <c r="C27" s="258" t="s">
        <v>2154</v>
      </c>
      <c r="D27" s="259">
        <v>1</v>
      </c>
      <c r="E27" s="288"/>
      <c r="F27" s="289"/>
      <c r="G27" s="1089"/>
      <c r="H27" s="1090"/>
      <c r="I27" s="1091"/>
    </row>
    <row r="28" spans="1:9" ht="20.100000000000001" hidden="1" customHeight="1">
      <c r="A28" s="1071"/>
      <c r="B28" s="241" t="s">
        <v>2381</v>
      </c>
      <c r="C28" s="249" t="s">
        <v>2154</v>
      </c>
      <c r="D28" s="253">
        <v>2</v>
      </c>
      <c r="E28" s="285"/>
      <c r="F28" s="280"/>
      <c r="G28" s="1092"/>
      <c r="H28" s="1093"/>
      <c r="I28" s="1094"/>
    </row>
    <row r="29" spans="1:9" ht="20.100000000000001" hidden="1" customHeight="1">
      <c r="A29" s="1071"/>
      <c r="B29" s="241" t="s">
        <v>2381</v>
      </c>
      <c r="C29" s="254" t="s">
        <v>2154</v>
      </c>
      <c r="D29" s="253">
        <v>3</v>
      </c>
      <c r="E29" s="285"/>
      <c r="F29" s="280"/>
      <c r="G29" s="1092"/>
      <c r="H29" s="1093"/>
      <c r="I29" s="1094"/>
    </row>
    <row r="30" spans="1:9" ht="20.100000000000001" hidden="1" customHeight="1">
      <c r="A30" s="1071"/>
      <c r="B30" s="241" t="s">
        <v>2381</v>
      </c>
      <c r="C30" s="242" t="s">
        <v>2154</v>
      </c>
      <c r="D30" s="253">
        <v>4</v>
      </c>
      <c r="E30" s="285"/>
      <c r="F30" s="280"/>
      <c r="G30" s="1092"/>
      <c r="H30" s="1093"/>
      <c r="I30" s="1094"/>
    </row>
    <row r="31" spans="1:9" ht="20.100000000000001" hidden="1" customHeight="1">
      <c r="A31" s="1071"/>
      <c r="B31" s="241" t="s">
        <v>2381</v>
      </c>
      <c r="C31" s="249" t="s">
        <v>2154</v>
      </c>
      <c r="D31" s="253">
        <v>5</v>
      </c>
      <c r="E31" s="285"/>
      <c r="F31" s="280"/>
      <c r="G31" s="1092"/>
      <c r="H31" s="1093"/>
      <c r="I31" s="1094"/>
    </row>
    <row r="32" spans="1:9" ht="20.100000000000001" hidden="1" customHeight="1">
      <c r="A32" s="1071"/>
      <c r="B32" s="241" t="s">
        <v>2381</v>
      </c>
      <c r="C32" s="254" t="s">
        <v>2154</v>
      </c>
      <c r="D32" s="253">
        <v>6</v>
      </c>
      <c r="E32" s="285"/>
      <c r="F32" s="280"/>
      <c r="G32" s="1092"/>
      <c r="H32" s="1093"/>
      <c r="I32" s="1094"/>
    </row>
    <row r="33" spans="1:9" ht="20.100000000000001" hidden="1" customHeight="1">
      <c r="A33" s="1071"/>
      <c r="B33" s="241" t="s">
        <v>2381</v>
      </c>
      <c r="C33" s="242" t="s">
        <v>2154</v>
      </c>
      <c r="D33" s="253">
        <v>7</v>
      </c>
      <c r="E33" s="285"/>
      <c r="F33" s="280"/>
      <c r="G33" s="1092"/>
      <c r="H33" s="1093"/>
      <c r="I33" s="1094"/>
    </row>
    <row r="34" spans="1:9" ht="20.100000000000001" hidden="1" customHeight="1">
      <c r="A34" s="1071"/>
      <c r="B34" s="241" t="s">
        <v>2381</v>
      </c>
      <c r="C34" s="249" t="s">
        <v>2154</v>
      </c>
      <c r="D34" s="253">
        <v>8</v>
      </c>
      <c r="E34" s="285"/>
      <c r="F34" s="280"/>
      <c r="G34" s="1092"/>
      <c r="H34" s="1093"/>
      <c r="I34" s="1094"/>
    </row>
    <row r="35" spans="1:9" ht="20.100000000000001" hidden="1" customHeight="1">
      <c r="A35" s="1071"/>
      <c r="B35" s="241" t="s">
        <v>2381</v>
      </c>
      <c r="C35" s="254" t="s">
        <v>2154</v>
      </c>
      <c r="D35" s="253">
        <v>9</v>
      </c>
      <c r="E35" s="285"/>
      <c r="F35" s="280"/>
      <c r="G35" s="1092"/>
      <c r="H35" s="1093"/>
      <c r="I35" s="1094"/>
    </row>
    <row r="36" spans="1:9" ht="20.100000000000001" hidden="1" customHeight="1">
      <c r="A36" s="1071"/>
      <c r="B36" s="241" t="s">
        <v>2381</v>
      </c>
      <c r="C36" s="242" t="s">
        <v>2154</v>
      </c>
      <c r="D36" s="253">
        <v>10</v>
      </c>
      <c r="E36" s="285"/>
      <c r="F36" s="280"/>
      <c r="G36" s="1092"/>
      <c r="H36" s="1093"/>
      <c r="I36" s="1094"/>
    </row>
    <row r="37" spans="1:9" ht="20.100000000000001" hidden="1" customHeight="1">
      <c r="A37" s="1071"/>
      <c r="B37" s="241" t="s">
        <v>2381</v>
      </c>
      <c r="C37" s="249" t="s">
        <v>2154</v>
      </c>
      <c r="D37" s="253">
        <v>11</v>
      </c>
      <c r="E37" s="285"/>
      <c r="F37" s="280"/>
      <c r="G37" s="1092"/>
      <c r="H37" s="1093"/>
      <c r="I37" s="1094"/>
    </row>
    <row r="38" spans="1:9" ht="20.100000000000001" hidden="1" customHeight="1">
      <c r="A38" s="1071"/>
      <c r="B38" s="241" t="s">
        <v>2381</v>
      </c>
      <c r="C38" s="254" t="s">
        <v>2154</v>
      </c>
      <c r="D38" s="253">
        <v>12</v>
      </c>
      <c r="E38" s="285"/>
      <c r="F38" s="280"/>
      <c r="G38" s="1092"/>
      <c r="H38" s="1093"/>
      <c r="I38" s="1094"/>
    </row>
    <row r="39" spans="1:9" ht="20.100000000000001" hidden="1" customHeight="1">
      <c r="A39" s="1071"/>
      <c r="B39" s="241" t="s">
        <v>2381</v>
      </c>
      <c r="C39" s="242" t="s">
        <v>2154</v>
      </c>
      <c r="D39" s="253">
        <v>13</v>
      </c>
      <c r="E39" s="285"/>
      <c r="F39" s="280"/>
      <c r="G39" s="1092"/>
      <c r="H39" s="1093"/>
      <c r="I39" s="1094"/>
    </row>
    <row r="40" spans="1:9" ht="20.100000000000001" hidden="1" customHeight="1">
      <c r="A40" s="1071"/>
      <c r="B40" s="255" t="s">
        <v>2381</v>
      </c>
      <c r="C40" s="249" t="s">
        <v>2154</v>
      </c>
      <c r="D40" s="256">
        <v>14</v>
      </c>
      <c r="E40" s="286"/>
      <c r="F40" s="287"/>
      <c r="G40" s="1092"/>
      <c r="H40" s="1093"/>
      <c r="I40" s="1094"/>
    </row>
    <row r="41" spans="1:9" ht="20.100000000000001" hidden="1" customHeight="1">
      <c r="A41" s="1071"/>
      <c r="B41" s="255" t="s">
        <v>2381</v>
      </c>
      <c r="C41" s="249" t="s">
        <v>2154</v>
      </c>
      <c r="D41" s="256">
        <v>15</v>
      </c>
      <c r="E41" s="286"/>
      <c r="F41" s="287"/>
      <c r="G41" s="1092"/>
      <c r="H41" s="1093"/>
      <c r="I41" s="1094"/>
    </row>
    <row r="42" spans="1:9" ht="20.100000000000001" hidden="1" customHeight="1" thickBot="1">
      <c r="A42" s="1082"/>
      <c r="B42" s="1095" t="s">
        <v>1999</v>
      </c>
      <c r="C42" s="1096"/>
      <c r="D42" s="1096"/>
      <c r="E42" s="1096"/>
      <c r="F42" s="1096"/>
      <c r="G42" s="1097">
        <f>SUM(G27:I41)</f>
        <v>0</v>
      </c>
      <c r="H42" s="1098"/>
      <c r="I42" s="1099"/>
    </row>
    <row r="43" spans="1:9" ht="23.1" customHeight="1">
      <c r="A43" s="681"/>
      <c r="B43" s="1068" t="s">
        <v>1988</v>
      </c>
      <c r="C43" s="1069"/>
      <c r="D43" s="1069"/>
      <c r="E43" s="1069"/>
      <c r="F43" s="1070"/>
      <c r="G43" s="1085">
        <f>SUM(G26,G42)</f>
        <v>0</v>
      </c>
      <c r="H43" s="1086"/>
      <c r="I43" s="1087"/>
    </row>
    <row r="44" spans="1:9" ht="23.1" customHeight="1"/>
    <row r="45" spans="1:9" ht="23.1" customHeight="1"/>
  </sheetData>
  <sheetProtection algorithmName="SHA-512" hashValue="slWBBPVXV0ii0i2ykmCRQnOajtRMbieC3IQ173P73rZPE4W7ljt4TI3lLe4HaBmeGdzx78LrycqdKGd8mZG6IA==" saltValue="dHPfhL/9bFliUywAWTaguQ==" spinCount="100000" sheet="1" formatCells="0" selectLockedCells="1"/>
  <mergeCells count="44">
    <mergeCell ref="B1:I1"/>
    <mergeCell ref="A11:A26"/>
    <mergeCell ref="G11:I11"/>
    <mergeCell ref="G12:I12"/>
    <mergeCell ref="G13:I13"/>
    <mergeCell ref="G14:I14"/>
    <mergeCell ref="G15:I15"/>
    <mergeCell ref="G16:I16"/>
    <mergeCell ref="G17:I17"/>
    <mergeCell ref="G18:I18"/>
    <mergeCell ref="G19:I19"/>
    <mergeCell ref="G20:I20"/>
    <mergeCell ref="G21:I21"/>
    <mergeCell ref="G22:I22"/>
    <mergeCell ref="G23:I23"/>
    <mergeCell ref="G25:I25"/>
    <mergeCell ref="A9:A10"/>
    <mergeCell ref="B9:D10"/>
    <mergeCell ref="E9:E10"/>
    <mergeCell ref="F9:F10"/>
    <mergeCell ref="G9:I10"/>
    <mergeCell ref="G41:I41"/>
    <mergeCell ref="B42:F42"/>
    <mergeCell ref="G42:I42"/>
    <mergeCell ref="G24:I24"/>
    <mergeCell ref="G40:I40"/>
    <mergeCell ref="B26:F26"/>
    <mergeCell ref="G26:I26"/>
    <mergeCell ref="B43:F43"/>
    <mergeCell ref="G43:I43"/>
    <mergeCell ref="A27:A42"/>
    <mergeCell ref="G27:I27"/>
    <mergeCell ref="G28:I28"/>
    <mergeCell ref="G29:I29"/>
    <mergeCell ref="G30:I30"/>
    <mergeCell ref="G31:I31"/>
    <mergeCell ref="G32:I32"/>
    <mergeCell ref="G33:I33"/>
    <mergeCell ref="G34:I34"/>
    <mergeCell ref="G35:I35"/>
    <mergeCell ref="G36:I36"/>
    <mergeCell ref="G37:I37"/>
    <mergeCell ref="G38:I38"/>
    <mergeCell ref="G39:I39"/>
  </mergeCells>
  <phoneticPr fontId="55"/>
  <dataValidations count="1">
    <dataValidation type="list" allowBlank="1" showInputMessage="1" showErrorMessage="1" sqref="E11:E25 E27:E41" xr:uid="{A076BE6D-062A-45CD-826C-4409C41F3991}">
      <formula1>$B$3:$B$7</formula1>
    </dataValidation>
  </dataValidations>
  <pageMargins left="0.70866141732283472" right="0.70866141732283472" top="0.74803149606299213" bottom="0.74803149606299213" header="0.31496062992125984" footer="0.31496062992125984"/>
  <pageSetup paperSize="9" scale="91" orientation="portrait" blackAndWhite="1" r:id="rId1"/>
  <rowBreaks count="1" manualBreakCount="1">
    <brk id="43"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2213-0A99-4266-B989-49520913E6C7}">
  <sheetPr>
    <tabColor theme="4"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2"/>
  <cols>
    <col min="1" max="1" width="6.33203125" style="236" hidden="1" customWidth="1"/>
    <col min="2" max="2" width="2.44140625" style="236" customWidth="1"/>
    <col min="3" max="3" width="1.88671875" style="236" customWidth="1"/>
    <col min="4" max="4" width="3" style="236" customWidth="1"/>
    <col min="5" max="5" width="48.44140625" style="236" customWidth="1"/>
    <col min="6" max="6" width="23" style="236" customWidth="1"/>
    <col min="7" max="16384" width="10" style="236"/>
  </cols>
  <sheetData>
    <row r="1" spans="1:6" ht="27" customHeight="1">
      <c r="B1" s="1063" t="s">
        <v>2364</v>
      </c>
      <c r="C1" s="1063"/>
      <c r="D1" s="1063"/>
      <c r="E1" s="1063"/>
      <c r="F1" s="1063"/>
    </row>
    <row r="3" spans="1:6">
      <c r="B3" s="236" t="s">
        <v>2385</v>
      </c>
    </row>
    <row r="4" spans="1:6">
      <c r="F4" s="237" t="s">
        <v>2360</v>
      </c>
    </row>
    <row r="5" spans="1:6" ht="30" customHeight="1">
      <c r="A5" s="1103" t="s">
        <v>2365</v>
      </c>
      <c r="B5" s="1071" t="s">
        <v>2366</v>
      </c>
      <c r="C5" s="1071"/>
      <c r="D5" s="1071"/>
      <c r="E5" s="1114" t="s">
        <v>2358</v>
      </c>
      <c r="F5" s="1080" t="s">
        <v>2367</v>
      </c>
    </row>
    <row r="6" spans="1:6" ht="30" customHeight="1">
      <c r="A6" s="1103"/>
      <c r="B6" s="1071"/>
      <c r="C6" s="1071"/>
      <c r="D6" s="1071"/>
      <c r="E6" s="1079"/>
      <c r="F6" s="1081"/>
    </row>
    <row r="7" spans="1:6" ht="20.100000000000001" customHeight="1">
      <c r="A7" s="1071" t="s">
        <v>2362</v>
      </c>
      <c r="B7" s="257" t="s">
        <v>2386</v>
      </c>
      <c r="C7" s="258" t="s">
        <v>2154</v>
      </c>
      <c r="D7" s="261">
        <v>1</v>
      </c>
      <c r="E7" s="289"/>
      <c r="F7" s="290"/>
    </row>
    <row r="8" spans="1:6" ht="20.100000000000001" customHeight="1">
      <c r="A8" s="1071"/>
      <c r="B8" s="257" t="s">
        <v>2386</v>
      </c>
      <c r="C8" s="258" t="s">
        <v>2154</v>
      </c>
      <c r="D8" s="261">
        <v>2</v>
      </c>
      <c r="E8" s="280"/>
      <c r="F8" s="281"/>
    </row>
    <row r="9" spans="1:6" ht="20.100000000000001" customHeight="1">
      <c r="A9" s="1071"/>
      <c r="B9" s="257" t="s">
        <v>2386</v>
      </c>
      <c r="C9" s="258" t="s">
        <v>2154</v>
      </c>
      <c r="D9" s="261">
        <v>3</v>
      </c>
      <c r="E9" s="280"/>
      <c r="F9" s="281"/>
    </row>
    <row r="10" spans="1:6" ht="20.100000000000001" customHeight="1">
      <c r="A10" s="1071"/>
      <c r="B10" s="257" t="s">
        <v>2386</v>
      </c>
      <c r="C10" s="258" t="s">
        <v>2154</v>
      </c>
      <c r="D10" s="261">
        <v>4</v>
      </c>
      <c r="E10" s="280"/>
      <c r="F10" s="281"/>
    </row>
    <row r="11" spans="1:6" ht="20.100000000000001" customHeight="1">
      <c r="A11" s="1071"/>
      <c r="B11" s="257" t="s">
        <v>2386</v>
      </c>
      <c r="C11" s="258" t="s">
        <v>2154</v>
      </c>
      <c r="D11" s="261">
        <v>5</v>
      </c>
      <c r="E11" s="280"/>
      <c r="F11" s="281"/>
    </row>
    <row r="12" spans="1:6" ht="20.100000000000001" customHeight="1">
      <c r="A12" s="1071"/>
      <c r="B12" s="257" t="s">
        <v>2386</v>
      </c>
      <c r="C12" s="258" t="s">
        <v>2154</v>
      </c>
      <c r="D12" s="261">
        <v>6</v>
      </c>
      <c r="E12" s="280"/>
      <c r="F12" s="281"/>
    </row>
    <row r="13" spans="1:6" ht="20.100000000000001" customHeight="1">
      <c r="A13" s="1071"/>
      <c r="B13" s="257" t="s">
        <v>2386</v>
      </c>
      <c r="C13" s="258" t="s">
        <v>2154</v>
      </c>
      <c r="D13" s="261">
        <v>7</v>
      </c>
      <c r="E13" s="280"/>
      <c r="F13" s="281"/>
    </row>
    <row r="14" spans="1:6" ht="20.100000000000001" customHeight="1">
      <c r="A14" s="1071"/>
      <c r="B14" s="257" t="s">
        <v>2386</v>
      </c>
      <c r="C14" s="258" t="s">
        <v>2154</v>
      </c>
      <c r="D14" s="261">
        <v>8</v>
      </c>
      <c r="E14" s="280"/>
      <c r="F14" s="281"/>
    </row>
    <row r="15" spans="1:6" ht="20.100000000000001" customHeight="1">
      <c r="A15" s="1071"/>
      <c r="B15" s="257" t="s">
        <v>2386</v>
      </c>
      <c r="C15" s="258" t="s">
        <v>2154</v>
      </c>
      <c r="D15" s="261">
        <v>9</v>
      </c>
      <c r="E15" s="280"/>
      <c r="F15" s="281"/>
    </row>
    <row r="16" spans="1:6" ht="20.100000000000001" customHeight="1">
      <c r="A16" s="1071"/>
      <c r="B16" s="257" t="s">
        <v>2386</v>
      </c>
      <c r="C16" s="258" t="s">
        <v>2154</v>
      </c>
      <c r="D16" s="261">
        <v>10</v>
      </c>
      <c r="E16" s="280"/>
      <c r="F16" s="281"/>
    </row>
    <row r="17" spans="1:6" ht="20.100000000000001" customHeight="1">
      <c r="A17" s="1071"/>
      <c r="B17" s="257" t="s">
        <v>2386</v>
      </c>
      <c r="C17" s="258" t="s">
        <v>2154</v>
      </c>
      <c r="D17" s="261">
        <v>11</v>
      </c>
      <c r="E17" s="280"/>
      <c r="F17" s="281"/>
    </row>
    <row r="18" spans="1:6" ht="20.100000000000001" customHeight="1">
      <c r="A18" s="1071"/>
      <c r="B18" s="257" t="s">
        <v>2386</v>
      </c>
      <c r="C18" s="258" t="s">
        <v>2154</v>
      </c>
      <c r="D18" s="261">
        <v>12</v>
      </c>
      <c r="E18" s="280"/>
      <c r="F18" s="281"/>
    </row>
    <row r="19" spans="1:6" ht="20.100000000000001" customHeight="1">
      <c r="A19" s="1071"/>
      <c r="B19" s="257" t="s">
        <v>2386</v>
      </c>
      <c r="C19" s="258" t="s">
        <v>2154</v>
      </c>
      <c r="D19" s="261">
        <v>13</v>
      </c>
      <c r="E19" s="280"/>
      <c r="F19" s="281"/>
    </row>
    <row r="20" spans="1:6" ht="20.100000000000001" customHeight="1">
      <c r="A20" s="1071"/>
      <c r="B20" s="257" t="s">
        <v>2386</v>
      </c>
      <c r="C20" s="258" t="s">
        <v>2154</v>
      </c>
      <c r="D20" s="261">
        <v>14</v>
      </c>
      <c r="E20" s="280"/>
      <c r="F20" s="281"/>
    </row>
    <row r="21" spans="1:6" ht="20.100000000000001" customHeight="1">
      <c r="A21" s="1071"/>
      <c r="B21" s="244" t="s">
        <v>2386</v>
      </c>
      <c r="C21" s="245" t="s">
        <v>2154</v>
      </c>
      <c r="D21" s="246">
        <v>15</v>
      </c>
      <c r="E21" s="282"/>
      <c r="F21" s="283"/>
    </row>
    <row r="22" spans="1:6" ht="20.100000000000001" hidden="1" customHeight="1" thickBot="1">
      <c r="A22" s="1107"/>
      <c r="B22" s="1100" t="s">
        <v>1999</v>
      </c>
      <c r="C22" s="1101"/>
      <c r="D22" s="1101"/>
      <c r="E22" s="1101"/>
      <c r="F22" s="262">
        <f>SUM(F7:F21)</f>
        <v>0</v>
      </c>
    </row>
    <row r="23" spans="1:6" ht="20.100000000000001" hidden="1" customHeight="1" thickTop="1">
      <c r="A23" s="1064" t="s">
        <v>2363</v>
      </c>
      <c r="B23" s="257" t="s">
        <v>2386</v>
      </c>
      <c r="C23" s="258" t="s">
        <v>2154</v>
      </c>
      <c r="D23" s="261">
        <v>1</v>
      </c>
      <c r="E23" s="289"/>
      <c r="F23" s="290"/>
    </row>
    <row r="24" spans="1:6" ht="20.100000000000001" hidden="1" customHeight="1">
      <c r="A24" s="1064"/>
      <c r="B24" s="257" t="s">
        <v>2386</v>
      </c>
      <c r="C24" s="258" t="s">
        <v>2154</v>
      </c>
      <c r="D24" s="261">
        <v>2</v>
      </c>
      <c r="E24" s="280"/>
      <c r="F24" s="281"/>
    </row>
    <row r="25" spans="1:6" ht="20.100000000000001" hidden="1" customHeight="1">
      <c r="A25" s="1064"/>
      <c r="B25" s="257" t="s">
        <v>2386</v>
      </c>
      <c r="C25" s="258" t="s">
        <v>2154</v>
      </c>
      <c r="D25" s="261">
        <v>3</v>
      </c>
      <c r="E25" s="280"/>
      <c r="F25" s="281"/>
    </row>
    <row r="26" spans="1:6" ht="20.100000000000001" hidden="1" customHeight="1">
      <c r="A26" s="1064"/>
      <c r="B26" s="257" t="s">
        <v>2386</v>
      </c>
      <c r="C26" s="258" t="s">
        <v>2154</v>
      </c>
      <c r="D26" s="261">
        <v>4</v>
      </c>
      <c r="E26" s="280"/>
      <c r="F26" s="281"/>
    </row>
    <row r="27" spans="1:6" ht="20.100000000000001" hidden="1" customHeight="1">
      <c r="A27" s="1064"/>
      <c r="B27" s="257" t="s">
        <v>2386</v>
      </c>
      <c r="C27" s="258" t="s">
        <v>2154</v>
      </c>
      <c r="D27" s="261">
        <v>5</v>
      </c>
      <c r="E27" s="280"/>
      <c r="F27" s="281"/>
    </row>
    <row r="28" spans="1:6" ht="20.100000000000001" hidden="1" customHeight="1">
      <c r="A28" s="1064"/>
      <c r="B28" s="257" t="s">
        <v>2386</v>
      </c>
      <c r="C28" s="258" t="s">
        <v>2154</v>
      </c>
      <c r="D28" s="261">
        <v>6</v>
      </c>
      <c r="E28" s="280"/>
      <c r="F28" s="281"/>
    </row>
    <row r="29" spans="1:6" ht="20.100000000000001" hidden="1" customHeight="1">
      <c r="A29" s="1064"/>
      <c r="B29" s="257" t="s">
        <v>2386</v>
      </c>
      <c r="C29" s="258" t="s">
        <v>2154</v>
      </c>
      <c r="D29" s="261">
        <v>7</v>
      </c>
      <c r="E29" s="280"/>
      <c r="F29" s="281"/>
    </row>
    <row r="30" spans="1:6" ht="20.100000000000001" hidden="1" customHeight="1">
      <c r="A30" s="1064"/>
      <c r="B30" s="257" t="s">
        <v>2386</v>
      </c>
      <c r="C30" s="258" t="s">
        <v>2154</v>
      </c>
      <c r="D30" s="261">
        <v>8</v>
      </c>
      <c r="E30" s="280"/>
      <c r="F30" s="281"/>
    </row>
    <row r="31" spans="1:6" ht="20.100000000000001" hidden="1" customHeight="1">
      <c r="A31" s="1064"/>
      <c r="B31" s="257" t="s">
        <v>2386</v>
      </c>
      <c r="C31" s="258" t="s">
        <v>2154</v>
      </c>
      <c r="D31" s="261">
        <v>9</v>
      </c>
      <c r="E31" s="280"/>
      <c r="F31" s="281"/>
    </row>
    <row r="32" spans="1:6" ht="20.100000000000001" hidden="1" customHeight="1">
      <c r="A32" s="1064"/>
      <c r="B32" s="257" t="s">
        <v>2386</v>
      </c>
      <c r="C32" s="258" t="s">
        <v>2154</v>
      </c>
      <c r="D32" s="261">
        <v>10</v>
      </c>
      <c r="E32" s="280"/>
      <c r="F32" s="281"/>
    </row>
    <row r="33" spans="1:6" ht="20.100000000000001" hidden="1" customHeight="1">
      <c r="A33" s="1064"/>
      <c r="B33" s="257" t="s">
        <v>2386</v>
      </c>
      <c r="C33" s="258" t="s">
        <v>2154</v>
      </c>
      <c r="D33" s="261">
        <v>11</v>
      </c>
      <c r="E33" s="280"/>
      <c r="F33" s="281"/>
    </row>
    <row r="34" spans="1:6" ht="20.100000000000001" hidden="1" customHeight="1">
      <c r="A34" s="1064"/>
      <c r="B34" s="257" t="s">
        <v>2386</v>
      </c>
      <c r="C34" s="258" t="s">
        <v>2154</v>
      </c>
      <c r="D34" s="261">
        <v>12</v>
      </c>
      <c r="E34" s="280"/>
      <c r="F34" s="281"/>
    </row>
    <row r="35" spans="1:6" ht="20.100000000000001" hidden="1" customHeight="1">
      <c r="A35" s="1064"/>
      <c r="B35" s="257" t="s">
        <v>2386</v>
      </c>
      <c r="C35" s="258" t="s">
        <v>2154</v>
      </c>
      <c r="D35" s="261">
        <v>13</v>
      </c>
      <c r="E35" s="280"/>
      <c r="F35" s="281"/>
    </row>
    <row r="36" spans="1:6" ht="20.100000000000001" hidden="1" customHeight="1">
      <c r="A36" s="1064"/>
      <c r="B36" s="257" t="s">
        <v>2386</v>
      </c>
      <c r="C36" s="258" t="s">
        <v>2154</v>
      </c>
      <c r="D36" s="261">
        <v>14</v>
      </c>
      <c r="E36" s="280"/>
      <c r="F36" s="281"/>
    </row>
    <row r="37" spans="1:6" ht="20.100000000000001" hidden="1" customHeight="1">
      <c r="A37" s="1064"/>
      <c r="B37" s="244" t="s">
        <v>2386</v>
      </c>
      <c r="C37" s="245" t="s">
        <v>2154</v>
      </c>
      <c r="D37" s="246">
        <v>15</v>
      </c>
      <c r="E37" s="282"/>
      <c r="F37" s="283"/>
    </row>
    <row r="38" spans="1:6" ht="20.100000000000001" hidden="1" customHeight="1" thickBot="1">
      <c r="A38" s="1064"/>
      <c r="B38" s="1095" t="s">
        <v>1999</v>
      </c>
      <c r="C38" s="1096"/>
      <c r="D38" s="1096"/>
      <c r="E38" s="1096"/>
      <c r="F38" s="262">
        <f>SUM(F23:F37)</f>
        <v>0</v>
      </c>
    </row>
    <row r="39" spans="1:6" ht="20.100000000000001" customHeight="1">
      <c r="A39" s="682"/>
      <c r="B39" s="1103" t="s">
        <v>1988</v>
      </c>
      <c r="C39" s="1103"/>
      <c r="D39" s="1103"/>
      <c r="E39" s="1103"/>
      <c r="F39" s="263">
        <f>F22+F38</f>
        <v>0</v>
      </c>
    </row>
  </sheetData>
  <sheetProtection algorithmName="SHA-512" hashValue="dbKDHkwjen6WDaUUSLF71EzlxHEEF/lux4zNuGqAt9Nz1DwVnqBnc3wRaFBA3m6l/oV8vaN465LSZLLC0pMs2w==" saltValue="6d9fvL769QoB8OQ3P2L8EA=="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CB0F-FC7A-4FEE-BF2F-E57E3CDA712E}">
  <sheetPr>
    <tabColor theme="4"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2"/>
  <cols>
    <col min="1" max="1" width="6.33203125" style="236" hidden="1" customWidth="1"/>
    <col min="2" max="2" width="2.44140625" style="236" customWidth="1"/>
    <col min="3" max="3" width="1.88671875" style="236" customWidth="1"/>
    <col min="4" max="4" width="3" style="236" customWidth="1"/>
    <col min="5" max="5" width="48.44140625" style="236" customWidth="1"/>
    <col min="6" max="6" width="23" style="236" customWidth="1"/>
    <col min="7" max="16384" width="10" style="236"/>
  </cols>
  <sheetData>
    <row r="1" spans="1:6" ht="27" customHeight="1">
      <c r="B1" s="1063" t="s">
        <v>2364</v>
      </c>
      <c r="C1" s="1063"/>
      <c r="D1" s="1063"/>
      <c r="E1" s="1063"/>
      <c r="F1" s="1063"/>
    </row>
    <row r="3" spans="1:6">
      <c r="B3" s="236" t="s">
        <v>2537</v>
      </c>
    </row>
    <row r="4" spans="1:6">
      <c r="F4" s="237" t="s">
        <v>2360</v>
      </c>
    </row>
    <row r="5" spans="1:6" ht="30" customHeight="1">
      <c r="A5" s="1116" t="s">
        <v>2365</v>
      </c>
      <c r="B5" s="1072" t="s">
        <v>2366</v>
      </c>
      <c r="C5" s="1073"/>
      <c r="D5" s="1074"/>
      <c r="E5" s="1114" t="s">
        <v>2358</v>
      </c>
      <c r="F5" s="1080" t="s">
        <v>2367</v>
      </c>
    </row>
    <row r="6" spans="1:6" ht="30" customHeight="1">
      <c r="A6" s="1117"/>
      <c r="B6" s="1075"/>
      <c r="C6" s="1076"/>
      <c r="D6" s="1077"/>
      <c r="E6" s="1079"/>
      <c r="F6" s="1081"/>
    </row>
    <row r="7" spans="1:6" ht="20.100000000000001" customHeight="1">
      <c r="A7" s="1082" t="s">
        <v>2362</v>
      </c>
      <c r="B7" s="250" t="s">
        <v>2387</v>
      </c>
      <c r="C7" s="239" t="s">
        <v>2154</v>
      </c>
      <c r="D7" s="252">
        <v>1</v>
      </c>
      <c r="E7" s="278"/>
      <c r="F7" s="279"/>
    </row>
    <row r="8" spans="1:6" ht="20.100000000000001" customHeight="1">
      <c r="A8" s="1064"/>
      <c r="B8" s="241" t="s">
        <v>2387</v>
      </c>
      <c r="C8" s="242" t="s">
        <v>2154</v>
      </c>
      <c r="D8" s="253">
        <v>2</v>
      </c>
      <c r="E8" s="280"/>
      <c r="F8" s="281"/>
    </row>
    <row r="9" spans="1:6" ht="20.100000000000001" customHeight="1">
      <c r="A9" s="1064"/>
      <c r="B9" s="241" t="s">
        <v>2387</v>
      </c>
      <c r="C9" s="242" t="s">
        <v>2154</v>
      </c>
      <c r="D9" s="253">
        <v>3</v>
      </c>
      <c r="E9" s="280"/>
      <c r="F9" s="281"/>
    </row>
    <row r="10" spans="1:6" ht="20.100000000000001" customHeight="1">
      <c r="A10" s="1064"/>
      <c r="B10" s="241" t="s">
        <v>2387</v>
      </c>
      <c r="C10" s="242" t="s">
        <v>2154</v>
      </c>
      <c r="D10" s="253">
        <v>4</v>
      </c>
      <c r="E10" s="280"/>
      <c r="F10" s="281"/>
    </row>
    <row r="11" spans="1:6" ht="20.100000000000001" customHeight="1">
      <c r="A11" s="1064"/>
      <c r="B11" s="241" t="s">
        <v>2387</v>
      </c>
      <c r="C11" s="242" t="s">
        <v>2154</v>
      </c>
      <c r="D11" s="253">
        <v>5</v>
      </c>
      <c r="E11" s="280"/>
      <c r="F11" s="281"/>
    </row>
    <row r="12" spans="1:6" ht="20.100000000000001" customHeight="1">
      <c r="A12" s="1064"/>
      <c r="B12" s="241" t="s">
        <v>2387</v>
      </c>
      <c r="C12" s="242" t="s">
        <v>2154</v>
      </c>
      <c r="D12" s="253">
        <v>6</v>
      </c>
      <c r="E12" s="280"/>
      <c r="F12" s="281"/>
    </row>
    <row r="13" spans="1:6" ht="20.100000000000001" customHeight="1">
      <c r="A13" s="1064"/>
      <c r="B13" s="241" t="s">
        <v>2387</v>
      </c>
      <c r="C13" s="242" t="s">
        <v>2154</v>
      </c>
      <c r="D13" s="253">
        <v>7</v>
      </c>
      <c r="E13" s="280"/>
      <c r="F13" s="281"/>
    </row>
    <row r="14" spans="1:6" ht="20.100000000000001" customHeight="1">
      <c r="A14" s="1064"/>
      <c r="B14" s="241" t="s">
        <v>2387</v>
      </c>
      <c r="C14" s="242" t="s">
        <v>2154</v>
      </c>
      <c r="D14" s="253">
        <v>8</v>
      </c>
      <c r="E14" s="280"/>
      <c r="F14" s="281"/>
    </row>
    <row r="15" spans="1:6" ht="20.100000000000001" customHeight="1">
      <c r="A15" s="1064"/>
      <c r="B15" s="241" t="s">
        <v>2387</v>
      </c>
      <c r="C15" s="242" t="s">
        <v>2154</v>
      </c>
      <c r="D15" s="253">
        <v>9</v>
      </c>
      <c r="E15" s="280"/>
      <c r="F15" s="281"/>
    </row>
    <row r="16" spans="1:6" ht="20.100000000000001" customHeight="1">
      <c r="A16" s="1064"/>
      <c r="B16" s="241" t="s">
        <v>2387</v>
      </c>
      <c r="C16" s="242" t="s">
        <v>2154</v>
      </c>
      <c r="D16" s="253">
        <v>10</v>
      </c>
      <c r="E16" s="280"/>
      <c r="F16" s="281"/>
    </row>
    <row r="17" spans="1:6" ht="20.100000000000001" customHeight="1">
      <c r="A17" s="1064"/>
      <c r="B17" s="241" t="s">
        <v>2387</v>
      </c>
      <c r="C17" s="242" t="s">
        <v>2154</v>
      </c>
      <c r="D17" s="253">
        <v>11</v>
      </c>
      <c r="E17" s="280"/>
      <c r="F17" s="281"/>
    </row>
    <row r="18" spans="1:6" ht="20.100000000000001" customHeight="1">
      <c r="A18" s="1064"/>
      <c r="B18" s="241" t="s">
        <v>2387</v>
      </c>
      <c r="C18" s="242" t="s">
        <v>2154</v>
      </c>
      <c r="D18" s="253">
        <v>12</v>
      </c>
      <c r="E18" s="280"/>
      <c r="F18" s="281"/>
    </row>
    <row r="19" spans="1:6" ht="20.100000000000001" customHeight="1">
      <c r="A19" s="1064"/>
      <c r="B19" s="241" t="s">
        <v>2387</v>
      </c>
      <c r="C19" s="242" t="s">
        <v>2154</v>
      </c>
      <c r="D19" s="253">
        <v>13</v>
      </c>
      <c r="E19" s="280"/>
      <c r="F19" s="281"/>
    </row>
    <row r="20" spans="1:6" ht="20.100000000000001" customHeight="1">
      <c r="A20" s="1064"/>
      <c r="B20" s="241" t="s">
        <v>2387</v>
      </c>
      <c r="C20" s="242" t="s">
        <v>2154</v>
      </c>
      <c r="D20" s="253">
        <v>14</v>
      </c>
      <c r="E20" s="280"/>
      <c r="F20" s="281"/>
    </row>
    <row r="21" spans="1:6" ht="20.100000000000001" customHeight="1">
      <c r="A21" s="1064"/>
      <c r="B21" s="255" t="s">
        <v>2387</v>
      </c>
      <c r="C21" s="254" t="s">
        <v>2154</v>
      </c>
      <c r="D21" s="256">
        <v>15</v>
      </c>
      <c r="E21" s="287"/>
      <c r="F21" s="291"/>
    </row>
    <row r="22" spans="1:6" ht="20.100000000000001" hidden="1" customHeight="1" thickBot="1">
      <c r="A22" s="1065"/>
      <c r="B22" s="1100" t="s">
        <v>1999</v>
      </c>
      <c r="C22" s="1101"/>
      <c r="D22" s="1101"/>
      <c r="E22" s="1101"/>
      <c r="F22" s="262">
        <f>SUM(F7:F21)</f>
        <v>0</v>
      </c>
    </row>
    <row r="23" spans="1:6" ht="20.100000000000001" hidden="1" customHeight="1" thickTop="1">
      <c r="A23" s="1115" t="s">
        <v>2363</v>
      </c>
      <c r="B23" s="257" t="s">
        <v>2387</v>
      </c>
      <c r="C23" s="249" t="s">
        <v>2154</v>
      </c>
      <c r="D23" s="259">
        <v>1</v>
      </c>
      <c r="E23" s="289"/>
      <c r="F23" s="290"/>
    </row>
    <row r="24" spans="1:6" ht="20.100000000000001" hidden="1" customHeight="1">
      <c r="A24" s="1115"/>
      <c r="B24" s="241" t="s">
        <v>2387</v>
      </c>
      <c r="C24" s="242" t="s">
        <v>2154</v>
      </c>
      <c r="D24" s="253">
        <v>2</v>
      </c>
      <c r="E24" s="280"/>
      <c r="F24" s="281"/>
    </row>
    <row r="25" spans="1:6" ht="20.100000000000001" hidden="1" customHeight="1">
      <c r="A25" s="1115"/>
      <c r="B25" s="241" t="s">
        <v>2387</v>
      </c>
      <c r="C25" s="242" t="s">
        <v>2154</v>
      </c>
      <c r="D25" s="253">
        <v>3</v>
      </c>
      <c r="E25" s="280"/>
      <c r="F25" s="281"/>
    </row>
    <row r="26" spans="1:6" ht="20.100000000000001" hidden="1" customHeight="1">
      <c r="A26" s="1115"/>
      <c r="B26" s="241" t="s">
        <v>2387</v>
      </c>
      <c r="C26" s="242" t="s">
        <v>2154</v>
      </c>
      <c r="D26" s="253">
        <v>4</v>
      </c>
      <c r="E26" s="280"/>
      <c r="F26" s="281"/>
    </row>
    <row r="27" spans="1:6" ht="20.100000000000001" hidden="1" customHeight="1">
      <c r="A27" s="1115"/>
      <c r="B27" s="241" t="s">
        <v>2387</v>
      </c>
      <c r="C27" s="242" t="s">
        <v>2154</v>
      </c>
      <c r="D27" s="253">
        <v>5</v>
      </c>
      <c r="E27" s="280"/>
      <c r="F27" s="281"/>
    </row>
    <row r="28" spans="1:6" ht="20.100000000000001" hidden="1" customHeight="1">
      <c r="A28" s="1115"/>
      <c r="B28" s="241" t="s">
        <v>2387</v>
      </c>
      <c r="C28" s="242" t="s">
        <v>2154</v>
      </c>
      <c r="D28" s="253">
        <v>6</v>
      </c>
      <c r="E28" s="280"/>
      <c r="F28" s="281"/>
    </row>
    <row r="29" spans="1:6" ht="20.100000000000001" hidden="1" customHeight="1">
      <c r="A29" s="1115"/>
      <c r="B29" s="241" t="s">
        <v>2387</v>
      </c>
      <c r="C29" s="242" t="s">
        <v>2154</v>
      </c>
      <c r="D29" s="253">
        <v>7</v>
      </c>
      <c r="E29" s="280"/>
      <c r="F29" s="281"/>
    </row>
    <row r="30" spans="1:6" ht="20.100000000000001" hidden="1" customHeight="1">
      <c r="A30" s="1115"/>
      <c r="B30" s="241" t="s">
        <v>2387</v>
      </c>
      <c r="C30" s="242" t="s">
        <v>2154</v>
      </c>
      <c r="D30" s="253">
        <v>8</v>
      </c>
      <c r="E30" s="280"/>
      <c r="F30" s="281"/>
    </row>
    <row r="31" spans="1:6" ht="20.100000000000001" hidden="1" customHeight="1">
      <c r="A31" s="1115"/>
      <c r="B31" s="241" t="s">
        <v>2387</v>
      </c>
      <c r="C31" s="242" t="s">
        <v>2154</v>
      </c>
      <c r="D31" s="253">
        <v>9</v>
      </c>
      <c r="E31" s="280"/>
      <c r="F31" s="281"/>
    </row>
    <row r="32" spans="1:6" ht="20.100000000000001" hidden="1" customHeight="1">
      <c r="A32" s="1115"/>
      <c r="B32" s="241" t="s">
        <v>2387</v>
      </c>
      <c r="C32" s="242" t="s">
        <v>2154</v>
      </c>
      <c r="D32" s="253">
        <v>10</v>
      </c>
      <c r="E32" s="280"/>
      <c r="F32" s="281"/>
    </row>
    <row r="33" spans="1:6" ht="20.100000000000001" hidden="1" customHeight="1">
      <c r="A33" s="1115"/>
      <c r="B33" s="241" t="s">
        <v>2387</v>
      </c>
      <c r="C33" s="242" t="s">
        <v>2154</v>
      </c>
      <c r="D33" s="253">
        <v>11</v>
      </c>
      <c r="E33" s="280"/>
      <c r="F33" s="281"/>
    </row>
    <row r="34" spans="1:6" ht="20.100000000000001" hidden="1" customHeight="1">
      <c r="A34" s="1115"/>
      <c r="B34" s="241" t="s">
        <v>2387</v>
      </c>
      <c r="C34" s="242" t="s">
        <v>2154</v>
      </c>
      <c r="D34" s="253">
        <v>12</v>
      </c>
      <c r="E34" s="280"/>
      <c r="F34" s="281"/>
    </row>
    <row r="35" spans="1:6" ht="20.100000000000001" hidden="1" customHeight="1">
      <c r="A35" s="1115"/>
      <c r="B35" s="241" t="s">
        <v>2387</v>
      </c>
      <c r="C35" s="242" t="s">
        <v>2154</v>
      </c>
      <c r="D35" s="253">
        <v>13</v>
      </c>
      <c r="E35" s="280"/>
      <c r="F35" s="281"/>
    </row>
    <row r="36" spans="1:6" ht="20.100000000000001" hidden="1" customHeight="1">
      <c r="A36" s="1115"/>
      <c r="B36" s="241" t="s">
        <v>2387</v>
      </c>
      <c r="C36" s="242" t="s">
        <v>2154</v>
      </c>
      <c r="D36" s="253">
        <v>14</v>
      </c>
      <c r="E36" s="280"/>
      <c r="F36" s="281"/>
    </row>
    <row r="37" spans="1:6" ht="20.100000000000001" hidden="1" customHeight="1">
      <c r="A37" s="1115"/>
      <c r="B37" s="255" t="s">
        <v>2387</v>
      </c>
      <c r="C37" s="254" t="s">
        <v>2154</v>
      </c>
      <c r="D37" s="256">
        <v>15</v>
      </c>
      <c r="E37" s="287"/>
      <c r="F37" s="291"/>
    </row>
    <row r="38" spans="1:6" ht="20.100000000000001" hidden="1" customHeight="1" thickBot="1">
      <c r="A38" s="1115"/>
      <c r="B38" s="1095" t="s">
        <v>1999</v>
      </c>
      <c r="C38" s="1096"/>
      <c r="D38" s="1096"/>
      <c r="E38" s="1096"/>
      <c r="F38" s="683">
        <f>SUM(F23:F37)</f>
        <v>0</v>
      </c>
    </row>
    <row r="39" spans="1:6" ht="20.100000000000001" customHeight="1">
      <c r="A39" s="682"/>
      <c r="B39" s="1103" t="s">
        <v>1988</v>
      </c>
      <c r="C39" s="1103"/>
      <c r="D39" s="1103"/>
      <c r="E39" s="1103"/>
      <c r="F39" s="684">
        <f>F22+F38</f>
        <v>0</v>
      </c>
    </row>
  </sheetData>
  <sheetProtection algorithmName="SHA-512" hashValue="icgvu0RjSW66tm3nHeY78XSpDGyHDO7GCcl547nh8NRF0GdOcYSnqCG273H7ZV7LsCPjEnk1UZ9MjUIy0SSbOQ==" saltValue="YRRNOau8iBrYEWcdHq+ycQ=="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329B9-BA77-46EA-B080-396BAEC37148}">
  <sheetPr>
    <tabColor theme="4"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2"/>
  <cols>
    <col min="1" max="1" width="6.33203125" style="236" hidden="1" customWidth="1"/>
    <col min="2" max="2" width="2.44140625" style="236" customWidth="1"/>
    <col min="3" max="3" width="1.88671875" style="236" customWidth="1"/>
    <col min="4" max="4" width="3" style="236" customWidth="1"/>
    <col min="5" max="5" width="48.44140625" style="236" customWidth="1"/>
    <col min="6" max="6" width="23" style="236" customWidth="1"/>
    <col min="7" max="16384" width="10" style="236"/>
  </cols>
  <sheetData>
    <row r="1" spans="1:6" ht="27" customHeight="1">
      <c r="B1" s="1063" t="s">
        <v>2364</v>
      </c>
      <c r="C1" s="1063"/>
      <c r="D1" s="1063"/>
      <c r="E1" s="1063"/>
      <c r="F1" s="1063"/>
    </row>
    <row r="3" spans="1:6">
      <c r="B3" s="236" t="s">
        <v>2388</v>
      </c>
    </row>
    <row r="4" spans="1:6">
      <c r="F4" s="237" t="s">
        <v>2360</v>
      </c>
    </row>
    <row r="5" spans="1:6" ht="30" customHeight="1">
      <c r="A5" s="1103" t="s">
        <v>2365</v>
      </c>
      <c r="B5" s="1072" t="s">
        <v>2366</v>
      </c>
      <c r="C5" s="1073"/>
      <c r="D5" s="1074"/>
      <c r="E5" s="1114" t="s">
        <v>2358</v>
      </c>
      <c r="F5" s="1080" t="s">
        <v>2367</v>
      </c>
    </row>
    <row r="6" spans="1:6" ht="30" customHeight="1">
      <c r="A6" s="1103"/>
      <c r="B6" s="1075"/>
      <c r="C6" s="1076"/>
      <c r="D6" s="1077"/>
      <c r="E6" s="1079"/>
      <c r="F6" s="1081"/>
    </row>
    <row r="7" spans="1:6" ht="20.100000000000001" customHeight="1">
      <c r="A7" s="1071" t="s">
        <v>2389</v>
      </c>
      <c r="B7" s="257" t="s">
        <v>2390</v>
      </c>
      <c r="C7" s="258" t="s">
        <v>2154</v>
      </c>
      <c r="D7" s="259">
        <v>1</v>
      </c>
      <c r="E7" s="289"/>
      <c r="F7" s="292"/>
    </row>
    <row r="8" spans="1:6" ht="20.100000000000001" customHeight="1">
      <c r="A8" s="1071"/>
      <c r="B8" s="241" t="s">
        <v>2390</v>
      </c>
      <c r="C8" s="242" t="s">
        <v>2154</v>
      </c>
      <c r="D8" s="253">
        <v>2</v>
      </c>
      <c r="E8" s="280"/>
      <c r="F8" s="293"/>
    </row>
    <row r="9" spans="1:6" ht="20.100000000000001" customHeight="1">
      <c r="A9" s="1071"/>
      <c r="B9" s="241" t="s">
        <v>2390</v>
      </c>
      <c r="C9" s="242" t="s">
        <v>2154</v>
      </c>
      <c r="D9" s="253">
        <v>3</v>
      </c>
      <c r="E9" s="280"/>
      <c r="F9" s="293"/>
    </row>
    <row r="10" spans="1:6" ht="20.100000000000001" customHeight="1">
      <c r="A10" s="1071"/>
      <c r="B10" s="241" t="s">
        <v>2390</v>
      </c>
      <c r="C10" s="242" t="s">
        <v>2154</v>
      </c>
      <c r="D10" s="253">
        <v>4</v>
      </c>
      <c r="E10" s="280"/>
      <c r="F10" s="293"/>
    </row>
    <row r="11" spans="1:6" ht="20.100000000000001" customHeight="1">
      <c r="A11" s="1071"/>
      <c r="B11" s="241" t="s">
        <v>2390</v>
      </c>
      <c r="C11" s="242" t="s">
        <v>2154</v>
      </c>
      <c r="D11" s="253">
        <v>5</v>
      </c>
      <c r="E11" s="280"/>
      <c r="F11" s="293"/>
    </row>
    <row r="12" spans="1:6" ht="20.100000000000001" customHeight="1">
      <c r="A12" s="1071"/>
      <c r="B12" s="241" t="s">
        <v>2390</v>
      </c>
      <c r="C12" s="242" t="s">
        <v>2154</v>
      </c>
      <c r="D12" s="253">
        <v>6</v>
      </c>
      <c r="E12" s="280"/>
      <c r="F12" s="293"/>
    </row>
    <row r="13" spans="1:6" ht="20.100000000000001" customHeight="1">
      <c r="A13" s="1071"/>
      <c r="B13" s="241" t="s">
        <v>2390</v>
      </c>
      <c r="C13" s="242" t="s">
        <v>2154</v>
      </c>
      <c r="D13" s="253">
        <v>7</v>
      </c>
      <c r="E13" s="280"/>
      <c r="F13" s="293"/>
    </row>
    <row r="14" spans="1:6" ht="20.100000000000001" customHeight="1">
      <c r="A14" s="1071"/>
      <c r="B14" s="241" t="s">
        <v>2390</v>
      </c>
      <c r="C14" s="242" t="s">
        <v>2154</v>
      </c>
      <c r="D14" s="253">
        <v>8</v>
      </c>
      <c r="E14" s="280"/>
      <c r="F14" s="293"/>
    </row>
    <row r="15" spans="1:6" ht="20.100000000000001" customHeight="1">
      <c r="A15" s="1071"/>
      <c r="B15" s="241" t="s">
        <v>2390</v>
      </c>
      <c r="C15" s="242" t="s">
        <v>2154</v>
      </c>
      <c r="D15" s="253">
        <v>9</v>
      </c>
      <c r="E15" s="280"/>
      <c r="F15" s="293"/>
    </row>
    <row r="16" spans="1:6" ht="20.100000000000001" customHeight="1">
      <c r="A16" s="1071"/>
      <c r="B16" s="241" t="s">
        <v>2390</v>
      </c>
      <c r="C16" s="242" t="s">
        <v>2154</v>
      </c>
      <c r="D16" s="253">
        <v>10</v>
      </c>
      <c r="E16" s="280"/>
      <c r="F16" s="293"/>
    </row>
    <row r="17" spans="1:6" ht="20.100000000000001" customHeight="1">
      <c r="A17" s="1071"/>
      <c r="B17" s="241" t="s">
        <v>2390</v>
      </c>
      <c r="C17" s="242" t="s">
        <v>2154</v>
      </c>
      <c r="D17" s="253">
        <v>11</v>
      </c>
      <c r="E17" s="280"/>
      <c r="F17" s="293"/>
    </row>
    <row r="18" spans="1:6" ht="20.100000000000001" customHeight="1">
      <c r="A18" s="1071"/>
      <c r="B18" s="241" t="s">
        <v>2390</v>
      </c>
      <c r="C18" s="242" t="s">
        <v>2154</v>
      </c>
      <c r="D18" s="253">
        <v>12</v>
      </c>
      <c r="E18" s="280"/>
      <c r="F18" s="293"/>
    </row>
    <row r="19" spans="1:6" ht="20.100000000000001" customHeight="1">
      <c r="A19" s="1071"/>
      <c r="B19" s="241" t="s">
        <v>2390</v>
      </c>
      <c r="C19" s="242" t="s">
        <v>2154</v>
      </c>
      <c r="D19" s="253">
        <v>13</v>
      </c>
      <c r="E19" s="280"/>
      <c r="F19" s="293"/>
    </row>
    <row r="20" spans="1:6" ht="20.100000000000001" customHeight="1">
      <c r="A20" s="1071"/>
      <c r="B20" s="241" t="s">
        <v>2390</v>
      </c>
      <c r="C20" s="242" t="s">
        <v>2154</v>
      </c>
      <c r="D20" s="253">
        <v>14</v>
      </c>
      <c r="E20" s="280"/>
      <c r="F20" s="293"/>
    </row>
    <row r="21" spans="1:6" ht="20.100000000000001" customHeight="1">
      <c r="A21" s="1071"/>
      <c r="B21" s="244" t="s">
        <v>2390</v>
      </c>
      <c r="C21" s="245" t="s">
        <v>2154</v>
      </c>
      <c r="D21" s="264">
        <v>15</v>
      </c>
      <c r="E21" s="282"/>
      <c r="F21" s="294"/>
    </row>
    <row r="22" spans="1:6" ht="20.100000000000001" hidden="1" customHeight="1" thickBot="1">
      <c r="A22" s="1107"/>
      <c r="B22" s="1100" t="s">
        <v>1999</v>
      </c>
      <c r="C22" s="1101"/>
      <c r="D22" s="1101"/>
      <c r="E22" s="1101"/>
      <c r="F22" s="265">
        <f>SUM(F7:F21)</f>
        <v>0</v>
      </c>
    </row>
    <row r="23" spans="1:6" ht="20.100000000000001" hidden="1" customHeight="1" thickTop="1">
      <c r="A23" s="1071" t="s">
        <v>2363</v>
      </c>
      <c r="B23" s="257" t="s">
        <v>2390</v>
      </c>
      <c r="C23" s="258" t="s">
        <v>2154</v>
      </c>
      <c r="D23" s="259">
        <v>1</v>
      </c>
      <c r="E23" s="289"/>
      <c r="F23" s="292"/>
    </row>
    <row r="24" spans="1:6" ht="20.100000000000001" hidden="1" customHeight="1">
      <c r="A24" s="1071"/>
      <c r="B24" s="241" t="s">
        <v>2390</v>
      </c>
      <c r="C24" s="242" t="s">
        <v>2154</v>
      </c>
      <c r="D24" s="253">
        <v>2</v>
      </c>
      <c r="E24" s="280"/>
      <c r="F24" s="293"/>
    </row>
    <row r="25" spans="1:6" ht="20.100000000000001" hidden="1" customHeight="1">
      <c r="A25" s="1071"/>
      <c r="B25" s="241" t="s">
        <v>2390</v>
      </c>
      <c r="C25" s="242" t="s">
        <v>2154</v>
      </c>
      <c r="D25" s="253">
        <v>3</v>
      </c>
      <c r="E25" s="280"/>
      <c r="F25" s="293"/>
    </row>
    <row r="26" spans="1:6" ht="20.100000000000001" hidden="1" customHeight="1">
      <c r="A26" s="1071"/>
      <c r="B26" s="241" t="s">
        <v>2390</v>
      </c>
      <c r="C26" s="242" t="s">
        <v>2154</v>
      </c>
      <c r="D26" s="253">
        <v>4</v>
      </c>
      <c r="E26" s="280"/>
      <c r="F26" s="293"/>
    </row>
    <row r="27" spans="1:6" ht="20.100000000000001" hidden="1" customHeight="1">
      <c r="A27" s="1071"/>
      <c r="B27" s="241" t="s">
        <v>2390</v>
      </c>
      <c r="C27" s="242" t="s">
        <v>2154</v>
      </c>
      <c r="D27" s="253">
        <v>5</v>
      </c>
      <c r="E27" s="280"/>
      <c r="F27" s="293"/>
    </row>
    <row r="28" spans="1:6" ht="20.100000000000001" hidden="1" customHeight="1">
      <c r="A28" s="1071"/>
      <c r="B28" s="241" t="s">
        <v>2390</v>
      </c>
      <c r="C28" s="242" t="s">
        <v>2154</v>
      </c>
      <c r="D28" s="253">
        <v>6</v>
      </c>
      <c r="E28" s="280"/>
      <c r="F28" s="293"/>
    </row>
    <row r="29" spans="1:6" ht="20.100000000000001" hidden="1" customHeight="1">
      <c r="A29" s="1071"/>
      <c r="B29" s="241" t="s">
        <v>2390</v>
      </c>
      <c r="C29" s="242" t="s">
        <v>2154</v>
      </c>
      <c r="D29" s="253">
        <v>7</v>
      </c>
      <c r="E29" s="280"/>
      <c r="F29" s="293"/>
    </row>
    <row r="30" spans="1:6" ht="20.100000000000001" hidden="1" customHeight="1">
      <c r="A30" s="1071"/>
      <c r="B30" s="241" t="s">
        <v>2390</v>
      </c>
      <c r="C30" s="242" t="s">
        <v>2154</v>
      </c>
      <c r="D30" s="253">
        <v>8</v>
      </c>
      <c r="E30" s="280"/>
      <c r="F30" s="293"/>
    </row>
    <row r="31" spans="1:6" ht="20.100000000000001" hidden="1" customHeight="1">
      <c r="A31" s="1071"/>
      <c r="B31" s="241" t="s">
        <v>2390</v>
      </c>
      <c r="C31" s="242" t="s">
        <v>2154</v>
      </c>
      <c r="D31" s="253">
        <v>9</v>
      </c>
      <c r="E31" s="280"/>
      <c r="F31" s="293"/>
    </row>
    <row r="32" spans="1:6" ht="20.100000000000001" hidden="1" customHeight="1">
      <c r="A32" s="1071"/>
      <c r="B32" s="241" t="s">
        <v>2390</v>
      </c>
      <c r="C32" s="242" t="s">
        <v>2154</v>
      </c>
      <c r="D32" s="253">
        <v>10</v>
      </c>
      <c r="E32" s="280"/>
      <c r="F32" s="293"/>
    </row>
    <row r="33" spans="1:6" ht="20.100000000000001" hidden="1" customHeight="1">
      <c r="A33" s="1071"/>
      <c r="B33" s="241" t="s">
        <v>2390</v>
      </c>
      <c r="C33" s="242" t="s">
        <v>2154</v>
      </c>
      <c r="D33" s="253">
        <v>11</v>
      </c>
      <c r="E33" s="280"/>
      <c r="F33" s="293"/>
    </row>
    <row r="34" spans="1:6" ht="20.100000000000001" hidden="1" customHeight="1">
      <c r="A34" s="1071"/>
      <c r="B34" s="241" t="s">
        <v>2390</v>
      </c>
      <c r="C34" s="242" t="s">
        <v>2154</v>
      </c>
      <c r="D34" s="253">
        <v>12</v>
      </c>
      <c r="E34" s="280"/>
      <c r="F34" s="293"/>
    </row>
    <row r="35" spans="1:6" ht="20.100000000000001" hidden="1" customHeight="1">
      <c r="A35" s="1071"/>
      <c r="B35" s="241" t="s">
        <v>2390</v>
      </c>
      <c r="C35" s="242" t="s">
        <v>2154</v>
      </c>
      <c r="D35" s="253">
        <v>13</v>
      </c>
      <c r="E35" s="280"/>
      <c r="F35" s="293"/>
    </row>
    <row r="36" spans="1:6" ht="20.100000000000001" hidden="1" customHeight="1">
      <c r="A36" s="1071"/>
      <c r="B36" s="241" t="s">
        <v>2390</v>
      </c>
      <c r="C36" s="242" t="s">
        <v>2154</v>
      </c>
      <c r="D36" s="253">
        <v>14</v>
      </c>
      <c r="E36" s="280"/>
      <c r="F36" s="293"/>
    </row>
    <row r="37" spans="1:6" ht="20.100000000000001" hidden="1" customHeight="1">
      <c r="A37" s="1071"/>
      <c r="B37" s="244" t="s">
        <v>2390</v>
      </c>
      <c r="C37" s="245" t="s">
        <v>2154</v>
      </c>
      <c r="D37" s="264">
        <v>15</v>
      </c>
      <c r="E37" s="282"/>
      <c r="F37" s="294"/>
    </row>
    <row r="38" spans="1:6" ht="20.100000000000001" hidden="1" customHeight="1" thickBot="1">
      <c r="A38" s="1082"/>
      <c r="B38" s="1095" t="s">
        <v>1999</v>
      </c>
      <c r="C38" s="1096"/>
      <c r="D38" s="1096"/>
      <c r="E38" s="1096"/>
      <c r="F38" s="685">
        <f>SUM(F23:F37)</f>
        <v>0</v>
      </c>
    </row>
    <row r="39" spans="1:6" ht="20.100000000000001" customHeight="1">
      <c r="A39" s="682"/>
      <c r="B39" s="1103" t="s">
        <v>1988</v>
      </c>
      <c r="C39" s="1103"/>
      <c r="D39" s="1103"/>
      <c r="E39" s="1103"/>
      <c r="F39" s="686">
        <f>F22+F38</f>
        <v>0</v>
      </c>
    </row>
  </sheetData>
  <sheetProtection algorithmName="SHA-512" hashValue="1XMJLXPQL1cSRO1e/g8wQe2RFvf5u55ZlfyOuPCAtNE/uY+5iAFDwVNznYi2p6dMdIwWPPUSlnyrHPK65IHf2w==" saltValue="kL9IDVwCuSzzTKPHOWptRw=="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2E766-D057-4978-8510-55877607490E}">
  <sheetPr>
    <tabColor theme="4"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2"/>
  <cols>
    <col min="1" max="1" width="6.33203125" style="236" hidden="1" customWidth="1"/>
    <col min="2" max="2" width="2.44140625" style="236" customWidth="1"/>
    <col min="3" max="3" width="1.88671875" style="236" customWidth="1"/>
    <col min="4" max="4" width="3" style="236" customWidth="1"/>
    <col min="5" max="5" width="48.44140625" style="236" customWidth="1"/>
    <col min="6" max="6" width="23" style="236" customWidth="1"/>
    <col min="7" max="16384" width="10" style="236"/>
  </cols>
  <sheetData>
    <row r="1" spans="1:6" ht="27" customHeight="1">
      <c r="B1" s="1063" t="s">
        <v>2364</v>
      </c>
      <c r="C1" s="1063"/>
      <c r="D1" s="1063"/>
      <c r="E1" s="1063"/>
      <c r="F1" s="1063"/>
    </row>
    <row r="3" spans="1:6">
      <c r="B3" s="236" t="s">
        <v>2391</v>
      </c>
    </row>
    <row r="4" spans="1:6">
      <c r="F4" s="237" t="s">
        <v>2360</v>
      </c>
    </row>
    <row r="5" spans="1:6" ht="30" customHeight="1">
      <c r="A5" s="1103" t="s">
        <v>2365</v>
      </c>
      <c r="B5" s="1072" t="s">
        <v>2366</v>
      </c>
      <c r="C5" s="1073"/>
      <c r="D5" s="1074"/>
      <c r="E5" s="1114" t="s">
        <v>2358</v>
      </c>
      <c r="F5" s="1080" t="s">
        <v>2367</v>
      </c>
    </row>
    <row r="6" spans="1:6" ht="30" customHeight="1">
      <c r="A6" s="1103"/>
      <c r="B6" s="1075"/>
      <c r="C6" s="1076"/>
      <c r="D6" s="1077"/>
      <c r="E6" s="1079"/>
      <c r="F6" s="1081"/>
    </row>
    <row r="7" spans="1:6" ht="20.100000000000001" customHeight="1">
      <c r="A7" s="1082" t="s">
        <v>2362</v>
      </c>
      <c r="B7" s="250" t="s">
        <v>2392</v>
      </c>
      <c r="C7" s="251" t="s">
        <v>2154</v>
      </c>
      <c r="D7" s="252">
        <v>1</v>
      </c>
      <c r="E7" s="278"/>
      <c r="F7" s="295"/>
    </row>
    <row r="8" spans="1:6" ht="20.100000000000001" customHeight="1">
      <c r="A8" s="1064"/>
      <c r="B8" s="241" t="s">
        <v>2392</v>
      </c>
      <c r="C8" s="242" t="s">
        <v>2154</v>
      </c>
      <c r="D8" s="266">
        <v>2</v>
      </c>
      <c r="E8" s="280"/>
      <c r="F8" s="293"/>
    </row>
    <row r="9" spans="1:6" ht="20.100000000000001" customHeight="1">
      <c r="A9" s="1064"/>
      <c r="B9" s="241" t="s">
        <v>2392</v>
      </c>
      <c r="C9" s="242" t="s">
        <v>2154</v>
      </c>
      <c r="D9" s="266">
        <v>3</v>
      </c>
      <c r="E9" s="280"/>
      <c r="F9" s="293"/>
    </row>
    <row r="10" spans="1:6" ht="20.100000000000001" customHeight="1">
      <c r="A10" s="1064"/>
      <c r="B10" s="241" t="s">
        <v>2392</v>
      </c>
      <c r="C10" s="242" t="s">
        <v>2154</v>
      </c>
      <c r="D10" s="266">
        <v>4</v>
      </c>
      <c r="E10" s="280"/>
      <c r="F10" s="293"/>
    </row>
    <row r="11" spans="1:6" ht="20.100000000000001" customHeight="1">
      <c r="A11" s="1064"/>
      <c r="B11" s="241" t="s">
        <v>2392</v>
      </c>
      <c r="C11" s="242" t="s">
        <v>2154</v>
      </c>
      <c r="D11" s="266">
        <v>5</v>
      </c>
      <c r="E11" s="280"/>
      <c r="F11" s="293"/>
    </row>
    <row r="12" spans="1:6" ht="20.100000000000001" customHeight="1">
      <c r="A12" s="1064"/>
      <c r="B12" s="241" t="s">
        <v>2392</v>
      </c>
      <c r="C12" s="242" t="s">
        <v>2154</v>
      </c>
      <c r="D12" s="266">
        <v>6</v>
      </c>
      <c r="E12" s="280"/>
      <c r="F12" s="293"/>
    </row>
    <row r="13" spans="1:6" ht="20.100000000000001" customHeight="1">
      <c r="A13" s="1064"/>
      <c r="B13" s="241" t="s">
        <v>2392</v>
      </c>
      <c r="C13" s="242" t="s">
        <v>2154</v>
      </c>
      <c r="D13" s="266">
        <v>7</v>
      </c>
      <c r="E13" s="280"/>
      <c r="F13" s="293"/>
    </row>
    <row r="14" spans="1:6" ht="20.100000000000001" customHeight="1">
      <c r="A14" s="1064"/>
      <c r="B14" s="241" t="s">
        <v>2392</v>
      </c>
      <c r="C14" s="242" t="s">
        <v>2154</v>
      </c>
      <c r="D14" s="266">
        <v>8</v>
      </c>
      <c r="E14" s="280"/>
      <c r="F14" s="293"/>
    </row>
    <row r="15" spans="1:6" ht="20.100000000000001" customHeight="1">
      <c r="A15" s="1064"/>
      <c r="B15" s="241" t="s">
        <v>2392</v>
      </c>
      <c r="C15" s="242" t="s">
        <v>2154</v>
      </c>
      <c r="D15" s="266">
        <v>9</v>
      </c>
      <c r="E15" s="280"/>
      <c r="F15" s="293"/>
    </row>
    <row r="16" spans="1:6" ht="20.100000000000001" customHeight="1">
      <c r="A16" s="1064"/>
      <c r="B16" s="241" t="s">
        <v>2392</v>
      </c>
      <c r="C16" s="242" t="s">
        <v>2154</v>
      </c>
      <c r="D16" s="266">
        <v>10</v>
      </c>
      <c r="E16" s="280"/>
      <c r="F16" s="293"/>
    </row>
    <row r="17" spans="1:6" ht="20.100000000000001" customHeight="1">
      <c r="A17" s="1064"/>
      <c r="B17" s="241" t="s">
        <v>2392</v>
      </c>
      <c r="C17" s="242" t="s">
        <v>2154</v>
      </c>
      <c r="D17" s="266">
        <v>11</v>
      </c>
      <c r="E17" s="280"/>
      <c r="F17" s="293"/>
    </row>
    <row r="18" spans="1:6" ht="20.100000000000001" customHeight="1">
      <c r="A18" s="1064"/>
      <c r="B18" s="241" t="s">
        <v>2392</v>
      </c>
      <c r="C18" s="242" t="s">
        <v>2154</v>
      </c>
      <c r="D18" s="266">
        <v>12</v>
      </c>
      <c r="E18" s="280"/>
      <c r="F18" s="293"/>
    </row>
    <row r="19" spans="1:6" ht="20.100000000000001" customHeight="1">
      <c r="A19" s="1064"/>
      <c r="B19" s="241" t="s">
        <v>2392</v>
      </c>
      <c r="C19" s="242" t="s">
        <v>2154</v>
      </c>
      <c r="D19" s="266">
        <v>13</v>
      </c>
      <c r="E19" s="280"/>
      <c r="F19" s="293"/>
    </row>
    <row r="20" spans="1:6" ht="20.100000000000001" customHeight="1">
      <c r="A20" s="1064"/>
      <c r="B20" s="241" t="s">
        <v>2392</v>
      </c>
      <c r="C20" s="242" t="s">
        <v>2154</v>
      </c>
      <c r="D20" s="266">
        <v>14</v>
      </c>
      <c r="E20" s="280"/>
      <c r="F20" s="293"/>
    </row>
    <row r="21" spans="1:6" ht="20.100000000000001" customHeight="1">
      <c r="A21" s="1064"/>
      <c r="B21" s="244" t="s">
        <v>2392</v>
      </c>
      <c r="C21" s="245" t="s">
        <v>2154</v>
      </c>
      <c r="D21" s="267">
        <v>15</v>
      </c>
      <c r="E21" s="282"/>
      <c r="F21" s="294"/>
    </row>
    <row r="22" spans="1:6" ht="20.100000000000001" hidden="1" customHeight="1" thickBot="1">
      <c r="A22" s="1065"/>
      <c r="B22" s="1083" t="s">
        <v>1999</v>
      </c>
      <c r="C22" s="1084"/>
      <c r="D22" s="1084"/>
      <c r="E22" s="1084"/>
      <c r="F22" s="268">
        <f>SUM(F7:F21)</f>
        <v>0</v>
      </c>
    </row>
    <row r="23" spans="1:6" ht="20.100000000000001" hidden="1" customHeight="1" thickTop="1">
      <c r="A23" s="1064" t="s">
        <v>2363</v>
      </c>
      <c r="B23" s="257" t="s">
        <v>2392</v>
      </c>
      <c r="C23" s="258" t="s">
        <v>2154</v>
      </c>
      <c r="D23" s="259">
        <v>1</v>
      </c>
      <c r="E23" s="289"/>
      <c r="F23" s="292"/>
    </row>
    <row r="24" spans="1:6" ht="20.100000000000001" hidden="1" customHeight="1">
      <c r="A24" s="1064"/>
      <c r="B24" s="241" t="s">
        <v>2392</v>
      </c>
      <c r="C24" s="242" t="s">
        <v>2154</v>
      </c>
      <c r="D24" s="266">
        <v>2</v>
      </c>
      <c r="E24" s="280"/>
      <c r="F24" s="293"/>
    </row>
    <row r="25" spans="1:6" ht="20.100000000000001" hidden="1" customHeight="1">
      <c r="A25" s="1064"/>
      <c r="B25" s="241" t="s">
        <v>2392</v>
      </c>
      <c r="C25" s="242" t="s">
        <v>2154</v>
      </c>
      <c r="D25" s="266">
        <v>3</v>
      </c>
      <c r="E25" s="280"/>
      <c r="F25" s="293"/>
    </row>
    <row r="26" spans="1:6" ht="20.100000000000001" hidden="1" customHeight="1">
      <c r="A26" s="1064"/>
      <c r="B26" s="241" t="s">
        <v>2392</v>
      </c>
      <c r="C26" s="242" t="s">
        <v>2154</v>
      </c>
      <c r="D26" s="266">
        <v>4</v>
      </c>
      <c r="E26" s="280"/>
      <c r="F26" s="293"/>
    </row>
    <row r="27" spans="1:6" ht="20.100000000000001" hidden="1" customHeight="1">
      <c r="A27" s="1064"/>
      <c r="B27" s="241" t="s">
        <v>2392</v>
      </c>
      <c r="C27" s="242" t="s">
        <v>2154</v>
      </c>
      <c r="D27" s="266">
        <v>5</v>
      </c>
      <c r="E27" s="280"/>
      <c r="F27" s="293"/>
    </row>
    <row r="28" spans="1:6" ht="20.100000000000001" hidden="1" customHeight="1">
      <c r="A28" s="1064"/>
      <c r="B28" s="241" t="s">
        <v>2392</v>
      </c>
      <c r="C28" s="242" t="s">
        <v>2154</v>
      </c>
      <c r="D28" s="266">
        <v>6</v>
      </c>
      <c r="E28" s="280"/>
      <c r="F28" s="293"/>
    </row>
    <row r="29" spans="1:6" ht="20.100000000000001" hidden="1" customHeight="1">
      <c r="A29" s="1064"/>
      <c r="B29" s="241" t="s">
        <v>2392</v>
      </c>
      <c r="C29" s="242" t="s">
        <v>2154</v>
      </c>
      <c r="D29" s="266">
        <v>7</v>
      </c>
      <c r="E29" s="280"/>
      <c r="F29" s="293"/>
    </row>
    <row r="30" spans="1:6" ht="20.100000000000001" hidden="1" customHeight="1">
      <c r="A30" s="1064"/>
      <c r="B30" s="241" t="s">
        <v>2392</v>
      </c>
      <c r="C30" s="242" t="s">
        <v>2154</v>
      </c>
      <c r="D30" s="266">
        <v>8</v>
      </c>
      <c r="E30" s="280"/>
      <c r="F30" s="293"/>
    </row>
    <row r="31" spans="1:6" ht="20.100000000000001" hidden="1" customHeight="1">
      <c r="A31" s="1064"/>
      <c r="B31" s="241" t="s">
        <v>2392</v>
      </c>
      <c r="C31" s="242" t="s">
        <v>2154</v>
      </c>
      <c r="D31" s="266">
        <v>9</v>
      </c>
      <c r="E31" s="280"/>
      <c r="F31" s="293"/>
    </row>
    <row r="32" spans="1:6" ht="20.100000000000001" hidden="1" customHeight="1">
      <c r="A32" s="1064"/>
      <c r="B32" s="241" t="s">
        <v>2392</v>
      </c>
      <c r="C32" s="242" t="s">
        <v>2154</v>
      </c>
      <c r="D32" s="266">
        <v>10</v>
      </c>
      <c r="E32" s="280"/>
      <c r="F32" s="293"/>
    </row>
    <row r="33" spans="1:6" ht="20.100000000000001" hidden="1" customHeight="1">
      <c r="A33" s="1064"/>
      <c r="B33" s="241" t="s">
        <v>2392</v>
      </c>
      <c r="C33" s="242" t="s">
        <v>2154</v>
      </c>
      <c r="D33" s="266">
        <v>11</v>
      </c>
      <c r="E33" s="280"/>
      <c r="F33" s="293"/>
    </row>
    <row r="34" spans="1:6" ht="20.100000000000001" hidden="1" customHeight="1">
      <c r="A34" s="1064"/>
      <c r="B34" s="241" t="s">
        <v>2392</v>
      </c>
      <c r="C34" s="242" t="s">
        <v>2154</v>
      </c>
      <c r="D34" s="266">
        <v>12</v>
      </c>
      <c r="E34" s="280"/>
      <c r="F34" s="293"/>
    </row>
    <row r="35" spans="1:6" ht="20.100000000000001" hidden="1" customHeight="1">
      <c r="A35" s="1064"/>
      <c r="B35" s="241" t="s">
        <v>2392</v>
      </c>
      <c r="C35" s="242" t="s">
        <v>2154</v>
      </c>
      <c r="D35" s="266">
        <v>13</v>
      </c>
      <c r="E35" s="280"/>
      <c r="F35" s="293"/>
    </row>
    <row r="36" spans="1:6" ht="20.100000000000001" hidden="1" customHeight="1">
      <c r="A36" s="1064"/>
      <c r="B36" s="241" t="s">
        <v>2392</v>
      </c>
      <c r="C36" s="242" t="s">
        <v>2154</v>
      </c>
      <c r="D36" s="266">
        <v>14</v>
      </c>
      <c r="E36" s="280"/>
      <c r="F36" s="293"/>
    </row>
    <row r="37" spans="1:6" ht="20.100000000000001" hidden="1" customHeight="1">
      <c r="A37" s="1064"/>
      <c r="B37" s="244" t="s">
        <v>2392</v>
      </c>
      <c r="C37" s="245" t="s">
        <v>2154</v>
      </c>
      <c r="D37" s="267">
        <v>15</v>
      </c>
      <c r="E37" s="282"/>
      <c r="F37" s="294"/>
    </row>
    <row r="38" spans="1:6" ht="20.100000000000001" hidden="1" customHeight="1" thickBot="1">
      <c r="A38" s="1064"/>
      <c r="B38" s="1066" t="s">
        <v>1999</v>
      </c>
      <c r="C38" s="1067"/>
      <c r="D38" s="1067"/>
      <c r="E38" s="1067"/>
      <c r="F38" s="687">
        <f>SUM(F23:F37)</f>
        <v>0</v>
      </c>
    </row>
    <row r="39" spans="1:6" ht="20.100000000000001" customHeight="1">
      <c r="A39" s="682"/>
      <c r="B39" s="1103" t="s">
        <v>1988</v>
      </c>
      <c r="C39" s="1103"/>
      <c r="D39" s="1103"/>
      <c r="E39" s="1103"/>
      <c r="F39" s="686">
        <f>SUM(F22,F38)</f>
        <v>0</v>
      </c>
    </row>
  </sheetData>
  <sheetProtection algorithmName="SHA-512" hashValue="e6X1bAHPBlj6gtzL9wraGxxtcv2ybzDDlbMHc5NOb4RTEgblWtswd4UzjAFAjL3uM2wF1DgSR4hxCWdgga9AUg==" saltValue="4fcO3x+/s90GWrQBf4ZxPQ=="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FC44C-9045-43DF-9F4A-A12544206008}">
  <sheetPr>
    <tabColor theme="4"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2"/>
  <cols>
    <col min="1" max="1" width="6.33203125" style="236" hidden="1" customWidth="1"/>
    <col min="2" max="2" width="2.44140625" style="236" customWidth="1"/>
    <col min="3" max="3" width="1.88671875" style="236" customWidth="1"/>
    <col min="4" max="4" width="3" style="236" customWidth="1"/>
    <col min="5" max="5" width="48.44140625" style="236" customWidth="1"/>
    <col min="6" max="6" width="23" style="236" customWidth="1"/>
    <col min="7" max="16384" width="10" style="236"/>
  </cols>
  <sheetData>
    <row r="1" spans="1:6" ht="27" customHeight="1">
      <c r="B1" s="1063" t="s">
        <v>2364</v>
      </c>
      <c r="C1" s="1063"/>
      <c r="D1" s="1063"/>
      <c r="E1" s="1063"/>
      <c r="F1" s="1063"/>
    </row>
    <row r="3" spans="1:6">
      <c r="B3" s="236" t="s">
        <v>2393</v>
      </c>
    </row>
    <row r="4" spans="1:6">
      <c r="F4" s="237" t="s">
        <v>2360</v>
      </c>
    </row>
    <row r="5" spans="1:6" ht="30" customHeight="1">
      <c r="A5" s="1116" t="s">
        <v>2365</v>
      </c>
      <c r="B5" s="1072" t="s">
        <v>2366</v>
      </c>
      <c r="C5" s="1073"/>
      <c r="D5" s="1074"/>
      <c r="E5" s="1114" t="s">
        <v>2358</v>
      </c>
      <c r="F5" s="1080" t="s">
        <v>2367</v>
      </c>
    </row>
    <row r="6" spans="1:6" ht="30" customHeight="1">
      <c r="A6" s="1117"/>
      <c r="B6" s="1075"/>
      <c r="C6" s="1076"/>
      <c r="D6" s="1077"/>
      <c r="E6" s="1079"/>
      <c r="F6" s="1081"/>
    </row>
    <row r="7" spans="1:6" ht="20.100000000000001" customHeight="1">
      <c r="A7" s="1064" t="s">
        <v>2362</v>
      </c>
      <c r="B7" s="257" t="s">
        <v>2394</v>
      </c>
      <c r="C7" s="258" t="s">
        <v>2154</v>
      </c>
      <c r="D7" s="261">
        <v>1</v>
      </c>
      <c r="E7" s="296"/>
      <c r="F7" s="292"/>
    </row>
    <row r="8" spans="1:6" ht="20.100000000000001" customHeight="1">
      <c r="A8" s="1064"/>
      <c r="B8" s="241" t="s">
        <v>2394</v>
      </c>
      <c r="C8" s="242" t="s">
        <v>2154</v>
      </c>
      <c r="D8" s="243">
        <v>2</v>
      </c>
      <c r="E8" s="280"/>
      <c r="F8" s="293"/>
    </row>
    <row r="9" spans="1:6" ht="20.100000000000001" customHeight="1">
      <c r="A9" s="1064"/>
      <c r="B9" s="241" t="s">
        <v>2394</v>
      </c>
      <c r="C9" s="242" t="s">
        <v>2154</v>
      </c>
      <c r="D9" s="266">
        <v>3</v>
      </c>
      <c r="E9" s="280"/>
      <c r="F9" s="293"/>
    </row>
    <row r="10" spans="1:6" ht="20.100000000000001" customHeight="1">
      <c r="A10" s="1064"/>
      <c r="B10" s="241" t="s">
        <v>2394</v>
      </c>
      <c r="C10" s="242" t="s">
        <v>2154</v>
      </c>
      <c r="D10" s="266">
        <v>4</v>
      </c>
      <c r="E10" s="280"/>
      <c r="F10" s="293"/>
    </row>
    <row r="11" spans="1:6" ht="20.100000000000001" customHeight="1">
      <c r="A11" s="1064"/>
      <c r="B11" s="241" t="s">
        <v>2394</v>
      </c>
      <c r="C11" s="242" t="s">
        <v>2154</v>
      </c>
      <c r="D11" s="266">
        <v>5</v>
      </c>
      <c r="E11" s="280"/>
      <c r="F11" s="293"/>
    </row>
    <row r="12" spans="1:6" ht="20.100000000000001" customHeight="1">
      <c r="A12" s="1064"/>
      <c r="B12" s="241" t="s">
        <v>2394</v>
      </c>
      <c r="C12" s="242" t="s">
        <v>2154</v>
      </c>
      <c r="D12" s="266">
        <v>6</v>
      </c>
      <c r="E12" s="280"/>
      <c r="F12" s="293"/>
    </row>
    <row r="13" spans="1:6" ht="20.100000000000001" customHeight="1">
      <c r="A13" s="1064"/>
      <c r="B13" s="241" t="s">
        <v>2394</v>
      </c>
      <c r="C13" s="242" t="s">
        <v>2154</v>
      </c>
      <c r="D13" s="266">
        <v>7</v>
      </c>
      <c r="E13" s="280"/>
      <c r="F13" s="293"/>
    </row>
    <row r="14" spans="1:6" ht="20.100000000000001" customHeight="1">
      <c r="A14" s="1064"/>
      <c r="B14" s="241" t="s">
        <v>2394</v>
      </c>
      <c r="C14" s="242" t="s">
        <v>2154</v>
      </c>
      <c r="D14" s="266">
        <v>8</v>
      </c>
      <c r="E14" s="280"/>
      <c r="F14" s="293"/>
    </row>
    <row r="15" spans="1:6" ht="20.100000000000001" customHeight="1">
      <c r="A15" s="1064"/>
      <c r="B15" s="241" t="s">
        <v>2394</v>
      </c>
      <c r="C15" s="242" t="s">
        <v>2154</v>
      </c>
      <c r="D15" s="266">
        <v>9</v>
      </c>
      <c r="E15" s="280"/>
      <c r="F15" s="293"/>
    </row>
    <row r="16" spans="1:6" ht="20.100000000000001" customHeight="1">
      <c r="A16" s="1064"/>
      <c r="B16" s="241" t="s">
        <v>2394</v>
      </c>
      <c r="C16" s="242" t="s">
        <v>2154</v>
      </c>
      <c r="D16" s="266">
        <v>10</v>
      </c>
      <c r="E16" s="280"/>
      <c r="F16" s="293"/>
    </row>
    <row r="17" spans="1:6" ht="20.100000000000001" customHeight="1">
      <c r="A17" s="1064"/>
      <c r="B17" s="241" t="s">
        <v>2394</v>
      </c>
      <c r="C17" s="242" t="s">
        <v>2154</v>
      </c>
      <c r="D17" s="266">
        <v>11</v>
      </c>
      <c r="E17" s="280"/>
      <c r="F17" s="293"/>
    </row>
    <row r="18" spans="1:6" ht="20.100000000000001" customHeight="1">
      <c r="A18" s="1064"/>
      <c r="B18" s="241" t="s">
        <v>2394</v>
      </c>
      <c r="C18" s="242" t="s">
        <v>2154</v>
      </c>
      <c r="D18" s="266">
        <v>12</v>
      </c>
      <c r="E18" s="280"/>
      <c r="F18" s="293"/>
    </row>
    <row r="19" spans="1:6" ht="20.100000000000001" customHeight="1">
      <c r="A19" s="1064"/>
      <c r="B19" s="241" t="s">
        <v>2394</v>
      </c>
      <c r="C19" s="242" t="s">
        <v>2154</v>
      </c>
      <c r="D19" s="266">
        <v>13</v>
      </c>
      <c r="E19" s="280"/>
      <c r="F19" s="293"/>
    </row>
    <row r="20" spans="1:6" ht="20.100000000000001" customHeight="1">
      <c r="A20" s="1064"/>
      <c r="B20" s="241" t="s">
        <v>2394</v>
      </c>
      <c r="C20" s="242" t="s">
        <v>2154</v>
      </c>
      <c r="D20" s="266">
        <v>14</v>
      </c>
      <c r="E20" s="280"/>
      <c r="F20" s="293"/>
    </row>
    <row r="21" spans="1:6" ht="20.100000000000001" customHeight="1">
      <c r="A21" s="1064"/>
      <c r="B21" s="244" t="s">
        <v>2394</v>
      </c>
      <c r="C21" s="245" t="s">
        <v>2154</v>
      </c>
      <c r="D21" s="267">
        <v>15</v>
      </c>
      <c r="E21" s="282"/>
      <c r="F21" s="294"/>
    </row>
    <row r="22" spans="1:6" ht="20.100000000000001" hidden="1" customHeight="1" thickBot="1">
      <c r="A22" s="1065"/>
      <c r="B22" s="1083" t="s">
        <v>1999</v>
      </c>
      <c r="C22" s="1084"/>
      <c r="D22" s="1084"/>
      <c r="E22" s="1084"/>
      <c r="F22" s="265">
        <f>SUM(F7:F21)</f>
        <v>0</v>
      </c>
    </row>
    <row r="23" spans="1:6" ht="20.100000000000001" hidden="1" customHeight="1" thickTop="1">
      <c r="A23" s="1115" t="s">
        <v>2363</v>
      </c>
      <c r="B23" s="257" t="s">
        <v>2394</v>
      </c>
      <c r="C23" s="258" t="s">
        <v>2154</v>
      </c>
      <c r="D23" s="261">
        <v>1</v>
      </c>
      <c r="E23" s="296"/>
      <c r="F23" s="292"/>
    </row>
    <row r="24" spans="1:6" ht="20.100000000000001" hidden="1" customHeight="1">
      <c r="A24" s="1115"/>
      <c r="B24" s="241" t="s">
        <v>2394</v>
      </c>
      <c r="C24" s="242" t="s">
        <v>2154</v>
      </c>
      <c r="D24" s="243">
        <v>2</v>
      </c>
      <c r="E24" s="280"/>
      <c r="F24" s="293"/>
    </row>
    <row r="25" spans="1:6" ht="20.100000000000001" hidden="1" customHeight="1">
      <c r="A25" s="1115"/>
      <c r="B25" s="241" t="s">
        <v>2394</v>
      </c>
      <c r="C25" s="242" t="s">
        <v>2154</v>
      </c>
      <c r="D25" s="266">
        <v>3</v>
      </c>
      <c r="E25" s="280"/>
      <c r="F25" s="293"/>
    </row>
    <row r="26" spans="1:6" ht="20.100000000000001" hidden="1" customHeight="1">
      <c r="A26" s="1115"/>
      <c r="B26" s="241" t="s">
        <v>2394</v>
      </c>
      <c r="C26" s="242" t="s">
        <v>2154</v>
      </c>
      <c r="D26" s="266">
        <v>4</v>
      </c>
      <c r="E26" s="280"/>
      <c r="F26" s="293"/>
    </row>
    <row r="27" spans="1:6" ht="20.100000000000001" hidden="1" customHeight="1">
      <c r="A27" s="1115"/>
      <c r="B27" s="241" t="s">
        <v>2394</v>
      </c>
      <c r="C27" s="242" t="s">
        <v>2154</v>
      </c>
      <c r="D27" s="266">
        <v>5</v>
      </c>
      <c r="E27" s="280"/>
      <c r="F27" s="293"/>
    </row>
    <row r="28" spans="1:6" ht="20.100000000000001" hidden="1" customHeight="1">
      <c r="A28" s="1115"/>
      <c r="B28" s="241" t="s">
        <v>2394</v>
      </c>
      <c r="C28" s="242" t="s">
        <v>2154</v>
      </c>
      <c r="D28" s="266">
        <v>6</v>
      </c>
      <c r="E28" s="280"/>
      <c r="F28" s="293"/>
    </row>
    <row r="29" spans="1:6" ht="20.100000000000001" hidden="1" customHeight="1">
      <c r="A29" s="1115"/>
      <c r="B29" s="241" t="s">
        <v>2394</v>
      </c>
      <c r="C29" s="242" t="s">
        <v>2154</v>
      </c>
      <c r="D29" s="266">
        <v>7</v>
      </c>
      <c r="E29" s="280"/>
      <c r="F29" s="293"/>
    </row>
    <row r="30" spans="1:6" ht="20.100000000000001" hidden="1" customHeight="1">
      <c r="A30" s="1115"/>
      <c r="B30" s="241" t="s">
        <v>2394</v>
      </c>
      <c r="C30" s="242" t="s">
        <v>2154</v>
      </c>
      <c r="D30" s="266">
        <v>8</v>
      </c>
      <c r="E30" s="280"/>
      <c r="F30" s="293"/>
    </row>
    <row r="31" spans="1:6" ht="20.100000000000001" hidden="1" customHeight="1">
      <c r="A31" s="1115"/>
      <c r="B31" s="241" t="s">
        <v>2394</v>
      </c>
      <c r="C31" s="242" t="s">
        <v>2154</v>
      </c>
      <c r="D31" s="266">
        <v>9</v>
      </c>
      <c r="E31" s="280"/>
      <c r="F31" s="293"/>
    </row>
    <row r="32" spans="1:6" ht="20.100000000000001" hidden="1" customHeight="1">
      <c r="A32" s="1115"/>
      <c r="B32" s="241" t="s">
        <v>2394</v>
      </c>
      <c r="C32" s="242" t="s">
        <v>2154</v>
      </c>
      <c r="D32" s="266">
        <v>10</v>
      </c>
      <c r="E32" s="280"/>
      <c r="F32" s="293"/>
    </row>
    <row r="33" spans="1:6" ht="20.100000000000001" hidden="1" customHeight="1">
      <c r="A33" s="1115"/>
      <c r="B33" s="241" t="s">
        <v>2394</v>
      </c>
      <c r="C33" s="242" t="s">
        <v>2154</v>
      </c>
      <c r="D33" s="266">
        <v>11</v>
      </c>
      <c r="E33" s="280"/>
      <c r="F33" s="293"/>
    </row>
    <row r="34" spans="1:6" ht="20.100000000000001" hidden="1" customHeight="1">
      <c r="A34" s="1115"/>
      <c r="B34" s="241" t="s">
        <v>2394</v>
      </c>
      <c r="C34" s="242" t="s">
        <v>2154</v>
      </c>
      <c r="D34" s="266">
        <v>12</v>
      </c>
      <c r="E34" s="280"/>
      <c r="F34" s="293"/>
    </row>
    <row r="35" spans="1:6" ht="20.100000000000001" hidden="1" customHeight="1">
      <c r="A35" s="1115"/>
      <c r="B35" s="241" t="s">
        <v>2394</v>
      </c>
      <c r="C35" s="242" t="s">
        <v>2154</v>
      </c>
      <c r="D35" s="266">
        <v>13</v>
      </c>
      <c r="E35" s="280"/>
      <c r="F35" s="293"/>
    </row>
    <row r="36" spans="1:6" ht="20.100000000000001" hidden="1" customHeight="1">
      <c r="A36" s="1115"/>
      <c r="B36" s="241" t="s">
        <v>2394</v>
      </c>
      <c r="C36" s="242" t="s">
        <v>2154</v>
      </c>
      <c r="D36" s="266">
        <v>14</v>
      </c>
      <c r="E36" s="280"/>
      <c r="F36" s="293"/>
    </row>
    <row r="37" spans="1:6" ht="20.100000000000001" hidden="1" customHeight="1">
      <c r="A37" s="1115"/>
      <c r="B37" s="244" t="s">
        <v>2394</v>
      </c>
      <c r="C37" s="245" t="s">
        <v>2154</v>
      </c>
      <c r="D37" s="267">
        <v>15</v>
      </c>
      <c r="E37" s="282"/>
      <c r="F37" s="294"/>
    </row>
    <row r="38" spans="1:6" ht="20.100000000000001" hidden="1" customHeight="1" thickBot="1">
      <c r="A38" s="1115"/>
      <c r="B38" s="1066" t="s">
        <v>1999</v>
      </c>
      <c r="C38" s="1067"/>
      <c r="D38" s="1067"/>
      <c r="E38" s="1067"/>
      <c r="F38" s="685">
        <f>SUM(F23:F37)</f>
        <v>0</v>
      </c>
    </row>
    <row r="39" spans="1:6" ht="20.100000000000001" customHeight="1">
      <c r="A39" s="682"/>
      <c r="B39" s="1103" t="s">
        <v>1988</v>
      </c>
      <c r="C39" s="1103"/>
      <c r="D39" s="1103"/>
      <c r="E39" s="1103"/>
      <c r="F39" s="686">
        <f>F22+F38</f>
        <v>0</v>
      </c>
    </row>
  </sheetData>
  <sheetProtection algorithmName="SHA-512" hashValue="9yzYK1xArY0qY57gcRED1xsLGi+m4OLfmNYbyCH4aUGjdsZ5nv10EIV9eGtdnf6MpnzNCFKDNrT78a4TvHbqrg==" saltValue="opZa1OUxrwOHNDcIm/qvBA=="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88076-D4E3-4E22-BB15-2CED1E241BFB}">
  <sheetPr>
    <tabColor theme="4" tint="0.39997558519241921"/>
  </sheetPr>
  <dimension ref="A1:N39"/>
  <sheetViews>
    <sheetView showZeros="0" view="pageBreakPreview" topLeftCell="B1" zoomScaleNormal="100" zoomScaleSheetLayoutView="100" workbookViewId="0">
      <selection activeCell="E7" sqref="E7"/>
    </sheetView>
  </sheetViews>
  <sheetFormatPr defaultColWidth="10" defaultRowHeight="13.2"/>
  <cols>
    <col min="1" max="1" width="6.33203125" style="236" hidden="1" customWidth="1"/>
    <col min="2" max="2" width="2.44140625" style="236" customWidth="1"/>
    <col min="3" max="3" width="1.88671875" style="236" customWidth="1"/>
    <col min="4" max="4" width="3" style="236" customWidth="1"/>
    <col min="5" max="10" width="11.88671875" style="236" customWidth="1"/>
    <col min="11" max="12" width="10" style="236"/>
    <col min="13" max="13" width="50.88671875" style="1" customWidth="1"/>
    <col min="14" max="14" width="30.88671875" style="1" customWidth="1"/>
    <col min="15" max="16384" width="10" style="236"/>
  </cols>
  <sheetData>
    <row r="1" spans="1:14" ht="27" customHeight="1">
      <c r="B1" s="1063" t="s">
        <v>2364</v>
      </c>
      <c r="C1" s="1063"/>
      <c r="D1" s="1063"/>
      <c r="E1" s="1063"/>
      <c r="F1" s="1063"/>
      <c r="G1" s="1063"/>
      <c r="H1" s="1063"/>
      <c r="I1" s="1063"/>
      <c r="J1" s="1063"/>
      <c r="M1" s="32" t="s">
        <v>2576</v>
      </c>
    </row>
    <row r="2" spans="1:14">
      <c r="M2" s="32"/>
    </row>
    <row r="3" spans="1:14">
      <c r="B3" s="236" t="s">
        <v>2395</v>
      </c>
      <c r="M3" s="447" t="s">
        <v>2577</v>
      </c>
    </row>
    <row r="4" spans="1:14">
      <c r="J4" s="237" t="s">
        <v>2360</v>
      </c>
      <c r="M4" s="447" t="s">
        <v>2578</v>
      </c>
    </row>
    <row r="5" spans="1:14" ht="30" customHeight="1">
      <c r="A5" s="1103" t="s">
        <v>2365</v>
      </c>
      <c r="B5" s="1072" t="s">
        <v>2366</v>
      </c>
      <c r="C5" s="1073"/>
      <c r="D5" s="1074"/>
      <c r="E5" s="1124" t="s">
        <v>2396</v>
      </c>
      <c r="F5" s="1126" t="s">
        <v>2397</v>
      </c>
      <c r="G5" s="1124" t="s">
        <v>2398</v>
      </c>
      <c r="H5" s="313" t="s">
        <v>2399</v>
      </c>
      <c r="I5" s="314" t="s">
        <v>2400</v>
      </c>
      <c r="J5" s="315" t="s">
        <v>2401</v>
      </c>
      <c r="M5" s="447" t="s">
        <v>2579</v>
      </c>
    </row>
    <row r="6" spans="1:14" ht="30" customHeight="1">
      <c r="A6" s="1103"/>
      <c r="B6" s="1121"/>
      <c r="C6" s="1122"/>
      <c r="D6" s="1123"/>
      <c r="E6" s="1125"/>
      <c r="F6" s="1125"/>
      <c r="G6" s="1127"/>
      <c r="H6" s="316" t="s">
        <v>2402</v>
      </c>
      <c r="I6" s="317" t="s">
        <v>2403</v>
      </c>
      <c r="J6" s="318" t="s">
        <v>2404</v>
      </c>
      <c r="M6" s="32"/>
    </row>
    <row r="7" spans="1:14" ht="20.100000000000001" customHeight="1">
      <c r="A7" s="1082" t="s">
        <v>2362</v>
      </c>
      <c r="B7" s="319" t="s">
        <v>2405</v>
      </c>
      <c r="C7" s="252" t="s">
        <v>2154</v>
      </c>
      <c r="D7" s="240">
        <v>1</v>
      </c>
      <c r="E7" s="297"/>
      <c r="F7" s="278"/>
      <c r="G7" s="298"/>
      <c r="H7" s="449"/>
      <c r="I7" s="299"/>
      <c r="J7" s="320">
        <f>H7*I7*24</f>
        <v>0</v>
      </c>
      <c r="N7" s="3" t="s">
        <v>2580</v>
      </c>
    </row>
    <row r="8" spans="1:14" ht="20.100000000000001" customHeight="1">
      <c r="A8" s="1064"/>
      <c r="B8" s="321" t="s">
        <v>2405</v>
      </c>
      <c r="C8" s="253" t="s">
        <v>2154</v>
      </c>
      <c r="D8" s="243">
        <v>2</v>
      </c>
      <c r="E8" s="300"/>
      <c r="F8" s="280"/>
      <c r="G8" s="301"/>
      <c r="H8" s="450"/>
      <c r="I8" s="299"/>
      <c r="J8" s="322">
        <f t="shared" ref="J8:J21" si="0">H8*I8*24</f>
        <v>0</v>
      </c>
      <c r="M8" s="342" t="s">
        <v>2581</v>
      </c>
      <c r="N8" s="342" t="s">
        <v>2582</v>
      </c>
    </row>
    <row r="9" spans="1:14" ht="20.100000000000001" customHeight="1">
      <c r="A9" s="1064"/>
      <c r="B9" s="321" t="s">
        <v>2405</v>
      </c>
      <c r="C9" s="253" t="s">
        <v>2154</v>
      </c>
      <c r="D9" s="243">
        <v>3</v>
      </c>
      <c r="E9" s="300"/>
      <c r="F9" s="280"/>
      <c r="G9" s="301"/>
      <c r="H9" s="450"/>
      <c r="I9" s="299"/>
      <c r="J9" s="322">
        <f t="shared" si="0"/>
        <v>0</v>
      </c>
      <c r="M9" s="342" t="s">
        <v>2583</v>
      </c>
      <c r="N9" s="448">
        <v>1090</v>
      </c>
    </row>
    <row r="10" spans="1:14" ht="20.100000000000001" customHeight="1">
      <c r="A10" s="1064"/>
      <c r="B10" s="321" t="s">
        <v>2405</v>
      </c>
      <c r="C10" s="253" t="s">
        <v>2154</v>
      </c>
      <c r="D10" s="266">
        <v>4</v>
      </c>
      <c r="E10" s="280"/>
      <c r="F10" s="280"/>
      <c r="G10" s="301"/>
      <c r="H10" s="450"/>
      <c r="I10" s="299"/>
      <c r="J10" s="322">
        <f t="shared" si="0"/>
        <v>0</v>
      </c>
      <c r="M10" s="342" t="s">
        <v>2584</v>
      </c>
      <c r="N10" s="448">
        <v>1160</v>
      </c>
    </row>
    <row r="11" spans="1:14" ht="20.100000000000001" customHeight="1">
      <c r="A11" s="1064"/>
      <c r="B11" s="321" t="s">
        <v>2405</v>
      </c>
      <c r="C11" s="253" t="s">
        <v>2154</v>
      </c>
      <c r="D11" s="266">
        <v>5</v>
      </c>
      <c r="E11" s="280"/>
      <c r="F11" s="280"/>
      <c r="G11" s="301"/>
      <c r="H11" s="450"/>
      <c r="I11" s="299"/>
      <c r="J11" s="322">
        <f t="shared" si="0"/>
        <v>0</v>
      </c>
      <c r="M11" s="342" t="s">
        <v>2585</v>
      </c>
      <c r="N11" s="448">
        <v>1230</v>
      </c>
    </row>
    <row r="12" spans="1:14" ht="20.100000000000001" customHeight="1">
      <c r="A12" s="1064"/>
      <c r="B12" s="321" t="s">
        <v>2405</v>
      </c>
      <c r="C12" s="253" t="s">
        <v>2154</v>
      </c>
      <c r="D12" s="266">
        <v>6</v>
      </c>
      <c r="E12" s="280"/>
      <c r="F12" s="280"/>
      <c r="G12" s="301"/>
      <c r="H12" s="450"/>
      <c r="I12" s="302"/>
      <c r="J12" s="322">
        <f t="shared" si="0"/>
        <v>0</v>
      </c>
      <c r="M12" s="342" t="s">
        <v>2586</v>
      </c>
      <c r="N12" s="448">
        <v>1310</v>
      </c>
    </row>
    <row r="13" spans="1:14" ht="20.100000000000001" customHeight="1">
      <c r="A13" s="1064"/>
      <c r="B13" s="321" t="s">
        <v>2405</v>
      </c>
      <c r="C13" s="253" t="s">
        <v>2154</v>
      </c>
      <c r="D13" s="266">
        <v>7</v>
      </c>
      <c r="E13" s="280"/>
      <c r="F13" s="280"/>
      <c r="G13" s="301"/>
      <c r="H13" s="450"/>
      <c r="I13" s="302"/>
      <c r="J13" s="322">
        <f t="shared" si="0"/>
        <v>0</v>
      </c>
      <c r="M13" s="342" t="s">
        <v>2587</v>
      </c>
      <c r="N13" s="448">
        <v>1390</v>
      </c>
    </row>
    <row r="14" spans="1:14" ht="20.100000000000001" customHeight="1">
      <c r="A14" s="1064"/>
      <c r="B14" s="321" t="s">
        <v>2405</v>
      </c>
      <c r="C14" s="253" t="s">
        <v>2154</v>
      </c>
      <c r="D14" s="266">
        <v>8</v>
      </c>
      <c r="E14" s="280"/>
      <c r="F14" s="280"/>
      <c r="G14" s="301"/>
      <c r="H14" s="450"/>
      <c r="I14" s="302"/>
      <c r="J14" s="322">
        <f t="shared" si="0"/>
        <v>0</v>
      </c>
      <c r="M14" s="342" t="s">
        <v>2588</v>
      </c>
      <c r="N14" s="448">
        <v>1470</v>
      </c>
    </row>
    <row r="15" spans="1:14" ht="20.100000000000001" customHeight="1">
      <c r="A15" s="1064"/>
      <c r="B15" s="321" t="s">
        <v>2405</v>
      </c>
      <c r="C15" s="253" t="s">
        <v>2154</v>
      </c>
      <c r="D15" s="266">
        <v>9</v>
      </c>
      <c r="E15" s="280"/>
      <c r="F15" s="280"/>
      <c r="G15" s="301"/>
      <c r="H15" s="450"/>
      <c r="I15" s="302"/>
      <c r="J15" s="322">
        <f t="shared" si="0"/>
        <v>0</v>
      </c>
      <c r="M15" s="342" t="s">
        <v>2589</v>
      </c>
      <c r="N15" s="448">
        <v>1550</v>
      </c>
    </row>
    <row r="16" spans="1:14" ht="20.100000000000001" customHeight="1">
      <c r="A16" s="1064"/>
      <c r="B16" s="321" t="s">
        <v>2405</v>
      </c>
      <c r="C16" s="253" t="s">
        <v>2154</v>
      </c>
      <c r="D16" s="266">
        <v>10</v>
      </c>
      <c r="E16" s="280"/>
      <c r="F16" s="280"/>
      <c r="G16" s="301"/>
      <c r="H16" s="450"/>
      <c r="I16" s="302"/>
      <c r="J16" s="322">
        <f t="shared" si="0"/>
        <v>0</v>
      </c>
      <c r="M16" s="342" t="s">
        <v>2590</v>
      </c>
      <c r="N16" s="448">
        <v>1640</v>
      </c>
    </row>
    <row r="17" spans="1:14" ht="20.100000000000001" customHeight="1">
      <c r="A17" s="1064"/>
      <c r="B17" s="321" t="s">
        <v>2405</v>
      </c>
      <c r="C17" s="253" t="s">
        <v>2154</v>
      </c>
      <c r="D17" s="266">
        <v>11</v>
      </c>
      <c r="E17" s="280"/>
      <c r="F17" s="280"/>
      <c r="G17" s="301"/>
      <c r="H17" s="450"/>
      <c r="I17" s="636"/>
      <c r="J17" s="322">
        <f t="shared" si="0"/>
        <v>0</v>
      </c>
      <c r="M17" s="342" t="s">
        <v>2591</v>
      </c>
      <c r="N17" s="448">
        <v>1800</v>
      </c>
    </row>
    <row r="18" spans="1:14" ht="20.100000000000001" customHeight="1">
      <c r="A18" s="1064"/>
      <c r="B18" s="321" t="s">
        <v>2405</v>
      </c>
      <c r="C18" s="253" t="s">
        <v>2154</v>
      </c>
      <c r="D18" s="266">
        <v>12</v>
      </c>
      <c r="E18" s="280"/>
      <c r="F18" s="280"/>
      <c r="G18" s="301"/>
      <c r="H18" s="450"/>
      <c r="I18" s="302"/>
      <c r="J18" s="322">
        <f t="shared" si="0"/>
        <v>0</v>
      </c>
      <c r="M18" s="342" t="s">
        <v>2592</v>
      </c>
      <c r="N18" s="448">
        <v>1960</v>
      </c>
    </row>
    <row r="19" spans="1:14" ht="20.100000000000001" customHeight="1">
      <c r="A19" s="1064"/>
      <c r="B19" s="321" t="s">
        <v>2405</v>
      </c>
      <c r="C19" s="253" t="s">
        <v>2154</v>
      </c>
      <c r="D19" s="266">
        <v>13</v>
      </c>
      <c r="E19" s="280"/>
      <c r="F19" s="280"/>
      <c r="G19" s="301"/>
      <c r="H19" s="450"/>
      <c r="I19" s="637"/>
      <c r="J19" s="322">
        <f t="shared" si="0"/>
        <v>0</v>
      </c>
      <c r="M19" s="342" t="s">
        <v>2593</v>
      </c>
      <c r="N19" s="448">
        <v>2130</v>
      </c>
    </row>
    <row r="20" spans="1:14" ht="20.100000000000001" customHeight="1">
      <c r="A20" s="1064"/>
      <c r="B20" s="321" t="s">
        <v>2405</v>
      </c>
      <c r="C20" s="253" t="s">
        <v>2154</v>
      </c>
      <c r="D20" s="266">
        <v>14</v>
      </c>
      <c r="E20" s="280"/>
      <c r="F20" s="280"/>
      <c r="G20" s="301"/>
      <c r="H20" s="450"/>
      <c r="I20" s="637"/>
      <c r="J20" s="322">
        <f t="shared" si="0"/>
        <v>0</v>
      </c>
      <c r="M20" s="342" t="s">
        <v>2594</v>
      </c>
      <c r="N20" s="448">
        <v>2290</v>
      </c>
    </row>
    <row r="21" spans="1:14" ht="20.100000000000001" customHeight="1">
      <c r="A21" s="1064"/>
      <c r="B21" s="323" t="s">
        <v>2405</v>
      </c>
      <c r="C21" s="264" t="s">
        <v>2154</v>
      </c>
      <c r="D21" s="267">
        <v>15</v>
      </c>
      <c r="E21" s="282"/>
      <c r="F21" s="282"/>
      <c r="G21" s="303"/>
      <c r="H21" s="451"/>
      <c r="I21" s="304">
        <v>0</v>
      </c>
      <c r="J21" s="324">
        <f t="shared" si="0"/>
        <v>0</v>
      </c>
      <c r="M21" s="342" t="s">
        <v>2595</v>
      </c>
      <c r="N21" s="448">
        <v>2460</v>
      </c>
    </row>
    <row r="22" spans="1:14" ht="20.100000000000001" customHeight="1" thickBot="1">
      <c r="A22" s="1065"/>
      <c r="B22" s="1066" t="s">
        <v>1999</v>
      </c>
      <c r="C22" s="1067"/>
      <c r="D22" s="1067"/>
      <c r="E22" s="1067"/>
      <c r="F22" s="1067"/>
      <c r="G22" s="1118"/>
      <c r="H22" s="688"/>
      <c r="I22" s="689"/>
      <c r="J22" s="690">
        <f>SUM(J7:J21)</f>
        <v>0</v>
      </c>
      <c r="M22" s="342" t="s">
        <v>2607</v>
      </c>
      <c r="N22" s="448">
        <v>2620</v>
      </c>
    </row>
    <row r="23" spans="1:14" ht="20.100000000000001" customHeight="1" thickTop="1">
      <c r="A23" s="1119" t="s">
        <v>2363</v>
      </c>
      <c r="B23" s="319" t="s">
        <v>2405</v>
      </c>
      <c r="C23" s="252" t="s">
        <v>2154</v>
      </c>
      <c r="D23" s="240">
        <v>16</v>
      </c>
      <c r="E23" s="297"/>
      <c r="F23" s="278"/>
      <c r="G23" s="298"/>
      <c r="H23" s="449"/>
      <c r="I23" s="698">
        <v>0</v>
      </c>
      <c r="J23" s="320">
        <f>H23*I23*24</f>
        <v>0</v>
      </c>
      <c r="M23" s="342" t="s">
        <v>2596</v>
      </c>
      <c r="N23" s="448">
        <v>2780</v>
      </c>
    </row>
    <row r="24" spans="1:14" ht="20.100000000000001" customHeight="1">
      <c r="A24" s="1115"/>
      <c r="B24" s="321" t="s">
        <v>2405</v>
      </c>
      <c r="C24" s="253" t="s">
        <v>2154</v>
      </c>
      <c r="D24" s="696">
        <v>17</v>
      </c>
      <c r="E24" s="300"/>
      <c r="F24" s="280"/>
      <c r="G24" s="301"/>
      <c r="H24" s="450"/>
      <c r="I24" s="299">
        <v>0</v>
      </c>
      <c r="J24" s="322">
        <f t="shared" ref="J24:J37" si="1">H24*I24*24</f>
        <v>0</v>
      </c>
      <c r="M24" s="342" t="s">
        <v>2597</v>
      </c>
      <c r="N24" s="448">
        <v>2950</v>
      </c>
    </row>
    <row r="25" spans="1:14" ht="20.100000000000001" customHeight="1">
      <c r="A25" s="1115"/>
      <c r="B25" s="321" t="s">
        <v>2405</v>
      </c>
      <c r="C25" s="253" t="s">
        <v>2154</v>
      </c>
      <c r="D25" s="243">
        <v>18</v>
      </c>
      <c r="E25" s="300"/>
      <c r="F25" s="280"/>
      <c r="G25" s="301"/>
      <c r="H25" s="450"/>
      <c r="I25" s="299">
        <v>0</v>
      </c>
      <c r="J25" s="322">
        <f t="shared" si="1"/>
        <v>0</v>
      </c>
      <c r="M25" s="342" t="s">
        <v>2598</v>
      </c>
      <c r="N25" s="448">
        <v>3110</v>
      </c>
    </row>
    <row r="26" spans="1:14" ht="20.100000000000001" customHeight="1">
      <c r="A26" s="1115"/>
      <c r="B26" s="321" t="s">
        <v>2405</v>
      </c>
      <c r="C26" s="253" t="s">
        <v>2154</v>
      </c>
      <c r="D26" s="697">
        <v>19</v>
      </c>
      <c r="E26" s="280"/>
      <c r="F26" s="280"/>
      <c r="G26" s="301"/>
      <c r="H26" s="450"/>
      <c r="I26" s="299">
        <v>0</v>
      </c>
      <c r="J26" s="322">
        <f t="shared" si="1"/>
        <v>0</v>
      </c>
      <c r="M26" s="342" t="s">
        <v>2599</v>
      </c>
      <c r="N26" s="448">
        <v>3360</v>
      </c>
    </row>
    <row r="27" spans="1:14" ht="20.100000000000001" customHeight="1">
      <c r="A27" s="1115"/>
      <c r="B27" s="321" t="s">
        <v>2405</v>
      </c>
      <c r="C27" s="253" t="s">
        <v>2154</v>
      </c>
      <c r="D27" s="243">
        <v>20</v>
      </c>
      <c r="E27" s="280"/>
      <c r="F27" s="280"/>
      <c r="G27" s="301"/>
      <c r="H27" s="450"/>
      <c r="I27" s="299">
        <v>0</v>
      </c>
      <c r="J27" s="322">
        <f t="shared" si="1"/>
        <v>0</v>
      </c>
      <c r="M27" s="342" t="s">
        <v>2600</v>
      </c>
      <c r="N27" s="448">
        <v>3610</v>
      </c>
    </row>
    <row r="28" spans="1:14" ht="20.100000000000001" customHeight="1">
      <c r="A28" s="1115"/>
      <c r="B28" s="321" t="s">
        <v>2405</v>
      </c>
      <c r="C28" s="253" t="s">
        <v>2154</v>
      </c>
      <c r="D28" s="697">
        <v>21</v>
      </c>
      <c r="E28" s="280"/>
      <c r="F28" s="280"/>
      <c r="G28" s="301"/>
      <c r="H28" s="450"/>
      <c r="I28" s="302">
        <v>0</v>
      </c>
      <c r="J28" s="322">
        <f t="shared" si="1"/>
        <v>0</v>
      </c>
      <c r="M28" s="342" t="s">
        <v>2601</v>
      </c>
      <c r="N28" s="448">
        <v>3850</v>
      </c>
    </row>
    <row r="29" spans="1:14" ht="20.100000000000001" customHeight="1">
      <c r="A29" s="1115"/>
      <c r="B29" s="321" t="s">
        <v>2405</v>
      </c>
      <c r="C29" s="253" t="s">
        <v>2154</v>
      </c>
      <c r="D29" s="243">
        <v>22</v>
      </c>
      <c r="E29" s="280"/>
      <c r="F29" s="280"/>
      <c r="G29" s="301"/>
      <c r="H29" s="450"/>
      <c r="I29" s="302">
        <v>0</v>
      </c>
      <c r="J29" s="322">
        <f t="shared" si="1"/>
        <v>0</v>
      </c>
      <c r="M29" s="342" t="s">
        <v>2602</v>
      </c>
      <c r="N29" s="448">
        <v>4100</v>
      </c>
    </row>
    <row r="30" spans="1:14" ht="20.100000000000001" customHeight="1">
      <c r="A30" s="1115"/>
      <c r="B30" s="321" t="s">
        <v>2405</v>
      </c>
      <c r="C30" s="253" t="s">
        <v>2154</v>
      </c>
      <c r="D30" s="697">
        <v>23</v>
      </c>
      <c r="E30" s="280"/>
      <c r="F30" s="280"/>
      <c r="G30" s="301"/>
      <c r="H30" s="450"/>
      <c r="I30" s="302">
        <v>0</v>
      </c>
      <c r="J30" s="322">
        <f t="shared" si="1"/>
        <v>0</v>
      </c>
      <c r="M30" s="342" t="s">
        <v>2603</v>
      </c>
      <c r="N30" s="448">
        <v>4340</v>
      </c>
    </row>
    <row r="31" spans="1:14" ht="20.100000000000001" customHeight="1">
      <c r="A31" s="1115"/>
      <c r="B31" s="321" t="s">
        <v>2405</v>
      </c>
      <c r="C31" s="253" t="s">
        <v>2154</v>
      </c>
      <c r="D31" s="243">
        <v>24</v>
      </c>
      <c r="E31" s="280"/>
      <c r="F31" s="280"/>
      <c r="G31" s="301"/>
      <c r="H31" s="450"/>
      <c r="I31" s="302">
        <v>0</v>
      </c>
      <c r="J31" s="322">
        <f t="shared" si="1"/>
        <v>0</v>
      </c>
      <c r="M31" s="342" t="s">
        <v>2604</v>
      </c>
      <c r="N31" s="448">
        <v>4590</v>
      </c>
    </row>
    <row r="32" spans="1:14" ht="20.100000000000001" customHeight="1">
      <c r="A32" s="1115"/>
      <c r="B32" s="321" t="s">
        <v>2405</v>
      </c>
      <c r="C32" s="253" t="s">
        <v>2154</v>
      </c>
      <c r="D32" s="697">
        <v>25</v>
      </c>
      <c r="E32" s="280"/>
      <c r="F32" s="280"/>
      <c r="G32" s="301"/>
      <c r="H32" s="450"/>
      <c r="I32" s="302">
        <v>0</v>
      </c>
      <c r="J32" s="322">
        <f t="shared" si="1"/>
        <v>0</v>
      </c>
      <c r="M32" s="342" t="s">
        <v>2605</v>
      </c>
      <c r="N32" s="448">
        <v>4840</v>
      </c>
    </row>
    <row r="33" spans="1:14" ht="20.100000000000001" customHeight="1">
      <c r="A33" s="1115"/>
      <c r="B33" s="321" t="s">
        <v>2405</v>
      </c>
      <c r="C33" s="253" t="s">
        <v>2154</v>
      </c>
      <c r="D33" s="243">
        <v>26</v>
      </c>
      <c r="E33" s="280"/>
      <c r="F33" s="280"/>
      <c r="G33" s="301"/>
      <c r="H33" s="450"/>
      <c r="I33" s="302">
        <v>0</v>
      </c>
      <c r="J33" s="322">
        <f t="shared" si="1"/>
        <v>0</v>
      </c>
      <c r="M33" s="342" t="s">
        <v>2606</v>
      </c>
      <c r="N33" s="448">
        <v>5080</v>
      </c>
    </row>
    <row r="34" spans="1:14" ht="20.100000000000001" customHeight="1">
      <c r="A34" s="1115"/>
      <c r="B34" s="321" t="s">
        <v>2405</v>
      </c>
      <c r="C34" s="253" t="s">
        <v>2154</v>
      </c>
      <c r="D34" s="697">
        <v>27</v>
      </c>
      <c r="E34" s="280"/>
      <c r="F34" s="280"/>
      <c r="G34" s="301"/>
      <c r="H34" s="450"/>
      <c r="I34" s="302">
        <v>0</v>
      </c>
      <c r="J34" s="322">
        <f t="shared" si="1"/>
        <v>0</v>
      </c>
      <c r="M34" s="32"/>
    </row>
    <row r="35" spans="1:14" ht="20.100000000000001" customHeight="1">
      <c r="A35" s="1115"/>
      <c r="B35" s="321" t="s">
        <v>2405</v>
      </c>
      <c r="C35" s="253" t="s">
        <v>2154</v>
      </c>
      <c r="D35" s="243">
        <v>28</v>
      </c>
      <c r="E35" s="280"/>
      <c r="F35" s="280"/>
      <c r="G35" s="301"/>
      <c r="H35" s="450"/>
      <c r="I35" s="302">
        <v>0</v>
      </c>
      <c r="J35" s="322">
        <f t="shared" si="1"/>
        <v>0</v>
      </c>
    </row>
    <row r="36" spans="1:14" ht="20.100000000000001" customHeight="1">
      <c r="A36" s="1115"/>
      <c r="B36" s="321" t="s">
        <v>2405</v>
      </c>
      <c r="C36" s="253" t="s">
        <v>2154</v>
      </c>
      <c r="D36" s="261">
        <v>29</v>
      </c>
      <c r="E36" s="280"/>
      <c r="F36" s="280"/>
      <c r="G36" s="301"/>
      <c r="H36" s="450"/>
      <c r="I36" s="302">
        <v>0</v>
      </c>
      <c r="J36" s="322">
        <f t="shared" si="1"/>
        <v>0</v>
      </c>
    </row>
    <row r="37" spans="1:14" ht="20.100000000000001" customHeight="1">
      <c r="A37" s="1115"/>
      <c r="B37" s="323" t="s">
        <v>2405</v>
      </c>
      <c r="C37" s="264" t="s">
        <v>2154</v>
      </c>
      <c r="D37" s="261">
        <v>30</v>
      </c>
      <c r="E37" s="282"/>
      <c r="F37" s="282"/>
      <c r="G37" s="303"/>
      <c r="H37" s="451"/>
      <c r="I37" s="304">
        <v>0</v>
      </c>
      <c r="J37" s="324">
        <f t="shared" si="1"/>
        <v>0</v>
      </c>
    </row>
    <row r="38" spans="1:14" ht="20.100000000000001" customHeight="1">
      <c r="A38" s="1115"/>
      <c r="B38" s="1095" t="s">
        <v>1999</v>
      </c>
      <c r="C38" s="1096"/>
      <c r="D38" s="1096"/>
      <c r="E38" s="1096"/>
      <c r="F38" s="1096"/>
      <c r="G38" s="1120"/>
      <c r="H38" s="688"/>
      <c r="I38" s="689"/>
      <c r="J38" s="690">
        <f>SUM(J23:J37)</f>
        <v>0</v>
      </c>
    </row>
    <row r="39" spans="1:14" ht="20.100000000000001" customHeight="1">
      <c r="A39" s="682"/>
      <c r="B39" s="1103" t="s">
        <v>1988</v>
      </c>
      <c r="C39" s="1103"/>
      <c r="D39" s="1103"/>
      <c r="E39" s="1103"/>
      <c r="F39" s="1103"/>
      <c r="G39" s="1103"/>
      <c r="H39" s="691"/>
      <c r="I39" s="692"/>
      <c r="J39" s="693">
        <f>J22+J38</f>
        <v>0</v>
      </c>
    </row>
  </sheetData>
  <sheetProtection algorithmName="SHA-512" hashValue="qVQOBGuZiiNPa4LTmNyISqRMz9ch2nGY5I7IZUIYHdePqI/AJ4lWFNC6CIMfq7XRqeezlhRjJPDBv2gb/y5VKg==" saltValue="JelFhtFlMbvnwcWAxBiXSw==" spinCount="100000" sheet="1" formatCells="0" selectLockedCells="1"/>
  <mergeCells count="11">
    <mergeCell ref="B1:J1"/>
    <mergeCell ref="A5:A6"/>
    <mergeCell ref="B5:D6"/>
    <mergeCell ref="E5:E6"/>
    <mergeCell ref="F5:F6"/>
    <mergeCell ref="G5:G6"/>
    <mergeCell ref="A7:A22"/>
    <mergeCell ref="B22:G22"/>
    <mergeCell ref="A23:A38"/>
    <mergeCell ref="B38:G38"/>
    <mergeCell ref="B39:G39"/>
  </mergeCells>
  <phoneticPr fontId="55"/>
  <dataValidations count="1">
    <dataValidation type="list" allowBlank="1" showInputMessage="1" showErrorMessage="1" sqref="H7:H21 H23:H37" xr:uid="{B64B3376-0232-469C-85F5-5CE78CB058F0}">
      <formula1>$N$9:$N$33</formula1>
    </dataValidation>
  </dataValidations>
  <pageMargins left="0.70866141732283472" right="0.70866141732283472" top="0.74803149606299213" bottom="0.74803149606299213" header="0.31496062992125984" footer="0.31496062992125984"/>
  <pageSetup paperSize="9" scale="95"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theme="4" tint="0.39997558519241921"/>
  </sheetPr>
  <dimension ref="A1:BM78"/>
  <sheetViews>
    <sheetView showZeros="0" view="pageBreakPreview" zoomScaleNormal="100" zoomScaleSheetLayoutView="100" workbookViewId="0"/>
  </sheetViews>
  <sheetFormatPr defaultColWidth="2.109375" defaultRowHeight="15" customHeight="1"/>
  <cols>
    <col min="2" max="2" width="2.44140625" customWidth="1"/>
    <col min="46" max="46" width="2.109375" style="143"/>
    <col min="62" max="62" width="7.109375" bestFit="1" customWidth="1"/>
  </cols>
  <sheetData>
    <row r="1" spans="1:65" ht="15" customHeight="1">
      <c r="A1" s="42"/>
      <c r="B1" s="9" t="s">
        <v>2113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3" t="s">
        <v>2557</v>
      </c>
      <c r="AS1" s="1"/>
      <c r="AT1" s="142"/>
      <c r="AU1" s="1"/>
      <c r="AV1" s="1"/>
      <c r="AW1" s="1"/>
      <c r="AX1" s="1"/>
      <c r="AY1" s="1"/>
      <c r="AZ1" s="1"/>
      <c r="BA1" s="1"/>
      <c r="BB1" s="1"/>
      <c r="BC1" s="1"/>
      <c r="BD1" s="1"/>
      <c r="BE1" s="1"/>
      <c r="BF1" s="1"/>
      <c r="BG1" s="1"/>
      <c r="BH1" s="1"/>
      <c r="BI1" s="1"/>
      <c r="BJ1" s="1"/>
      <c r="BK1" s="1"/>
      <c r="BL1" s="1"/>
      <c r="BM1" s="1"/>
    </row>
    <row r="2" spans="1:65" ht="15" customHeight="1">
      <c r="A2" s="1"/>
      <c r="B2" s="1128" t="s">
        <v>1991</v>
      </c>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c r="AJ2" s="1128"/>
      <c r="AK2" s="1128"/>
      <c r="AL2" s="1128"/>
      <c r="AM2" s="1128"/>
      <c r="AN2" s="1128"/>
      <c r="AO2" s="1128"/>
      <c r="AP2" s="1128"/>
      <c r="AQ2" s="1128"/>
      <c r="AR2" s="1"/>
      <c r="AS2" s="1"/>
      <c r="AT2" s="142"/>
      <c r="AU2" s="1"/>
      <c r="AV2" s="1"/>
      <c r="AW2" s="1"/>
      <c r="AX2" s="1"/>
      <c r="AY2" s="1"/>
      <c r="AZ2" s="1"/>
      <c r="BA2" s="1"/>
      <c r="BB2" s="1"/>
      <c r="BC2" s="1"/>
      <c r="BD2" s="1"/>
      <c r="BE2" s="1"/>
      <c r="BF2" s="1"/>
      <c r="BG2" s="1"/>
      <c r="BH2" s="1"/>
      <c r="BI2" s="1"/>
      <c r="BJ2" s="1"/>
      <c r="BK2" s="1"/>
      <c r="BL2" s="1"/>
      <c r="BM2" s="1"/>
    </row>
    <row r="3" spans="1:65" ht="15" customHeight="1">
      <c r="A3" s="1"/>
      <c r="B3" s="1128"/>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c r="AC3" s="1128"/>
      <c r="AD3" s="1128"/>
      <c r="AE3" s="1128"/>
      <c r="AF3" s="1128"/>
      <c r="AG3" s="1128"/>
      <c r="AH3" s="1128"/>
      <c r="AI3" s="1128"/>
      <c r="AJ3" s="1128"/>
      <c r="AK3" s="1128"/>
      <c r="AL3" s="1128"/>
      <c r="AM3" s="1128"/>
      <c r="AN3" s="1128"/>
      <c r="AO3" s="1128"/>
      <c r="AP3" s="1128"/>
      <c r="AQ3" s="1128"/>
      <c r="AR3" s="1"/>
      <c r="AS3" s="1"/>
      <c r="AT3" s="142"/>
      <c r="AU3" s="1"/>
      <c r="AV3" s="1"/>
      <c r="AW3" s="1"/>
      <c r="AX3" s="1"/>
      <c r="AY3" s="1"/>
      <c r="AZ3" s="1"/>
      <c r="BA3" s="1"/>
      <c r="BB3" s="1"/>
      <c r="BC3" s="1"/>
      <c r="BD3" s="1"/>
      <c r="BE3" s="1"/>
      <c r="BF3" s="1"/>
      <c r="BG3" s="1"/>
      <c r="BH3" s="1"/>
      <c r="BI3" s="1"/>
      <c r="BJ3" s="1"/>
      <c r="BK3" s="1"/>
      <c r="BL3" s="1"/>
      <c r="BM3" s="1"/>
    </row>
    <row r="4" spans="1:65" ht="15" customHeight="1">
      <c r="A4" s="1"/>
      <c r="B4" s="6" t="s">
        <v>1992</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42"/>
      <c r="AU4" s="1"/>
      <c r="AV4" s="1"/>
      <c r="AW4" s="1"/>
      <c r="AX4" s="1"/>
      <c r="AY4" s="1"/>
      <c r="AZ4" s="1"/>
      <c r="BA4" s="1"/>
      <c r="BB4" s="1"/>
      <c r="BC4" s="1"/>
      <c r="BD4" s="1"/>
      <c r="BE4" s="1"/>
      <c r="BF4" s="1"/>
      <c r="BG4" s="1"/>
      <c r="BH4" s="1"/>
      <c r="BI4" s="1"/>
      <c r="BJ4" s="1"/>
      <c r="BK4" s="1"/>
      <c r="BL4" s="1"/>
      <c r="BM4" s="1"/>
    </row>
    <row r="5" spans="1:65" ht="15" customHeight="1">
      <c r="A5" s="1"/>
      <c r="B5" s="6" t="s">
        <v>1993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42"/>
      <c r="AU5" s="1"/>
      <c r="AV5" s="1"/>
      <c r="AW5" s="1"/>
      <c r="AX5" s="1"/>
      <c r="AY5" s="1"/>
      <c r="AZ5" s="1"/>
      <c r="BA5" s="1"/>
      <c r="BB5" s="1"/>
      <c r="BC5" s="1"/>
      <c r="BD5" s="1"/>
      <c r="BE5" s="1"/>
      <c r="BF5" s="1"/>
      <c r="BG5" s="1"/>
      <c r="BH5" s="1"/>
      <c r="BI5" s="1"/>
      <c r="BJ5" s="1"/>
      <c r="BK5" s="1"/>
      <c r="BL5" s="1"/>
      <c r="BM5" s="1"/>
    </row>
    <row r="6" spans="1:65" ht="15" customHeight="1">
      <c r="A6" s="1"/>
      <c r="B6" s="6"/>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42"/>
      <c r="AU6" s="1"/>
      <c r="AV6" s="1"/>
      <c r="AW6" s="1"/>
      <c r="AX6" s="1"/>
      <c r="AY6" s="1"/>
      <c r="AZ6" s="1"/>
      <c r="BA6" s="1"/>
      <c r="BB6" s="1"/>
      <c r="BC6" s="1"/>
      <c r="BD6" s="1"/>
      <c r="BE6" s="1"/>
      <c r="BF6" s="1"/>
      <c r="BG6" s="1"/>
      <c r="BH6" s="1"/>
      <c r="BI6" s="1"/>
      <c r="BJ6" s="1"/>
      <c r="BK6" s="1"/>
      <c r="BL6" s="1"/>
      <c r="BM6" s="1"/>
    </row>
    <row r="7" spans="1:65" ht="15" customHeight="1">
      <c r="A7" s="1"/>
      <c r="B7" s="203">
        <v>1</v>
      </c>
      <c r="C7" s="1133" t="s">
        <v>2685</v>
      </c>
      <c r="D7" s="1133"/>
      <c r="E7" s="1133"/>
      <c r="F7" s="1133"/>
      <c r="G7" s="1133"/>
      <c r="H7" s="1133"/>
      <c r="I7" s="1133"/>
      <c r="J7" s="1133"/>
      <c r="K7" s="1133"/>
      <c r="L7" s="1133"/>
      <c r="M7" s="1133"/>
      <c r="N7" s="1133"/>
      <c r="O7" s="1133"/>
      <c r="P7" s="1133"/>
      <c r="Q7" s="1133"/>
      <c r="R7" s="1133"/>
      <c r="S7" s="1133"/>
      <c r="T7" s="1133"/>
      <c r="U7" s="1133"/>
      <c r="V7" s="1133"/>
      <c r="W7" s="1133"/>
      <c r="X7" s="1133"/>
      <c r="Y7" s="1133"/>
      <c r="Z7" s="1133"/>
      <c r="AA7" s="1133"/>
      <c r="AB7" s="1133"/>
      <c r="AC7" s="1133"/>
      <c r="AD7" s="1133"/>
      <c r="AE7" s="1133"/>
      <c r="AF7" s="1133"/>
      <c r="AG7" s="1133"/>
      <c r="AH7" s="1133"/>
      <c r="AI7" s="1133"/>
      <c r="AJ7" s="1133"/>
      <c r="AK7" s="1133"/>
      <c r="AL7" s="1133"/>
      <c r="AM7" s="1133"/>
      <c r="AN7" s="1133"/>
      <c r="AO7" s="1133"/>
      <c r="AP7" s="1133"/>
      <c r="AQ7" s="1133"/>
      <c r="AR7" s="1"/>
      <c r="AS7" s="1"/>
      <c r="AT7" s="37"/>
      <c r="AU7" s="1"/>
      <c r="AV7" s="1"/>
      <c r="AW7" s="1"/>
      <c r="AX7" s="1"/>
      <c r="AY7" s="1"/>
      <c r="AZ7" s="1"/>
      <c r="BA7" s="1"/>
      <c r="BB7" s="1"/>
      <c r="BC7" s="1"/>
      <c r="BD7" s="1"/>
      <c r="BE7" s="1"/>
      <c r="BF7" s="1"/>
      <c r="BG7" s="1"/>
      <c r="BH7" s="1"/>
      <c r="BI7" s="1"/>
      <c r="BJ7" s="1"/>
      <c r="BK7" s="1"/>
      <c r="BL7" s="1"/>
      <c r="BM7" s="1"/>
    </row>
    <row r="8" spans="1:65" ht="15" customHeight="1">
      <c r="A8" s="1"/>
      <c r="B8" s="200"/>
      <c r="C8" s="1133"/>
      <c r="D8" s="1133"/>
      <c r="E8" s="1133"/>
      <c r="F8" s="1133"/>
      <c r="G8" s="1133"/>
      <c r="H8" s="1133"/>
      <c r="I8" s="1133"/>
      <c r="J8" s="1133"/>
      <c r="K8" s="1133"/>
      <c r="L8" s="1133"/>
      <c r="M8" s="1133"/>
      <c r="N8" s="1133"/>
      <c r="O8" s="1133"/>
      <c r="P8" s="1133"/>
      <c r="Q8" s="1133"/>
      <c r="R8" s="1133"/>
      <c r="S8" s="1133"/>
      <c r="T8" s="1133"/>
      <c r="U8" s="1133"/>
      <c r="V8" s="1133"/>
      <c r="W8" s="1133"/>
      <c r="X8" s="1133"/>
      <c r="Y8" s="1133"/>
      <c r="Z8" s="1133"/>
      <c r="AA8" s="1133"/>
      <c r="AB8" s="1133"/>
      <c r="AC8" s="1133"/>
      <c r="AD8" s="1133"/>
      <c r="AE8" s="1133"/>
      <c r="AF8" s="1133"/>
      <c r="AG8" s="1133"/>
      <c r="AH8" s="1133"/>
      <c r="AI8" s="1133"/>
      <c r="AJ8" s="1133"/>
      <c r="AK8" s="1133"/>
      <c r="AL8" s="1133"/>
      <c r="AM8" s="1133"/>
      <c r="AN8" s="1133"/>
      <c r="AO8" s="1133"/>
      <c r="AP8" s="1133"/>
      <c r="AQ8" s="1133"/>
      <c r="AR8" s="1"/>
      <c r="AS8" s="1"/>
      <c r="AT8" s="142"/>
      <c r="AU8" s="1"/>
      <c r="AV8" s="1"/>
      <c r="AW8" s="1"/>
      <c r="AX8" s="1"/>
      <c r="AY8" s="1"/>
      <c r="AZ8" s="1"/>
      <c r="BA8" s="1"/>
      <c r="BB8" s="1"/>
      <c r="BC8" s="1"/>
      <c r="BD8" s="1"/>
      <c r="BE8" s="1"/>
      <c r="BF8" s="1"/>
      <c r="BG8" s="1"/>
      <c r="BH8" s="1"/>
      <c r="BI8" s="1"/>
      <c r="BJ8" s="1"/>
      <c r="BK8" s="1"/>
      <c r="BL8" s="1"/>
      <c r="BM8" s="1"/>
    </row>
    <row r="9" spans="1:65" ht="15" customHeight="1">
      <c r="A9" s="1"/>
      <c r="B9" s="200"/>
      <c r="C9" s="1133"/>
      <c r="D9" s="1133"/>
      <c r="E9" s="1133"/>
      <c r="F9" s="1133"/>
      <c r="G9" s="1133"/>
      <c r="H9" s="1133"/>
      <c r="I9" s="1133"/>
      <c r="J9" s="1133"/>
      <c r="K9" s="1133"/>
      <c r="L9" s="1133"/>
      <c r="M9" s="1133"/>
      <c r="N9" s="1133"/>
      <c r="O9" s="1133"/>
      <c r="P9" s="1133"/>
      <c r="Q9" s="1133"/>
      <c r="R9" s="1133"/>
      <c r="S9" s="1133"/>
      <c r="T9" s="1133"/>
      <c r="U9" s="1133"/>
      <c r="V9" s="1133"/>
      <c r="W9" s="1133"/>
      <c r="X9" s="1133"/>
      <c r="Y9" s="1133"/>
      <c r="Z9" s="1133"/>
      <c r="AA9" s="1133"/>
      <c r="AB9" s="1133"/>
      <c r="AC9" s="1133"/>
      <c r="AD9" s="1133"/>
      <c r="AE9" s="1133"/>
      <c r="AF9" s="1133"/>
      <c r="AG9" s="1133"/>
      <c r="AH9" s="1133"/>
      <c r="AI9" s="1133"/>
      <c r="AJ9" s="1133"/>
      <c r="AK9" s="1133"/>
      <c r="AL9" s="1133"/>
      <c r="AM9" s="1133"/>
      <c r="AN9" s="1133"/>
      <c r="AO9" s="1133"/>
      <c r="AP9" s="1133"/>
      <c r="AQ9" s="1133"/>
      <c r="AR9" s="1"/>
      <c r="AS9" s="1"/>
      <c r="AT9" s="142"/>
      <c r="AU9" s="1"/>
      <c r="AV9" s="1"/>
      <c r="AW9" s="1"/>
      <c r="AX9" s="1"/>
      <c r="AY9" s="1"/>
      <c r="AZ9" s="1"/>
      <c r="BA9" s="1"/>
      <c r="BB9" s="1"/>
      <c r="BC9" s="1"/>
      <c r="BD9" s="1"/>
      <c r="BE9" s="1"/>
      <c r="BF9" s="1"/>
      <c r="BG9" s="1"/>
      <c r="BH9" s="1"/>
      <c r="BI9" s="1"/>
      <c r="BJ9" s="1"/>
      <c r="BK9" s="1"/>
      <c r="BL9" s="1"/>
      <c r="BM9" s="1"/>
    </row>
    <row r="10" spans="1:65" ht="15" customHeight="1">
      <c r="A10" s="1"/>
      <c r="B10" s="203"/>
      <c r="C10" s="203"/>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1"/>
      <c r="AS10" s="1"/>
      <c r="AT10" s="37"/>
      <c r="AU10" s="1"/>
      <c r="AV10" s="1"/>
      <c r="AW10" s="1"/>
      <c r="AX10" s="1"/>
      <c r="AY10" s="1"/>
      <c r="AZ10" s="1"/>
      <c r="BA10" s="1"/>
      <c r="BB10" s="1"/>
      <c r="BC10" s="1"/>
      <c r="BD10" s="1"/>
      <c r="BE10" s="1"/>
      <c r="BF10" s="1"/>
      <c r="BG10" s="1"/>
      <c r="BH10" s="1"/>
      <c r="BI10" s="1"/>
      <c r="BJ10" s="1"/>
      <c r="BK10" s="1"/>
      <c r="BL10" s="1"/>
      <c r="BM10" s="1"/>
    </row>
    <row r="11" spans="1:65" ht="15" customHeight="1">
      <c r="A11" s="1"/>
      <c r="B11" s="200">
        <v>2</v>
      </c>
      <c r="C11" s="1133" t="s">
        <v>2686</v>
      </c>
      <c r="D11" s="1133"/>
      <c r="E11" s="1133"/>
      <c r="F11" s="1133"/>
      <c r="G11" s="1133"/>
      <c r="H11" s="1133"/>
      <c r="I11" s="1133"/>
      <c r="J11" s="1133"/>
      <c r="K11" s="1133"/>
      <c r="L11" s="1133"/>
      <c r="M11" s="1133"/>
      <c r="N11" s="1133"/>
      <c r="O11" s="1133"/>
      <c r="P11" s="1133"/>
      <c r="Q11" s="1133"/>
      <c r="R11" s="1133"/>
      <c r="S11" s="1133"/>
      <c r="T11" s="1133"/>
      <c r="U11" s="1133"/>
      <c r="V11" s="1133"/>
      <c r="W11" s="1133"/>
      <c r="X11" s="1133"/>
      <c r="Y11" s="1133"/>
      <c r="Z11" s="1133"/>
      <c r="AA11" s="1133"/>
      <c r="AB11" s="1133"/>
      <c r="AC11" s="1133"/>
      <c r="AD11" s="1133"/>
      <c r="AE11" s="1133"/>
      <c r="AF11" s="1133"/>
      <c r="AG11" s="1133"/>
      <c r="AH11" s="1133"/>
      <c r="AI11" s="1133"/>
      <c r="AJ11" s="1133"/>
      <c r="AK11" s="1133"/>
      <c r="AL11" s="1133"/>
      <c r="AM11" s="1133"/>
      <c r="AN11" s="1133"/>
      <c r="AO11" s="1133"/>
      <c r="AP11" s="1133"/>
      <c r="AQ11" s="1133"/>
      <c r="AR11" s="1"/>
      <c r="AS11" s="1"/>
      <c r="AT11" s="142"/>
      <c r="AU11" s="1"/>
      <c r="AV11" s="1"/>
      <c r="AW11" s="1"/>
      <c r="AX11" s="1"/>
      <c r="AY11" s="1"/>
      <c r="AZ11" s="1"/>
      <c r="BA11" s="1"/>
      <c r="BB11" s="1"/>
      <c r="BC11" s="1"/>
      <c r="BD11" s="1"/>
      <c r="BE11" s="1"/>
      <c r="BF11" s="1"/>
      <c r="BG11" s="1"/>
      <c r="BH11" s="1"/>
      <c r="BI11" s="1"/>
      <c r="BJ11" s="1"/>
      <c r="BK11" s="1"/>
      <c r="BL11" s="1"/>
      <c r="BM11" s="1"/>
    </row>
    <row r="12" spans="1:65" ht="15" customHeight="1">
      <c r="A12" s="1"/>
      <c r="B12" s="200"/>
      <c r="C12" s="1133"/>
      <c r="D12" s="1133"/>
      <c r="E12" s="1133"/>
      <c r="F12" s="1133"/>
      <c r="G12" s="1133"/>
      <c r="H12" s="1133"/>
      <c r="I12" s="1133"/>
      <c r="J12" s="1133"/>
      <c r="K12" s="1133"/>
      <c r="L12" s="1133"/>
      <c r="M12" s="1133"/>
      <c r="N12" s="1133"/>
      <c r="O12" s="1133"/>
      <c r="P12" s="1133"/>
      <c r="Q12" s="1133"/>
      <c r="R12" s="1133"/>
      <c r="S12" s="1133"/>
      <c r="T12" s="1133"/>
      <c r="U12" s="1133"/>
      <c r="V12" s="1133"/>
      <c r="W12" s="1133"/>
      <c r="X12" s="1133"/>
      <c r="Y12" s="1133"/>
      <c r="Z12" s="1133"/>
      <c r="AA12" s="1133"/>
      <c r="AB12" s="1133"/>
      <c r="AC12" s="1133"/>
      <c r="AD12" s="1133"/>
      <c r="AE12" s="1133"/>
      <c r="AF12" s="1133"/>
      <c r="AG12" s="1133"/>
      <c r="AH12" s="1133"/>
      <c r="AI12" s="1133"/>
      <c r="AJ12" s="1133"/>
      <c r="AK12" s="1133"/>
      <c r="AL12" s="1133"/>
      <c r="AM12" s="1133"/>
      <c r="AN12" s="1133"/>
      <c r="AO12" s="1133"/>
      <c r="AP12" s="1133"/>
      <c r="AQ12" s="1133"/>
      <c r="AR12" s="1"/>
      <c r="AS12" s="1"/>
      <c r="AT12" s="142"/>
      <c r="AU12" s="1"/>
      <c r="AV12" s="1"/>
      <c r="AW12" s="1"/>
      <c r="AX12" s="1"/>
      <c r="AY12" s="1"/>
      <c r="AZ12" s="1"/>
      <c r="BA12" s="1"/>
      <c r="BB12" s="1"/>
      <c r="BC12" s="1"/>
      <c r="BD12" s="1"/>
      <c r="BE12" s="1"/>
      <c r="BF12" s="1"/>
      <c r="BG12" s="1"/>
      <c r="BH12" s="1"/>
      <c r="BI12" s="1"/>
      <c r="BJ12" s="1"/>
      <c r="BK12" s="1"/>
      <c r="BL12" s="1"/>
      <c r="BM12" s="1"/>
    </row>
    <row r="13" spans="1:65" ht="15" customHeight="1">
      <c r="A13" s="1"/>
      <c r="B13" s="200"/>
      <c r="C13" s="1133"/>
      <c r="D13" s="1133"/>
      <c r="E13" s="1133"/>
      <c r="F13" s="1133"/>
      <c r="G13" s="1133"/>
      <c r="H13" s="1133"/>
      <c r="I13" s="1133"/>
      <c r="J13" s="1133"/>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33"/>
      <c r="AI13" s="1133"/>
      <c r="AJ13" s="1133"/>
      <c r="AK13" s="1133"/>
      <c r="AL13" s="1133"/>
      <c r="AM13" s="1133"/>
      <c r="AN13" s="1133"/>
      <c r="AO13" s="1133"/>
      <c r="AP13" s="1133"/>
      <c r="AQ13" s="1133"/>
      <c r="AR13" s="1"/>
      <c r="AS13" s="1"/>
      <c r="AT13" s="142"/>
      <c r="AU13" s="1"/>
      <c r="AV13" s="1"/>
      <c r="AW13" s="1"/>
      <c r="AX13" s="1"/>
      <c r="AY13" s="1"/>
      <c r="AZ13" s="1"/>
      <c r="BA13" s="1"/>
      <c r="BB13" s="1"/>
      <c r="BC13" s="1"/>
      <c r="BD13" s="1"/>
      <c r="BE13" s="1"/>
      <c r="BF13" s="1"/>
      <c r="BG13" s="1"/>
      <c r="BH13" s="1"/>
      <c r="BI13" s="1"/>
      <c r="BJ13" s="1"/>
      <c r="BK13" s="1"/>
      <c r="BL13" s="1"/>
      <c r="BM13" s="1"/>
    </row>
    <row r="14" spans="1:65" ht="15" customHeight="1">
      <c r="A14" s="1"/>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1"/>
      <c r="AS14" s="1"/>
      <c r="AT14" s="37"/>
      <c r="AU14" s="1"/>
      <c r="AV14" s="1"/>
      <c r="AW14" s="1"/>
      <c r="AX14" s="1"/>
      <c r="AY14" s="1"/>
      <c r="AZ14" s="1"/>
      <c r="BA14" s="1"/>
      <c r="BB14" s="1"/>
      <c r="BC14" s="1"/>
      <c r="BD14" s="1"/>
      <c r="BE14" s="1"/>
      <c r="BF14" s="1"/>
      <c r="BG14" s="1"/>
      <c r="BH14" s="1"/>
      <c r="BI14" s="1"/>
      <c r="BJ14" s="1"/>
      <c r="BK14" s="1"/>
      <c r="BL14" s="1"/>
      <c r="BM14" s="1"/>
    </row>
    <row r="15" spans="1:65" ht="15" customHeight="1">
      <c r="A15" s="1"/>
      <c r="B15" s="203">
        <v>3</v>
      </c>
      <c r="C15" s="1132" t="s">
        <v>2570</v>
      </c>
      <c r="D15" s="1132"/>
      <c r="E15" s="1132"/>
      <c r="F15" s="1132"/>
      <c r="G15" s="1132"/>
      <c r="H15" s="1132"/>
      <c r="I15" s="1132"/>
      <c r="J15" s="1132"/>
      <c r="K15" s="1132"/>
      <c r="L15" s="1132"/>
      <c r="M15" s="1132"/>
      <c r="N15" s="1132"/>
      <c r="O15" s="1132"/>
      <c r="P15" s="1132"/>
      <c r="Q15" s="1132"/>
      <c r="R15" s="1132"/>
      <c r="S15" s="1132"/>
      <c r="T15" s="1132"/>
      <c r="U15" s="1132"/>
      <c r="V15" s="1132"/>
      <c r="W15" s="1132"/>
      <c r="X15" s="1132"/>
      <c r="Y15" s="1132"/>
      <c r="Z15" s="1132"/>
      <c r="AA15" s="1132"/>
      <c r="AB15" s="1132"/>
      <c r="AC15" s="1132"/>
      <c r="AD15" s="1132"/>
      <c r="AE15" s="1132"/>
      <c r="AF15" s="1132"/>
      <c r="AG15" s="1132"/>
      <c r="AH15" s="1132"/>
      <c r="AI15" s="1132"/>
      <c r="AJ15" s="1132"/>
      <c r="AK15" s="1132"/>
      <c r="AL15" s="1132"/>
      <c r="AM15" s="1132"/>
      <c r="AN15" s="1132"/>
      <c r="AO15" s="1132"/>
      <c r="AP15" s="1132"/>
      <c r="AQ15" s="1132"/>
      <c r="AR15" s="1"/>
      <c r="AS15" s="1"/>
      <c r="AT15" s="142"/>
      <c r="AU15" s="1"/>
      <c r="AV15" s="1"/>
      <c r="AW15" s="1"/>
      <c r="AX15" s="1"/>
      <c r="AY15" s="1"/>
      <c r="AZ15" s="1"/>
      <c r="BA15" s="1"/>
      <c r="BB15" s="1"/>
      <c r="BC15" s="1"/>
      <c r="BD15" s="1"/>
      <c r="BE15" s="1"/>
      <c r="BF15" s="1"/>
      <c r="BG15" s="1"/>
      <c r="BH15" s="1"/>
      <c r="BI15" s="1"/>
      <c r="BJ15" s="1"/>
      <c r="BK15" s="1"/>
      <c r="BL15" s="1"/>
      <c r="BM15" s="1"/>
    </row>
    <row r="16" spans="1:65" ht="15" customHeight="1">
      <c r="A16" s="1"/>
      <c r="B16" s="200"/>
      <c r="C16" s="1132"/>
      <c r="D16" s="1132"/>
      <c r="E16" s="1132"/>
      <c r="F16" s="1132"/>
      <c r="G16" s="1132"/>
      <c r="H16" s="1132"/>
      <c r="I16" s="1132"/>
      <c r="J16" s="1132"/>
      <c r="K16" s="1132"/>
      <c r="L16" s="1132"/>
      <c r="M16" s="1132"/>
      <c r="N16" s="1132"/>
      <c r="O16" s="1132"/>
      <c r="P16" s="1132"/>
      <c r="Q16" s="1132"/>
      <c r="R16" s="1132"/>
      <c r="S16" s="1132"/>
      <c r="T16" s="1132"/>
      <c r="U16" s="1132"/>
      <c r="V16" s="1132"/>
      <c r="W16" s="1132"/>
      <c r="X16" s="1132"/>
      <c r="Y16" s="1132"/>
      <c r="Z16" s="1132"/>
      <c r="AA16" s="1132"/>
      <c r="AB16" s="1132"/>
      <c r="AC16" s="1132"/>
      <c r="AD16" s="1132"/>
      <c r="AE16" s="1132"/>
      <c r="AF16" s="1132"/>
      <c r="AG16" s="1132"/>
      <c r="AH16" s="1132"/>
      <c r="AI16" s="1132"/>
      <c r="AJ16" s="1132"/>
      <c r="AK16" s="1132"/>
      <c r="AL16" s="1132"/>
      <c r="AM16" s="1132"/>
      <c r="AN16" s="1132"/>
      <c r="AO16" s="1132"/>
      <c r="AP16" s="1132"/>
      <c r="AQ16" s="1132"/>
      <c r="AR16" s="1"/>
      <c r="AS16" s="1"/>
      <c r="AT16" s="142"/>
      <c r="AU16" s="1"/>
      <c r="AV16" s="1"/>
      <c r="AW16" s="1"/>
      <c r="AX16" s="1"/>
      <c r="AY16" s="1"/>
      <c r="AZ16" s="1"/>
      <c r="BA16" s="1"/>
      <c r="BB16" s="1"/>
      <c r="BC16" s="1"/>
      <c r="BD16" s="1"/>
      <c r="BE16" s="1"/>
      <c r="BF16" s="1"/>
      <c r="BG16" s="1"/>
      <c r="BH16" s="1"/>
      <c r="BI16" s="1"/>
      <c r="BJ16" s="1"/>
      <c r="BK16" s="1"/>
      <c r="BL16" s="1"/>
      <c r="BM16" s="1"/>
    </row>
    <row r="17" spans="1:65" ht="15" customHeight="1">
      <c r="A17" s="1"/>
      <c r="B17" s="200"/>
      <c r="C17" s="1132"/>
      <c r="D17" s="1132"/>
      <c r="E17" s="1132"/>
      <c r="F17" s="1132"/>
      <c r="G17" s="1132"/>
      <c r="H17" s="1132"/>
      <c r="I17" s="1132"/>
      <c r="J17" s="1132"/>
      <c r="K17" s="1132"/>
      <c r="L17" s="1132"/>
      <c r="M17" s="1132"/>
      <c r="N17" s="1132"/>
      <c r="O17" s="1132"/>
      <c r="P17" s="1132"/>
      <c r="Q17" s="1132"/>
      <c r="R17" s="1132"/>
      <c r="S17" s="1132"/>
      <c r="T17" s="1132"/>
      <c r="U17" s="1132"/>
      <c r="V17" s="1132"/>
      <c r="W17" s="1132"/>
      <c r="X17" s="1132"/>
      <c r="Y17" s="1132"/>
      <c r="Z17" s="1132"/>
      <c r="AA17" s="1132"/>
      <c r="AB17" s="1132"/>
      <c r="AC17" s="1132"/>
      <c r="AD17" s="1132"/>
      <c r="AE17" s="1132"/>
      <c r="AF17" s="1132"/>
      <c r="AG17" s="1132"/>
      <c r="AH17" s="1132"/>
      <c r="AI17" s="1132"/>
      <c r="AJ17" s="1132"/>
      <c r="AK17" s="1132"/>
      <c r="AL17" s="1132"/>
      <c r="AM17" s="1132"/>
      <c r="AN17" s="1132"/>
      <c r="AO17" s="1132"/>
      <c r="AP17" s="1132"/>
      <c r="AQ17" s="1132"/>
      <c r="AR17" s="1"/>
      <c r="AS17" s="1"/>
      <c r="AT17" s="142"/>
      <c r="AU17" s="1"/>
      <c r="AV17" s="1"/>
      <c r="AW17" s="1"/>
      <c r="AX17" s="1"/>
      <c r="AY17" s="1"/>
      <c r="AZ17" s="1"/>
      <c r="BA17" s="1"/>
      <c r="BB17" s="1"/>
      <c r="BC17" s="1"/>
      <c r="BD17" s="1"/>
      <c r="BE17" s="1"/>
      <c r="BF17" s="1"/>
      <c r="BG17" s="1"/>
      <c r="BH17" s="1"/>
      <c r="BI17" s="1"/>
      <c r="BJ17" s="1"/>
      <c r="BK17" s="1"/>
      <c r="BL17" s="1"/>
      <c r="BM17" s="1"/>
    </row>
    <row r="18" spans="1:65" ht="15" customHeight="1">
      <c r="A18" s="1"/>
      <c r="B18" s="203"/>
      <c r="C18" s="1132"/>
      <c r="D18" s="1132"/>
      <c r="E18" s="1132"/>
      <c r="F18" s="1132"/>
      <c r="G18" s="1132"/>
      <c r="H18" s="1132"/>
      <c r="I18" s="1132"/>
      <c r="J18" s="1132"/>
      <c r="K18" s="1132"/>
      <c r="L18" s="1132"/>
      <c r="M18" s="1132"/>
      <c r="N18" s="1132"/>
      <c r="O18" s="1132"/>
      <c r="P18" s="1132"/>
      <c r="Q18" s="1132"/>
      <c r="R18" s="1132"/>
      <c r="S18" s="1132"/>
      <c r="T18" s="1132"/>
      <c r="U18" s="1132"/>
      <c r="V18" s="1132"/>
      <c r="W18" s="1132"/>
      <c r="X18" s="1132"/>
      <c r="Y18" s="1132"/>
      <c r="Z18" s="1132"/>
      <c r="AA18" s="1132"/>
      <c r="AB18" s="1132"/>
      <c r="AC18" s="1132"/>
      <c r="AD18" s="1132"/>
      <c r="AE18" s="1132"/>
      <c r="AF18" s="1132"/>
      <c r="AG18" s="1132"/>
      <c r="AH18" s="1132"/>
      <c r="AI18" s="1132"/>
      <c r="AJ18" s="1132"/>
      <c r="AK18" s="1132"/>
      <c r="AL18" s="1132"/>
      <c r="AM18" s="1132"/>
      <c r="AN18" s="1132"/>
      <c r="AO18" s="1132"/>
      <c r="AP18" s="1132"/>
      <c r="AQ18" s="1132"/>
      <c r="AR18" s="1"/>
      <c r="AS18" s="1"/>
      <c r="AT18" s="37"/>
      <c r="AU18" s="1"/>
      <c r="AV18" s="1"/>
      <c r="AW18" s="1"/>
      <c r="AX18" s="1"/>
      <c r="AY18" s="1"/>
      <c r="AZ18" s="1"/>
      <c r="BA18" s="1"/>
      <c r="BB18" s="1"/>
      <c r="BC18" s="1"/>
      <c r="BD18" s="1"/>
      <c r="BE18" s="1"/>
      <c r="BF18" s="1"/>
      <c r="BG18" s="1"/>
      <c r="BH18" s="1"/>
      <c r="BI18" s="1"/>
      <c r="BJ18" s="1"/>
      <c r="BK18" s="1"/>
      <c r="BL18" s="1"/>
      <c r="BM18" s="1"/>
    </row>
    <row r="19" spans="1:65" ht="15" customHeight="1">
      <c r="A19" s="1"/>
      <c r="B19" s="203"/>
      <c r="C19" s="1132"/>
      <c r="D19" s="1132"/>
      <c r="E19" s="1132"/>
      <c r="F19" s="1132"/>
      <c r="G19" s="1132"/>
      <c r="H19" s="1132"/>
      <c r="I19" s="1132"/>
      <c r="J19" s="1132"/>
      <c r="K19" s="1132"/>
      <c r="L19" s="1132"/>
      <c r="M19" s="1132"/>
      <c r="N19" s="1132"/>
      <c r="O19" s="1132"/>
      <c r="P19" s="1132"/>
      <c r="Q19" s="1132"/>
      <c r="R19" s="1132"/>
      <c r="S19" s="1132"/>
      <c r="T19" s="1132"/>
      <c r="U19" s="1132"/>
      <c r="V19" s="1132"/>
      <c r="W19" s="1132"/>
      <c r="X19" s="1132"/>
      <c r="Y19" s="1132"/>
      <c r="Z19" s="1132"/>
      <c r="AA19" s="1132"/>
      <c r="AB19" s="1132"/>
      <c r="AC19" s="1132"/>
      <c r="AD19" s="1132"/>
      <c r="AE19" s="1132"/>
      <c r="AF19" s="1132"/>
      <c r="AG19" s="1132"/>
      <c r="AH19" s="1132"/>
      <c r="AI19" s="1132"/>
      <c r="AJ19" s="1132"/>
      <c r="AK19" s="1132"/>
      <c r="AL19" s="1132"/>
      <c r="AM19" s="1132"/>
      <c r="AN19" s="1132"/>
      <c r="AO19" s="1132"/>
      <c r="AP19" s="1132"/>
      <c r="AQ19" s="1132"/>
    </row>
    <row r="20" spans="1:65" ht="15" customHeight="1">
      <c r="A20" s="1"/>
      <c r="B20" s="203"/>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row>
    <row r="21" spans="1:65" ht="15" customHeight="1">
      <c r="A21" s="1"/>
      <c r="B21" s="203">
        <v>4</v>
      </c>
      <c r="C21" s="1132" t="s">
        <v>2687</v>
      </c>
      <c r="D21" s="1132"/>
      <c r="E21" s="1132"/>
      <c r="F21" s="1132"/>
      <c r="G21" s="1132"/>
      <c r="H21" s="1132"/>
      <c r="I21" s="1132"/>
      <c r="J21" s="1132"/>
      <c r="K21" s="1132"/>
      <c r="L21" s="1132"/>
      <c r="M21" s="1132"/>
      <c r="N21" s="1132"/>
      <c r="O21" s="1132"/>
      <c r="P21" s="1132"/>
      <c r="Q21" s="1132"/>
      <c r="R21" s="1132"/>
      <c r="S21" s="1132"/>
      <c r="T21" s="1132"/>
      <c r="U21" s="1132"/>
      <c r="V21" s="1132"/>
      <c r="W21" s="1132"/>
      <c r="X21" s="1132"/>
      <c r="Y21" s="1132"/>
      <c r="Z21" s="1132"/>
      <c r="AA21" s="1132"/>
      <c r="AB21" s="1132"/>
      <c r="AC21" s="1132"/>
      <c r="AD21" s="1132"/>
      <c r="AE21" s="1132"/>
      <c r="AF21" s="1132"/>
      <c r="AG21" s="1132"/>
      <c r="AH21" s="1132"/>
      <c r="AI21" s="1132"/>
      <c r="AJ21" s="1132"/>
      <c r="AK21" s="1132"/>
      <c r="AL21" s="1132"/>
      <c r="AM21" s="1132"/>
      <c r="AN21" s="1132"/>
      <c r="AO21" s="1132"/>
      <c r="AP21" s="1132"/>
      <c r="AQ21" s="1132"/>
    </row>
    <row r="22" spans="1:65" ht="15" customHeight="1">
      <c r="A22" s="1"/>
      <c r="B22" s="200"/>
      <c r="C22" s="1132"/>
      <c r="D22" s="1132"/>
      <c r="E22" s="1132"/>
      <c r="F22" s="1132"/>
      <c r="G22" s="1132"/>
      <c r="H22" s="1132"/>
      <c r="I22" s="1132"/>
      <c r="J22" s="1132"/>
      <c r="K22" s="1132"/>
      <c r="L22" s="1132"/>
      <c r="M22" s="1132"/>
      <c r="N22" s="1132"/>
      <c r="O22" s="1132"/>
      <c r="P22" s="1132"/>
      <c r="Q22" s="1132"/>
      <c r="R22" s="1132"/>
      <c r="S22" s="1132"/>
      <c r="T22" s="1132"/>
      <c r="U22" s="1132"/>
      <c r="V22" s="1132"/>
      <c r="W22" s="1132"/>
      <c r="X22" s="1132"/>
      <c r="Y22" s="1132"/>
      <c r="Z22" s="1132"/>
      <c r="AA22" s="1132"/>
      <c r="AB22" s="1132"/>
      <c r="AC22" s="1132"/>
      <c r="AD22" s="1132"/>
      <c r="AE22" s="1132"/>
      <c r="AF22" s="1132"/>
      <c r="AG22" s="1132"/>
      <c r="AH22" s="1132"/>
      <c r="AI22" s="1132"/>
      <c r="AJ22" s="1132"/>
      <c r="AK22" s="1132"/>
      <c r="AL22" s="1132"/>
      <c r="AM22" s="1132"/>
      <c r="AN22" s="1132"/>
      <c r="AO22" s="1132"/>
      <c r="AP22" s="1132"/>
      <c r="AQ22" s="1132"/>
      <c r="AT22" s="37"/>
    </row>
    <row r="23" spans="1:65" ht="15" customHeight="1">
      <c r="A23" s="1"/>
      <c r="B23" s="200"/>
      <c r="C23" s="1132"/>
      <c r="D23" s="1132"/>
      <c r="E23" s="1132"/>
      <c r="F23" s="1132"/>
      <c r="G23" s="1132"/>
      <c r="H23" s="1132"/>
      <c r="I23" s="1132"/>
      <c r="J23" s="1132"/>
      <c r="K23" s="1132"/>
      <c r="L23" s="1132"/>
      <c r="M23" s="1132"/>
      <c r="N23" s="1132"/>
      <c r="O23" s="1132"/>
      <c r="P23" s="1132"/>
      <c r="Q23" s="1132"/>
      <c r="R23" s="1132"/>
      <c r="S23" s="1132"/>
      <c r="T23" s="1132"/>
      <c r="U23" s="1132"/>
      <c r="V23" s="1132"/>
      <c r="W23" s="1132"/>
      <c r="X23" s="1132"/>
      <c r="Y23" s="1132"/>
      <c r="Z23" s="1132"/>
      <c r="AA23" s="1132"/>
      <c r="AB23" s="1132"/>
      <c r="AC23" s="1132"/>
      <c r="AD23" s="1132"/>
      <c r="AE23" s="1132"/>
      <c r="AF23" s="1132"/>
      <c r="AG23" s="1132"/>
      <c r="AH23" s="1132"/>
      <c r="AI23" s="1132"/>
      <c r="AJ23" s="1132"/>
      <c r="AK23" s="1132"/>
      <c r="AL23" s="1132"/>
      <c r="AM23" s="1132"/>
      <c r="AN23" s="1132"/>
      <c r="AO23" s="1132"/>
      <c r="AP23" s="1132"/>
      <c r="AQ23" s="1132"/>
    </row>
    <row r="24" spans="1:65" ht="15" customHeight="1">
      <c r="A24" s="1"/>
      <c r="B24" s="200"/>
      <c r="C24" s="203"/>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row>
    <row r="25" spans="1:65" ht="15" customHeight="1">
      <c r="A25" s="1"/>
      <c r="B25" s="200">
        <v>5</v>
      </c>
      <c r="C25" s="1132" t="s">
        <v>2553</v>
      </c>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T25" s="37"/>
    </row>
    <row r="26" spans="1:65" ht="15" customHeight="1">
      <c r="A26" s="1"/>
      <c r="B26" s="200"/>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row>
    <row r="27" spans="1:65" ht="15" customHeight="1">
      <c r="A27" s="1"/>
      <c r="B27" s="200"/>
      <c r="C27" s="1132"/>
      <c r="D27" s="1132"/>
      <c r="E27" s="1132"/>
      <c r="F27" s="1132"/>
      <c r="G27" s="1132"/>
      <c r="H27" s="1132"/>
      <c r="I27" s="1132"/>
      <c r="J27" s="1132"/>
      <c r="K27" s="1132"/>
      <c r="L27" s="1132"/>
      <c r="M27" s="1132"/>
      <c r="N27" s="1132"/>
      <c r="O27" s="1132"/>
      <c r="P27" s="1132"/>
      <c r="Q27" s="1132"/>
      <c r="R27" s="1132"/>
      <c r="S27" s="1132"/>
      <c r="T27" s="1132"/>
      <c r="U27" s="1132"/>
      <c r="V27" s="1132"/>
      <c r="W27" s="1132"/>
      <c r="X27" s="1132"/>
      <c r="Y27" s="1132"/>
      <c r="Z27" s="1132"/>
      <c r="AA27" s="1132"/>
      <c r="AB27" s="1132"/>
      <c r="AC27" s="1132"/>
      <c r="AD27" s="1132"/>
      <c r="AE27" s="1132"/>
      <c r="AF27" s="1132"/>
      <c r="AG27" s="1132"/>
      <c r="AH27" s="1132"/>
      <c r="AI27" s="1132"/>
      <c r="AJ27" s="1132"/>
      <c r="AK27" s="1132"/>
      <c r="AL27" s="1132"/>
      <c r="AM27" s="1132"/>
      <c r="AN27" s="1132"/>
      <c r="AO27" s="1132"/>
      <c r="AP27" s="1132"/>
      <c r="AQ27" s="1132"/>
    </row>
    <row r="28" spans="1:65" ht="15" customHeight="1">
      <c r="A28" s="1"/>
      <c r="B28" s="203"/>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1"/>
      <c r="AS28" s="1"/>
      <c r="AT28" s="37"/>
      <c r="AU28" s="1"/>
      <c r="AV28" s="1"/>
      <c r="AW28" s="1"/>
      <c r="AX28" s="1"/>
      <c r="AY28" s="1"/>
      <c r="AZ28" s="1"/>
      <c r="BA28" s="1"/>
      <c r="BB28" s="1"/>
      <c r="BC28" s="1"/>
      <c r="BD28" s="1"/>
      <c r="BE28" s="1"/>
      <c r="BF28" s="1"/>
      <c r="BG28" s="1"/>
      <c r="BH28" s="1"/>
      <c r="BI28" s="1"/>
      <c r="BJ28" s="1"/>
      <c r="BK28" s="1"/>
      <c r="BL28" s="1"/>
      <c r="BM28" s="1"/>
    </row>
    <row r="29" spans="1:65" ht="15" customHeight="1">
      <c r="A29" s="1"/>
      <c r="B29" s="200">
        <v>6</v>
      </c>
      <c r="C29" s="1132" t="s">
        <v>2571</v>
      </c>
      <c r="D29" s="1132"/>
      <c r="E29" s="1132"/>
      <c r="F29" s="1132"/>
      <c r="G29" s="1132"/>
      <c r="H29" s="1132"/>
      <c r="I29" s="1132"/>
      <c r="J29" s="1132"/>
      <c r="K29" s="1132"/>
      <c r="L29" s="1132"/>
      <c r="M29" s="1132"/>
      <c r="N29" s="1132"/>
      <c r="O29" s="1132"/>
      <c r="P29" s="1132"/>
      <c r="Q29" s="1132"/>
      <c r="R29" s="1132"/>
      <c r="S29" s="1132"/>
      <c r="T29" s="1132"/>
      <c r="U29" s="1132"/>
      <c r="V29" s="1132"/>
      <c r="W29" s="1132"/>
      <c r="X29" s="1132"/>
      <c r="Y29" s="1132"/>
      <c r="Z29" s="1132"/>
      <c r="AA29" s="1132"/>
      <c r="AB29" s="1132"/>
      <c r="AC29" s="1132"/>
      <c r="AD29" s="1132"/>
      <c r="AE29" s="1132"/>
      <c r="AF29" s="1132"/>
      <c r="AG29" s="1132"/>
      <c r="AH29" s="1132"/>
      <c r="AI29" s="1132"/>
      <c r="AJ29" s="1132"/>
      <c r="AK29" s="1132"/>
      <c r="AL29" s="1132"/>
      <c r="AM29" s="1132"/>
      <c r="AN29" s="1132"/>
      <c r="AO29" s="1132"/>
      <c r="AP29" s="1132"/>
      <c r="AQ29" s="1132"/>
      <c r="AR29" s="1"/>
      <c r="AS29" s="1"/>
      <c r="AT29" s="142"/>
      <c r="AU29" s="1"/>
      <c r="AV29" s="1"/>
      <c r="AW29" s="1"/>
      <c r="AX29" s="1"/>
      <c r="AY29" s="1"/>
      <c r="AZ29" s="1"/>
      <c r="BA29" s="1"/>
      <c r="BB29" s="1"/>
      <c r="BC29" s="1"/>
      <c r="BD29" s="1"/>
      <c r="BE29" s="1"/>
      <c r="BF29" s="1"/>
      <c r="BG29" s="1"/>
      <c r="BH29" s="1"/>
      <c r="BI29" s="1"/>
      <c r="BJ29" s="1"/>
      <c r="BK29" s="1"/>
      <c r="BL29" s="1"/>
      <c r="BM29" s="1"/>
    </row>
    <row r="30" spans="1:65" ht="15" customHeight="1">
      <c r="A30" s="1"/>
      <c r="B30" s="200"/>
      <c r="C30" s="1132"/>
      <c r="D30" s="1132"/>
      <c r="E30" s="1132"/>
      <c r="F30" s="1132"/>
      <c r="G30" s="1132"/>
      <c r="H30" s="1132"/>
      <c r="I30" s="1132"/>
      <c r="J30" s="1132"/>
      <c r="K30" s="1132"/>
      <c r="L30" s="1132"/>
      <c r="M30" s="1132"/>
      <c r="N30" s="1132"/>
      <c r="O30" s="1132"/>
      <c r="P30" s="1132"/>
      <c r="Q30" s="1132"/>
      <c r="R30" s="1132"/>
      <c r="S30" s="1132"/>
      <c r="T30" s="1132"/>
      <c r="U30" s="1132"/>
      <c r="V30" s="1132"/>
      <c r="W30" s="1132"/>
      <c r="X30" s="1132"/>
      <c r="Y30" s="1132"/>
      <c r="Z30" s="1132"/>
      <c r="AA30" s="1132"/>
      <c r="AB30" s="1132"/>
      <c r="AC30" s="1132"/>
      <c r="AD30" s="1132"/>
      <c r="AE30" s="1132"/>
      <c r="AF30" s="1132"/>
      <c r="AG30" s="1132"/>
      <c r="AH30" s="1132"/>
      <c r="AI30" s="1132"/>
      <c r="AJ30" s="1132"/>
      <c r="AK30" s="1132"/>
      <c r="AL30" s="1132"/>
      <c r="AM30" s="1132"/>
      <c r="AN30" s="1132"/>
      <c r="AO30" s="1132"/>
      <c r="AP30" s="1132"/>
      <c r="AQ30" s="1132"/>
      <c r="AR30" s="1"/>
      <c r="AS30" s="1"/>
      <c r="AT30" s="142"/>
      <c r="AU30" s="1"/>
      <c r="AV30" s="1"/>
      <c r="AW30" s="1"/>
      <c r="AX30" s="1"/>
      <c r="AY30" s="1"/>
      <c r="AZ30" s="1"/>
      <c r="BA30" s="1"/>
      <c r="BB30" s="1"/>
      <c r="BC30" s="1"/>
      <c r="BD30" s="1"/>
      <c r="BE30" s="1"/>
      <c r="BF30" s="1"/>
      <c r="BG30" s="1"/>
      <c r="BH30" s="1"/>
      <c r="BI30" s="1"/>
      <c r="BJ30" s="1"/>
      <c r="BK30" s="1"/>
      <c r="BL30" s="1"/>
      <c r="BM30" s="1"/>
    </row>
    <row r="31" spans="1:65" ht="15" customHeight="1">
      <c r="A31" s="1"/>
      <c r="B31" s="200"/>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1"/>
      <c r="AS31" s="1"/>
      <c r="AT31" s="37"/>
      <c r="AU31" s="1"/>
      <c r="AV31" s="1"/>
      <c r="AW31" s="1"/>
      <c r="AX31" s="1"/>
      <c r="AY31" s="1"/>
      <c r="AZ31" s="1"/>
      <c r="BA31" s="1"/>
      <c r="BB31" s="1"/>
      <c r="BC31" s="1"/>
      <c r="BD31" s="1"/>
      <c r="BE31" s="1"/>
      <c r="BF31" s="1"/>
      <c r="BG31" s="1"/>
      <c r="BH31" s="1"/>
      <c r="BI31" s="1"/>
      <c r="BJ31" s="1"/>
      <c r="BK31" s="1"/>
      <c r="BL31" s="1"/>
      <c r="BM31" s="1"/>
    </row>
    <row r="32" spans="1:65" ht="15" customHeight="1">
      <c r="A32" s="1"/>
      <c r="B32" s="200">
        <v>7</v>
      </c>
      <c r="C32" s="1132" t="s">
        <v>2688</v>
      </c>
      <c r="D32" s="1132"/>
      <c r="E32" s="1132"/>
      <c r="F32" s="1132"/>
      <c r="G32" s="1132"/>
      <c r="H32" s="1132"/>
      <c r="I32" s="1132"/>
      <c r="J32" s="1132"/>
      <c r="K32" s="1132"/>
      <c r="L32" s="1132"/>
      <c r="M32" s="1132"/>
      <c r="N32" s="1132"/>
      <c r="O32" s="1132"/>
      <c r="P32" s="1132"/>
      <c r="Q32" s="1132"/>
      <c r="R32" s="1132"/>
      <c r="S32" s="1132"/>
      <c r="T32" s="1132"/>
      <c r="U32" s="1132"/>
      <c r="V32" s="1132"/>
      <c r="W32" s="1132"/>
      <c r="X32" s="1132"/>
      <c r="Y32" s="1132"/>
      <c r="Z32" s="1132"/>
      <c r="AA32" s="1132"/>
      <c r="AB32" s="1132"/>
      <c r="AC32" s="1132"/>
      <c r="AD32" s="1132"/>
      <c r="AE32" s="1132"/>
      <c r="AF32" s="1132"/>
      <c r="AG32" s="1132"/>
      <c r="AH32" s="1132"/>
      <c r="AI32" s="1132"/>
      <c r="AJ32" s="1132"/>
      <c r="AK32" s="1132"/>
      <c r="AL32" s="1132"/>
      <c r="AM32" s="1132"/>
      <c r="AN32" s="1132"/>
      <c r="AO32" s="1132"/>
      <c r="AP32" s="1132"/>
      <c r="AQ32" s="1132"/>
      <c r="AR32" s="1"/>
      <c r="AS32" s="1"/>
      <c r="AT32" s="142"/>
      <c r="AU32" s="1"/>
      <c r="AV32" s="1"/>
      <c r="AW32" s="1"/>
      <c r="AX32" s="1"/>
      <c r="AY32" s="1"/>
      <c r="AZ32" s="1"/>
      <c r="BA32" s="1"/>
      <c r="BB32" s="1"/>
      <c r="BC32" s="1"/>
      <c r="BD32" s="1"/>
      <c r="BE32" s="1"/>
      <c r="BF32" s="1"/>
      <c r="BG32" s="1"/>
      <c r="BH32" s="1"/>
      <c r="BI32" s="1"/>
      <c r="BJ32" s="1"/>
      <c r="BK32" s="1"/>
      <c r="BL32" s="1"/>
      <c r="BM32" s="1"/>
    </row>
    <row r="33" spans="1:65" ht="15" customHeight="1">
      <c r="A33" s="125"/>
      <c r="B33" s="200"/>
      <c r="C33" s="1132"/>
      <c r="D33" s="1132"/>
      <c r="E33" s="1132"/>
      <c r="F33" s="1132"/>
      <c r="G33" s="1132"/>
      <c r="H33" s="1132"/>
      <c r="I33" s="1132"/>
      <c r="J33" s="1132"/>
      <c r="K33" s="1132"/>
      <c r="L33" s="1132"/>
      <c r="M33" s="1132"/>
      <c r="N33" s="1132"/>
      <c r="O33" s="1132"/>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25"/>
      <c r="AS33" s="125"/>
      <c r="AT33" s="144"/>
      <c r="AU33" s="125"/>
      <c r="AV33" s="125"/>
      <c r="AW33" s="125"/>
      <c r="AX33" s="125"/>
      <c r="AY33" s="125"/>
      <c r="AZ33" s="125"/>
      <c r="BA33" s="125"/>
      <c r="BB33" s="125"/>
      <c r="BC33" s="125"/>
      <c r="BD33" s="125"/>
      <c r="BE33" s="125"/>
      <c r="BF33" s="125"/>
      <c r="BG33" s="125"/>
      <c r="BH33" s="125"/>
      <c r="BI33" s="125"/>
      <c r="BJ33" s="125"/>
      <c r="BK33" s="125"/>
      <c r="BL33" s="125"/>
      <c r="BM33" s="125"/>
    </row>
    <row r="34" spans="1:65" s="126" customFormat="1" ht="15" customHeight="1">
      <c r="A34" s="1"/>
      <c r="B34" s="200"/>
      <c r="C34" s="327"/>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1"/>
      <c r="AS34" s="1"/>
      <c r="AT34" s="37"/>
      <c r="AU34" s="1"/>
      <c r="AV34" s="1"/>
      <c r="AW34" s="1"/>
      <c r="AX34" s="1"/>
      <c r="AY34" s="1"/>
      <c r="AZ34" s="1"/>
      <c r="BA34" s="1"/>
      <c r="BB34" s="1"/>
      <c r="BC34" s="1"/>
      <c r="BD34" s="1"/>
      <c r="BE34" s="1"/>
      <c r="BF34" s="1"/>
      <c r="BG34" s="1"/>
      <c r="BH34" s="1"/>
      <c r="BI34" s="1"/>
      <c r="BJ34" s="1"/>
      <c r="BK34" s="1"/>
      <c r="BL34" s="1"/>
      <c r="BM34" s="1"/>
    </row>
    <row r="35" spans="1:65" ht="15" customHeight="1">
      <c r="A35" s="1"/>
      <c r="B35" s="200">
        <v>8</v>
      </c>
      <c r="C35" s="1132" t="s">
        <v>2234</v>
      </c>
      <c r="D35" s="1132"/>
      <c r="E35" s="1132"/>
      <c r="F35" s="1132"/>
      <c r="G35" s="1132"/>
      <c r="H35" s="1132"/>
      <c r="I35" s="1132"/>
      <c r="J35" s="1132"/>
      <c r="K35" s="1132"/>
      <c r="L35" s="1132"/>
      <c r="M35" s="1132"/>
      <c r="N35" s="1132"/>
      <c r="O35" s="1132"/>
      <c r="P35" s="1132"/>
      <c r="Q35" s="1132"/>
      <c r="R35" s="1132"/>
      <c r="S35" s="1132"/>
      <c r="T35" s="1132"/>
      <c r="U35" s="1132"/>
      <c r="V35" s="1132"/>
      <c r="W35" s="1132"/>
      <c r="X35" s="1132"/>
      <c r="Y35" s="1132"/>
      <c r="Z35" s="1132"/>
      <c r="AA35" s="1132"/>
      <c r="AB35" s="1132"/>
      <c r="AC35" s="1132"/>
      <c r="AD35" s="1132"/>
      <c r="AE35" s="1132"/>
      <c r="AF35" s="1132"/>
      <c r="AG35" s="1132"/>
      <c r="AH35" s="1132"/>
      <c r="AI35" s="1132"/>
      <c r="AJ35" s="1132"/>
      <c r="AK35" s="1132"/>
      <c r="AL35" s="1132"/>
      <c r="AM35" s="1132"/>
      <c r="AN35" s="1132"/>
      <c r="AO35" s="1132"/>
      <c r="AP35" s="1132"/>
      <c r="AQ35" s="1132"/>
      <c r="AR35" s="1"/>
      <c r="AS35" s="1"/>
      <c r="AT35" s="142"/>
      <c r="AU35" s="1"/>
      <c r="AV35" s="1"/>
      <c r="AW35" s="1"/>
      <c r="AX35" s="1"/>
      <c r="AY35" s="1"/>
      <c r="AZ35" s="1"/>
      <c r="BA35" s="1"/>
      <c r="BB35" s="1"/>
      <c r="BC35" s="1"/>
      <c r="BD35" s="1"/>
      <c r="BE35" s="1"/>
      <c r="BF35" s="1"/>
      <c r="BG35" s="1"/>
      <c r="BH35" s="1"/>
      <c r="BI35" s="1"/>
      <c r="BJ35" s="1"/>
      <c r="BK35" s="1"/>
      <c r="BL35" s="1"/>
      <c r="BM35" s="1"/>
    </row>
    <row r="36" spans="1:65" ht="15" customHeight="1">
      <c r="A36" s="1"/>
      <c r="B36" s="200"/>
      <c r="C36" s="1132"/>
      <c r="D36" s="1132"/>
      <c r="E36" s="1132"/>
      <c r="F36" s="1132"/>
      <c r="G36" s="1132"/>
      <c r="H36" s="1132"/>
      <c r="I36" s="1132"/>
      <c r="J36" s="1132"/>
      <c r="K36" s="1132"/>
      <c r="L36" s="1132"/>
      <c r="M36" s="1132"/>
      <c r="N36" s="1132"/>
      <c r="O36" s="1132"/>
      <c r="P36" s="1132"/>
      <c r="Q36" s="1132"/>
      <c r="R36" s="1132"/>
      <c r="S36" s="1132"/>
      <c r="T36" s="1132"/>
      <c r="U36" s="1132"/>
      <c r="V36" s="1132"/>
      <c r="W36" s="1132"/>
      <c r="X36" s="1132"/>
      <c r="Y36" s="1132"/>
      <c r="Z36" s="1132"/>
      <c r="AA36" s="1132"/>
      <c r="AB36" s="1132"/>
      <c r="AC36" s="1132"/>
      <c r="AD36" s="1132"/>
      <c r="AE36" s="1132"/>
      <c r="AF36" s="1132"/>
      <c r="AG36" s="1132"/>
      <c r="AH36" s="1132"/>
      <c r="AI36" s="1132"/>
      <c r="AJ36" s="1132"/>
      <c r="AK36" s="1132"/>
      <c r="AL36" s="1132"/>
      <c r="AM36" s="1132"/>
      <c r="AN36" s="1132"/>
      <c r="AO36" s="1132"/>
      <c r="AP36" s="1132"/>
      <c r="AQ36" s="1132"/>
      <c r="AR36" s="1"/>
      <c r="AS36" s="1"/>
      <c r="AT36" s="142"/>
      <c r="AU36" s="1"/>
      <c r="AV36" s="1"/>
      <c r="AW36" s="1"/>
      <c r="AX36" s="1"/>
      <c r="AY36" s="1"/>
      <c r="AZ36" s="1"/>
      <c r="BA36" s="1"/>
      <c r="BB36" s="1"/>
      <c r="BC36" s="1"/>
      <c r="BD36" s="1"/>
      <c r="BE36" s="1"/>
      <c r="BF36" s="1"/>
      <c r="BG36" s="1"/>
      <c r="BH36" s="1"/>
      <c r="BI36" s="1"/>
      <c r="BJ36" s="1"/>
      <c r="BK36" s="1"/>
      <c r="BL36" s="1"/>
      <c r="BM36" s="1"/>
    </row>
    <row r="37" spans="1:65" ht="15" customHeight="1">
      <c r="A37" s="1"/>
      <c r="B37" s="200"/>
      <c r="C37" s="1132"/>
      <c r="D37" s="1132"/>
      <c r="E37" s="1132"/>
      <c r="F37" s="1132"/>
      <c r="G37" s="1132"/>
      <c r="H37" s="1132"/>
      <c r="I37" s="1132"/>
      <c r="J37" s="1132"/>
      <c r="K37" s="1132"/>
      <c r="L37" s="1132"/>
      <c r="M37" s="1132"/>
      <c r="N37" s="1132"/>
      <c r="O37" s="1132"/>
      <c r="P37" s="1132"/>
      <c r="Q37" s="1132"/>
      <c r="R37" s="1132"/>
      <c r="S37" s="1132"/>
      <c r="T37" s="1132"/>
      <c r="U37" s="1132"/>
      <c r="V37" s="1132"/>
      <c r="W37" s="1132"/>
      <c r="X37" s="1132"/>
      <c r="Y37" s="1132"/>
      <c r="Z37" s="1132"/>
      <c r="AA37" s="1132"/>
      <c r="AB37" s="1132"/>
      <c r="AC37" s="1132"/>
      <c r="AD37" s="1132"/>
      <c r="AE37" s="1132"/>
      <c r="AF37" s="1132"/>
      <c r="AG37" s="1132"/>
      <c r="AH37" s="1132"/>
      <c r="AI37" s="1132"/>
      <c r="AJ37" s="1132"/>
      <c r="AK37" s="1132"/>
      <c r="AL37" s="1132"/>
      <c r="AM37" s="1132"/>
      <c r="AN37" s="1132"/>
      <c r="AO37" s="1132"/>
      <c r="AP37" s="1132"/>
      <c r="AQ37" s="1132"/>
      <c r="AR37" s="1"/>
      <c r="AS37" s="1"/>
      <c r="AT37" s="142"/>
      <c r="AU37" s="1"/>
      <c r="AV37" s="1"/>
      <c r="AW37" s="1"/>
      <c r="AX37" s="1"/>
      <c r="AY37" s="1"/>
      <c r="AZ37" s="1"/>
      <c r="BA37" s="1"/>
      <c r="BB37" s="1"/>
      <c r="BC37" s="1"/>
      <c r="BD37" s="1"/>
      <c r="BE37" s="1"/>
      <c r="BF37" s="1"/>
      <c r="BG37" s="1"/>
      <c r="BH37" s="1"/>
      <c r="BI37" s="1"/>
      <c r="BJ37" s="1"/>
      <c r="BK37" s="1"/>
      <c r="BL37" s="1"/>
      <c r="BM37" s="1"/>
    </row>
    <row r="38" spans="1:65" ht="15" customHeight="1">
      <c r="A38" s="1"/>
      <c r="B38" s="200"/>
      <c r="C38" s="203"/>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1"/>
      <c r="AS38" s="1"/>
      <c r="AT38" s="142"/>
      <c r="AU38" s="1"/>
      <c r="AV38" s="1"/>
      <c r="AW38" s="1"/>
      <c r="AX38" s="1"/>
      <c r="AY38" s="1"/>
      <c r="AZ38" s="1"/>
      <c r="BA38" s="1"/>
      <c r="BB38" s="1"/>
      <c r="BC38" s="1"/>
      <c r="BD38" s="1"/>
      <c r="BE38" s="1"/>
      <c r="BF38" s="1"/>
      <c r="BG38" s="1"/>
      <c r="BH38" s="1"/>
      <c r="BI38" s="1"/>
      <c r="BJ38" s="1"/>
      <c r="BK38" s="1"/>
      <c r="BL38" s="1"/>
      <c r="BM38" s="1"/>
    </row>
    <row r="39" spans="1:65" ht="15" customHeight="1">
      <c r="A39" s="1"/>
      <c r="B39" s="200">
        <v>9</v>
      </c>
      <c r="C39" s="1132" t="s">
        <v>2574</v>
      </c>
      <c r="D39" s="1132"/>
      <c r="E39" s="1132"/>
      <c r="F39" s="1132"/>
      <c r="G39" s="1132"/>
      <c r="H39" s="1132"/>
      <c r="I39" s="1132"/>
      <c r="J39" s="1132"/>
      <c r="K39" s="1132"/>
      <c r="L39" s="1132"/>
      <c r="M39" s="1132"/>
      <c r="N39" s="1132"/>
      <c r="O39" s="1132"/>
      <c r="P39" s="1132"/>
      <c r="Q39" s="1132"/>
      <c r="R39" s="1132"/>
      <c r="S39" s="1132"/>
      <c r="T39" s="1132"/>
      <c r="U39" s="1132"/>
      <c r="V39" s="1132"/>
      <c r="W39" s="1132"/>
      <c r="X39" s="1132"/>
      <c r="Y39" s="1132"/>
      <c r="Z39" s="1132"/>
      <c r="AA39" s="1132"/>
      <c r="AB39" s="1132"/>
      <c r="AC39" s="1132"/>
      <c r="AD39" s="1132"/>
      <c r="AE39" s="1132"/>
      <c r="AF39" s="1132"/>
      <c r="AG39" s="1132"/>
      <c r="AH39" s="1132"/>
      <c r="AI39" s="1132"/>
      <c r="AJ39" s="1132"/>
      <c r="AK39" s="1132"/>
      <c r="AL39" s="1132"/>
      <c r="AM39" s="1132"/>
      <c r="AN39" s="1132"/>
      <c r="AO39" s="1132"/>
      <c r="AP39" s="1132"/>
      <c r="AQ39" s="1132"/>
      <c r="AR39" s="1"/>
      <c r="AS39" s="1"/>
      <c r="AT39" s="142"/>
      <c r="AU39" s="1"/>
      <c r="AV39" s="1"/>
      <c r="AW39" s="1"/>
      <c r="AX39" s="1"/>
      <c r="AY39" s="1"/>
      <c r="AZ39" s="1"/>
      <c r="BA39" s="1"/>
      <c r="BB39" s="1"/>
      <c r="BC39" s="1"/>
      <c r="BD39" s="1"/>
      <c r="BE39" s="1"/>
      <c r="BF39" s="1"/>
      <c r="BG39" s="1"/>
      <c r="BH39" s="1"/>
      <c r="BI39" s="1"/>
      <c r="BJ39" s="1"/>
      <c r="BK39" s="1"/>
      <c r="BL39" s="1"/>
      <c r="BM39" s="1"/>
    </row>
    <row r="40" spans="1:65" ht="15" customHeight="1">
      <c r="A40" s="38"/>
      <c r="B40" s="200"/>
      <c r="C40" s="1132"/>
      <c r="D40" s="1132"/>
      <c r="E40" s="1132"/>
      <c r="F40" s="1132"/>
      <c r="G40" s="1132"/>
      <c r="H40" s="1132"/>
      <c r="I40" s="1132"/>
      <c r="J40" s="1132"/>
      <c r="K40" s="1132"/>
      <c r="L40" s="1132"/>
      <c r="M40" s="1132"/>
      <c r="N40" s="1132"/>
      <c r="O40" s="1132"/>
      <c r="P40" s="1132"/>
      <c r="Q40" s="1132"/>
      <c r="R40" s="1132"/>
      <c r="S40" s="1132"/>
      <c r="T40" s="1132"/>
      <c r="U40" s="1132"/>
      <c r="V40" s="1132"/>
      <c r="W40" s="1132"/>
      <c r="X40" s="1132"/>
      <c r="Y40" s="1132"/>
      <c r="Z40" s="1132"/>
      <c r="AA40" s="1132"/>
      <c r="AB40" s="1132"/>
      <c r="AC40" s="1132"/>
      <c r="AD40" s="1132"/>
      <c r="AE40" s="1132"/>
      <c r="AF40" s="1132"/>
      <c r="AG40" s="1132"/>
      <c r="AH40" s="1132"/>
      <c r="AI40" s="1132"/>
      <c r="AJ40" s="1132"/>
      <c r="AK40" s="1132"/>
      <c r="AL40" s="1132"/>
      <c r="AM40" s="1132"/>
      <c r="AN40" s="1132"/>
      <c r="AO40" s="1132"/>
      <c r="AP40" s="1132"/>
      <c r="AQ40" s="1132"/>
      <c r="AR40" s="38"/>
      <c r="AS40" s="38"/>
      <c r="AT40" s="164"/>
      <c r="AU40" s="38"/>
      <c r="AV40" s="38"/>
      <c r="AW40" s="38"/>
      <c r="AX40" s="38"/>
      <c r="AY40" s="38"/>
      <c r="AZ40" s="38"/>
      <c r="BA40" s="38"/>
      <c r="BB40" s="38"/>
      <c r="BC40" s="38"/>
      <c r="BD40" s="38"/>
      <c r="BE40" s="38"/>
      <c r="BF40" s="38"/>
      <c r="BG40" s="38"/>
      <c r="BH40" s="38"/>
      <c r="BI40" s="38"/>
      <c r="BJ40" s="38"/>
      <c r="BK40" s="38"/>
      <c r="BL40" s="38"/>
      <c r="BM40" s="38"/>
    </row>
    <row r="41" spans="1:65" ht="18" customHeight="1">
      <c r="A41" s="38"/>
      <c r="B41" s="200"/>
      <c r="C41" s="1132"/>
      <c r="D41" s="1132"/>
      <c r="E41" s="1132"/>
      <c r="F41" s="1132"/>
      <c r="G41" s="1132"/>
      <c r="H41" s="1132"/>
      <c r="I41" s="1132"/>
      <c r="J41" s="1132"/>
      <c r="K41" s="1132"/>
      <c r="L41" s="1132"/>
      <c r="M41" s="1132"/>
      <c r="N41" s="1132"/>
      <c r="O41" s="1132"/>
      <c r="P41" s="1132"/>
      <c r="Q41" s="1132"/>
      <c r="R41" s="1132"/>
      <c r="S41" s="1132"/>
      <c r="T41" s="1132"/>
      <c r="U41" s="1132"/>
      <c r="V41" s="1132"/>
      <c r="W41" s="1132"/>
      <c r="X41" s="1132"/>
      <c r="Y41" s="1132"/>
      <c r="Z41" s="1132"/>
      <c r="AA41" s="1132"/>
      <c r="AB41" s="1132"/>
      <c r="AC41" s="1132"/>
      <c r="AD41" s="1132"/>
      <c r="AE41" s="1132"/>
      <c r="AF41" s="1132"/>
      <c r="AG41" s="1132"/>
      <c r="AH41" s="1132"/>
      <c r="AI41" s="1132"/>
      <c r="AJ41" s="1132"/>
      <c r="AK41" s="1132"/>
      <c r="AL41" s="1132"/>
      <c r="AM41" s="1132"/>
      <c r="AN41" s="1132"/>
      <c r="AO41" s="1132"/>
      <c r="AP41" s="1132"/>
      <c r="AQ41" s="1132"/>
      <c r="AR41" s="38"/>
      <c r="AS41" s="38"/>
      <c r="AT41" s="164"/>
      <c r="AU41" s="38"/>
      <c r="AV41" s="38"/>
      <c r="AW41" s="38"/>
      <c r="AX41" s="38"/>
      <c r="AY41" s="38"/>
      <c r="AZ41" s="38"/>
      <c r="BA41" s="38"/>
      <c r="BB41" s="38"/>
      <c r="BC41" s="38"/>
      <c r="BD41" s="38"/>
      <c r="BE41" s="38"/>
      <c r="BF41" s="38"/>
      <c r="BG41" s="38"/>
      <c r="BH41" s="38"/>
      <c r="BI41" s="38"/>
      <c r="BJ41" s="38"/>
      <c r="BK41" s="38"/>
      <c r="BL41" s="38"/>
      <c r="BM41" s="38"/>
    </row>
    <row r="42" spans="1:65" ht="15" customHeight="1">
      <c r="A42" s="38"/>
      <c r="B42" s="203"/>
      <c r="C42" s="1132"/>
      <c r="D42" s="1132"/>
      <c r="E42" s="1132"/>
      <c r="F42" s="1132"/>
      <c r="G42" s="1132"/>
      <c r="H42" s="1132"/>
      <c r="I42" s="1132"/>
      <c r="J42" s="1132"/>
      <c r="K42" s="1132"/>
      <c r="L42" s="1132"/>
      <c r="M42" s="1132"/>
      <c r="N42" s="1132"/>
      <c r="O42" s="1132"/>
      <c r="P42" s="1132"/>
      <c r="Q42" s="1132"/>
      <c r="R42" s="1132"/>
      <c r="S42" s="1132"/>
      <c r="T42" s="1132"/>
      <c r="U42" s="1132"/>
      <c r="V42" s="1132"/>
      <c r="W42" s="1132"/>
      <c r="X42" s="1132"/>
      <c r="Y42" s="1132"/>
      <c r="Z42" s="1132"/>
      <c r="AA42" s="1132"/>
      <c r="AB42" s="1132"/>
      <c r="AC42" s="1132"/>
      <c r="AD42" s="1132"/>
      <c r="AE42" s="1132"/>
      <c r="AF42" s="1132"/>
      <c r="AG42" s="1132"/>
      <c r="AH42" s="1132"/>
      <c r="AI42" s="1132"/>
      <c r="AJ42" s="1132"/>
      <c r="AK42" s="1132"/>
      <c r="AL42" s="1132"/>
      <c r="AM42" s="1132"/>
      <c r="AN42" s="1132"/>
      <c r="AO42" s="1132"/>
      <c r="AP42" s="1132"/>
      <c r="AQ42" s="1132"/>
      <c r="AR42" s="38"/>
      <c r="AS42" s="38"/>
      <c r="AT42" s="37"/>
      <c r="AU42" s="38"/>
      <c r="AV42" s="38"/>
      <c r="AW42" s="38"/>
      <c r="AX42" s="38"/>
      <c r="AY42" s="38"/>
      <c r="AZ42" s="38"/>
      <c r="BA42" s="38"/>
      <c r="BB42" s="38"/>
      <c r="BC42" s="38"/>
      <c r="BD42" s="38"/>
      <c r="BE42" s="38"/>
      <c r="BF42" s="38"/>
      <c r="BG42" s="38"/>
      <c r="BH42" s="38"/>
      <c r="BI42" s="38"/>
      <c r="BJ42" s="38"/>
      <c r="BK42" s="38"/>
      <c r="BL42" s="38"/>
      <c r="BM42" s="38"/>
    </row>
    <row r="43" spans="1:65" ht="15" customHeight="1">
      <c r="A43" s="38"/>
      <c r="B43" s="200"/>
      <c r="C43" s="1132"/>
      <c r="D43" s="1132"/>
      <c r="E43" s="1132"/>
      <c r="F43" s="1132"/>
      <c r="G43" s="1132"/>
      <c r="H43" s="1132"/>
      <c r="I43" s="1132"/>
      <c r="J43" s="1132"/>
      <c r="K43" s="1132"/>
      <c r="L43" s="1132"/>
      <c r="M43" s="1132"/>
      <c r="N43" s="1132"/>
      <c r="O43" s="1132"/>
      <c r="P43" s="1132"/>
      <c r="Q43" s="1132"/>
      <c r="R43" s="1132"/>
      <c r="S43" s="1132"/>
      <c r="T43" s="1132"/>
      <c r="U43" s="1132"/>
      <c r="V43" s="1132"/>
      <c r="W43" s="1132"/>
      <c r="X43" s="1132"/>
      <c r="Y43" s="1132"/>
      <c r="Z43" s="1132"/>
      <c r="AA43" s="1132"/>
      <c r="AB43" s="1132"/>
      <c r="AC43" s="1132"/>
      <c r="AD43" s="1132"/>
      <c r="AE43" s="1132"/>
      <c r="AF43" s="1132"/>
      <c r="AG43" s="1132"/>
      <c r="AH43" s="1132"/>
      <c r="AI43" s="1132"/>
      <c r="AJ43" s="1132"/>
      <c r="AK43" s="1132"/>
      <c r="AL43" s="1132"/>
      <c r="AM43" s="1132"/>
      <c r="AN43" s="1132"/>
      <c r="AO43" s="1132"/>
      <c r="AP43" s="1132"/>
      <c r="AQ43" s="1132"/>
      <c r="AR43" s="38"/>
      <c r="AS43" s="38"/>
      <c r="AT43" s="164"/>
      <c r="AU43" s="38"/>
      <c r="AV43" s="38"/>
      <c r="AW43" s="38"/>
      <c r="AX43" s="38"/>
      <c r="AY43" s="38"/>
      <c r="AZ43" s="38"/>
      <c r="BA43" s="38"/>
      <c r="BB43" s="38"/>
      <c r="BC43" s="38"/>
      <c r="BD43" s="38"/>
      <c r="BE43" s="38"/>
      <c r="BF43" s="38"/>
      <c r="BG43" s="38"/>
      <c r="BH43" s="38"/>
      <c r="BI43" s="38"/>
      <c r="BJ43" s="38"/>
      <c r="BK43" s="38"/>
      <c r="BL43" s="38"/>
      <c r="BM43" s="38"/>
    </row>
    <row r="44" spans="1:65" ht="15" customHeight="1">
      <c r="A44" s="38"/>
      <c r="B44" s="200"/>
      <c r="C44" s="1132"/>
      <c r="D44" s="1132"/>
      <c r="E44" s="1132"/>
      <c r="F44" s="1132"/>
      <c r="G44" s="1132"/>
      <c r="H44" s="1132"/>
      <c r="I44" s="1132"/>
      <c r="J44" s="1132"/>
      <c r="K44" s="1132"/>
      <c r="L44" s="1132"/>
      <c r="M44" s="1132"/>
      <c r="N44" s="1132"/>
      <c r="O44" s="1132"/>
      <c r="P44" s="1132"/>
      <c r="Q44" s="1132"/>
      <c r="R44" s="1132"/>
      <c r="S44" s="1132"/>
      <c r="T44" s="1132"/>
      <c r="U44" s="1132"/>
      <c r="V44" s="1132"/>
      <c r="W44" s="1132"/>
      <c r="X44" s="1132"/>
      <c r="Y44" s="1132"/>
      <c r="Z44" s="1132"/>
      <c r="AA44" s="1132"/>
      <c r="AB44" s="1132"/>
      <c r="AC44" s="1132"/>
      <c r="AD44" s="1132"/>
      <c r="AE44" s="1132"/>
      <c r="AF44" s="1132"/>
      <c r="AG44" s="1132"/>
      <c r="AH44" s="1132"/>
      <c r="AI44" s="1132"/>
      <c r="AJ44" s="1132"/>
      <c r="AK44" s="1132"/>
      <c r="AL44" s="1132"/>
      <c r="AM44" s="1132"/>
      <c r="AN44" s="1132"/>
      <c r="AO44" s="1132"/>
      <c r="AP44" s="1132"/>
      <c r="AQ44" s="1132"/>
      <c r="AR44" s="38"/>
      <c r="AS44" s="38"/>
      <c r="AT44" s="164"/>
      <c r="AU44" s="38"/>
      <c r="AV44" s="38"/>
      <c r="AW44" s="38"/>
      <c r="AX44" s="38"/>
      <c r="AY44" s="38"/>
      <c r="AZ44" s="38"/>
      <c r="BA44" s="38"/>
      <c r="BB44" s="38"/>
      <c r="BC44" s="38"/>
      <c r="BD44" s="38"/>
      <c r="BE44" s="38"/>
      <c r="BF44" s="38"/>
      <c r="BG44" s="38"/>
      <c r="BH44" s="38"/>
      <c r="BI44" s="38"/>
      <c r="BJ44" s="38"/>
      <c r="BK44" s="38"/>
      <c r="BL44" s="38"/>
      <c r="BM44" s="38"/>
    </row>
    <row r="45" spans="1:65" ht="15" customHeight="1">
      <c r="A45" s="38"/>
      <c r="B45" s="200"/>
      <c r="C45" s="1132"/>
      <c r="D45" s="1132"/>
      <c r="E45" s="1132"/>
      <c r="F45" s="1132"/>
      <c r="G45" s="1132"/>
      <c r="H45" s="1132"/>
      <c r="I45" s="1132"/>
      <c r="J45" s="1132"/>
      <c r="K45" s="1132"/>
      <c r="L45" s="1132"/>
      <c r="M45" s="1132"/>
      <c r="N45" s="1132"/>
      <c r="O45" s="1132"/>
      <c r="P45" s="1132"/>
      <c r="Q45" s="1132"/>
      <c r="R45" s="1132"/>
      <c r="S45" s="1132"/>
      <c r="T45" s="1132"/>
      <c r="U45" s="1132"/>
      <c r="V45" s="1132"/>
      <c r="W45" s="1132"/>
      <c r="X45" s="1132"/>
      <c r="Y45" s="1132"/>
      <c r="Z45" s="1132"/>
      <c r="AA45" s="1132"/>
      <c r="AB45" s="1132"/>
      <c r="AC45" s="1132"/>
      <c r="AD45" s="1132"/>
      <c r="AE45" s="1132"/>
      <c r="AF45" s="1132"/>
      <c r="AG45" s="1132"/>
      <c r="AH45" s="1132"/>
      <c r="AI45" s="1132"/>
      <c r="AJ45" s="1132"/>
      <c r="AK45" s="1132"/>
      <c r="AL45" s="1132"/>
      <c r="AM45" s="1132"/>
      <c r="AN45" s="1132"/>
      <c r="AO45" s="1132"/>
      <c r="AP45" s="1132"/>
      <c r="AQ45" s="1132"/>
      <c r="AR45" s="38"/>
      <c r="AS45" s="38"/>
      <c r="AT45" s="164"/>
      <c r="AU45" s="38"/>
      <c r="AV45" s="38"/>
      <c r="AW45" s="38"/>
      <c r="AX45" s="38"/>
      <c r="AY45" s="38"/>
      <c r="AZ45" s="38"/>
      <c r="BA45" s="38"/>
      <c r="BB45" s="38"/>
      <c r="BC45" s="38"/>
      <c r="BD45" s="38"/>
      <c r="BE45" s="38"/>
      <c r="BF45" s="38"/>
      <c r="BG45" s="38"/>
      <c r="BH45" s="38"/>
      <c r="BI45" s="38"/>
      <c r="BJ45" s="38"/>
      <c r="BK45" s="38"/>
      <c r="BL45" s="38"/>
      <c r="BM45" s="38"/>
    </row>
    <row r="46" spans="1:65" ht="15" customHeight="1">
      <c r="A46" s="38"/>
      <c r="B46" s="328"/>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38"/>
      <c r="AS46" s="38"/>
      <c r="AT46" s="164"/>
      <c r="AU46" s="38"/>
      <c r="AV46" s="38"/>
      <c r="AW46" s="38"/>
      <c r="AX46" s="38"/>
      <c r="AY46" s="38"/>
      <c r="AZ46" s="38"/>
      <c r="BA46" s="38"/>
      <c r="BB46" s="38"/>
      <c r="BC46" s="38"/>
      <c r="BD46" s="38"/>
      <c r="BE46" s="38"/>
      <c r="BF46" s="38"/>
      <c r="BG46" s="38"/>
      <c r="BH46" s="38"/>
      <c r="BI46" s="38"/>
      <c r="BJ46" s="38"/>
      <c r="BK46" s="38"/>
      <c r="BL46" s="38"/>
      <c r="BM46" s="38"/>
    </row>
    <row r="47" spans="1:65" ht="15" customHeight="1">
      <c r="A47" s="38"/>
      <c r="B47" s="1132" t="s">
        <v>2217</v>
      </c>
      <c r="C47" s="1132"/>
      <c r="D47" s="1132"/>
      <c r="E47" s="1132"/>
      <c r="F47" s="1132"/>
      <c r="G47" s="1132"/>
      <c r="H47" s="1132"/>
      <c r="I47" s="1132"/>
      <c r="J47" s="1132"/>
      <c r="K47" s="1132"/>
      <c r="L47" s="1132"/>
      <c r="M47" s="1132"/>
      <c r="N47" s="1132"/>
      <c r="O47" s="1132"/>
      <c r="P47" s="1132"/>
      <c r="Q47" s="1132"/>
      <c r="R47" s="1132"/>
      <c r="S47" s="1132"/>
      <c r="T47" s="1132"/>
      <c r="U47" s="1132"/>
      <c r="V47" s="1132"/>
      <c r="W47" s="1132"/>
      <c r="X47" s="1132"/>
      <c r="Y47" s="1132"/>
      <c r="Z47" s="1132"/>
      <c r="AA47" s="1132"/>
      <c r="AB47" s="1132"/>
      <c r="AC47" s="1132"/>
      <c r="AD47" s="1132"/>
      <c r="AE47" s="1132"/>
      <c r="AF47" s="1132"/>
      <c r="AG47" s="1132"/>
      <c r="AH47" s="1132"/>
      <c r="AI47" s="1132"/>
      <c r="AJ47" s="1132"/>
      <c r="AK47" s="1132"/>
      <c r="AL47" s="1132"/>
      <c r="AM47" s="1132"/>
      <c r="AN47" s="1132"/>
      <c r="AO47" s="1132"/>
      <c r="AP47" s="1132"/>
      <c r="AQ47" s="1132"/>
      <c r="AR47" s="38"/>
      <c r="AS47" s="38"/>
      <c r="AT47" s="164"/>
      <c r="AU47" s="38"/>
      <c r="AV47" s="38"/>
      <c r="AW47" s="38"/>
      <c r="AX47" s="38"/>
      <c r="AY47" s="38"/>
      <c r="AZ47" s="38"/>
      <c r="BA47" s="38"/>
      <c r="BB47" s="38"/>
      <c r="BC47" s="38"/>
      <c r="BD47" s="38"/>
      <c r="BE47" s="38"/>
      <c r="BF47" s="38"/>
      <c r="BG47" s="38"/>
      <c r="BH47" s="38"/>
      <c r="BI47" s="38"/>
      <c r="BJ47" s="38"/>
      <c r="BK47" s="38"/>
      <c r="BL47" s="38"/>
      <c r="BM47" s="38"/>
    </row>
    <row r="48" spans="1:65" ht="15" customHeight="1">
      <c r="A48" s="38"/>
      <c r="B48" s="1132"/>
      <c r="C48" s="1132"/>
      <c r="D48" s="1132"/>
      <c r="E48" s="1132"/>
      <c r="F48" s="1132"/>
      <c r="G48" s="1132"/>
      <c r="H48" s="1132"/>
      <c r="I48" s="1132"/>
      <c r="J48" s="1132"/>
      <c r="K48" s="1132"/>
      <c r="L48" s="1132"/>
      <c r="M48" s="1132"/>
      <c r="N48" s="1132"/>
      <c r="O48" s="1132"/>
      <c r="P48" s="1132"/>
      <c r="Q48" s="1132"/>
      <c r="R48" s="1132"/>
      <c r="S48" s="1132"/>
      <c r="T48" s="1132"/>
      <c r="U48" s="1132"/>
      <c r="V48" s="1132"/>
      <c r="W48" s="1132"/>
      <c r="X48" s="1132"/>
      <c r="Y48" s="1132"/>
      <c r="Z48" s="1132"/>
      <c r="AA48" s="1132"/>
      <c r="AB48" s="1132"/>
      <c r="AC48" s="1132"/>
      <c r="AD48" s="1132"/>
      <c r="AE48" s="1132"/>
      <c r="AF48" s="1132"/>
      <c r="AG48" s="1132"/>
      <c r="AH48" s="1132"/>
      <c r="AI48" s="1132"/>
      <c r="AJ48" s="1132"/>
      <c r="AK48" s="1132"/>
      <c r="AL48" s="1132"/>
      <c r="AM48" s="1132"/>
      <c r="AN48" s="1132"/>
      <c r="AO48" s="1132"/>
      <c r="AP48" s="1132"/>
      <c r="AQ48" s="1132"/>
      <c r="AR48" s="38"/>
      <c r="AS48" s="38"/>
      <c r="AT48" s="164"/>
      <c r="AU48" s="38"/>
      <c r="AV48" s="38"/>
      <c r="AW48" s="38"/>
      <c r="AX48" s="38"/>
      <c r="AY48" s="38"/>
      <c r="AZ48" s="38"/>
      <c r="BA48" s="38"/>
      <c r="BB48" s="38"/>
      <c r="BC48" s="38"/>
      <c r="BD48" s="38"/>
      <c r="BE48" s="38"/>
      <c r="BF48" s="38"/>
      <c r="BG48" s="38"/>
      <c r="BH48" s="38"/>
      <c r="BI48" s="38"/>
      <c r="BJ48" s="38"/>
      <c r="BK48" s="38"/>
      <c r="BL48" s="38"/>
      <c r="BM48" s="38"/>
    </row>
    <row r="49" spans="1:65" ht="13.2">
      <c r="A49" s="38"/>
      <c r="B49" s="1132"/>
      <c r="C49" s="1132"/>
      <c r="D49" s="1132"/>
      <c r="E49" s="1132"/>
      <c r="F49" s="1132"/>
      <c r="G49" s="1132"/>
      <c r="H49" s="1132"/>
      <c r="I49" s="1132"/>
      <c r="J49" s="1132"/>
      <c r="K49" s="1132"/>
      <c r="L49" s="1132"/>
      <c r="M49" s="1132"/>
      <c r="N49" s="1132"/>
      <c r="O49" s="1132"/>
      <c r="P49" s="1132"/>
      <c r="Q49" s="1132"/>
      <c r="R49" s="1132"/>
      <c r="S49" s="1132"/>
      <c r="T49" s="1132"/>
      <c r="U49" s="1132"/>
      <c r="V49" s="1132"/>
      <c r="W49" s="1132"/>
      <c r="X49" s="1132"/>
      <c r="Y49" s="1132"/>
      <c r="Z49" s="1132"/>
      <c r="AA49" s="1132"/>
      <c r="AB49" s="1132"/>
      <c r="AC49" s="1132"/>
      <c r="AD49" s="1132"/>
      <c r="AE49" s="1132"/>
      <c r="AF49" s="1132"/>
      <c r="AG49" s="1132"/>
      <c r="AH49" s="1132"/>
      <c r="AI49" s="1132"/>
      <c r="AJ49" s="1132"/>
      <c r="AK49" s="1132"/>
      <c r="AL49" s="1132"/>
      <c r="AM49" s="1132"/>
      <c r="AN49" s="1132"/>
      <c r="AO49" s="1132"/>
      <c r="AP49" s="1132"/>
      <c r="AQ49" s="1132"/>
      <c r="AR49" s="38"/>
      <c r="AS49" s="38"/>
      <c r="AT49" s="164"/>
      <c r="AU49" s="38"/>
      <c r="AV49" s="38"/>
      <c r="AW49" s="38"/>
      <c r="AX49" s="38"/>
      <c r="AY49" s="38"/>
      <c r="AZ49" s="38"/>
      <c r="BA49" s="38"/>
      <c r="BB49" s="38"/>
      <c r="BC49" s="38"/>
      <c r="BD49" s="38"/>
      <c r="BE49" s="38"/>
      <c r="BF49" s="38"/>
      <c r="BG49" s="38"/>
      <c r="BH49" s="38"/>
      <c r="BI49" s="38"/>
      <c r="BJ49" s="38"/>
      <c r="BK49" s="38"/>
      <c r="BL49" s="38"/>
      <c r="BM49" s="38"/>
    </row>
    <row r="50" spans="1:65" ht="13.2">
      <c r="A50" s="38"/>
      <c r="B50" s="1132"/>
      <c r="C50" s="1132"/>
      <c r="D50" s="1132"/>
      <c r="E50" s="1132"/>
      <c r="F50" s="1132"/>
      <c r="G50" s="1132"/>
      <c r="H50" s="1132"/>
      <c r="I50" s="1132"/>
      <c r="J50" s="1132"/>
      <c r="K50" s="1132"/>
      <c r="L50" s="1132"/>
      <c r="M50" s="1132"/>
      <c r="N50" s="1132"/>
      <c r="O50" s="1132"/>
      <c r="P50" s="1132"/>
      <c r="Q50" s="1132"/>
      <c r="R50" s="1132"/>
      <c r="S50" s="1132"/>
      <c r="T50" s="1132"/>
      <c r="U50" s="1132"/>
      <c r="V50" s="1132"/>
      <c r="W50" s="1132"/>
      <c r="X50" s="1132"/>
      <c r="Y50" s="1132"/>
      <c r="Z50" s="1132"/>
      <c r="AA50" s="1132"/>
      <c r="AB50" s="1132"/>
      <c r="AC50" s="1132"/>
      <c r="AD50" s="1132"/>
      <c r="AE50" s="1132"/>
      <c r="AF50" s="1132"/>
      <c r="AG50" s="1132"/>
      <c r="AH50" s="1132"/>
      <c r="AI50" s="1132"/>
      <c r="AJ50" s="1132"/>
      <c r="AK50" s="1132"/>
      <c r="AL50" s="1132"/>
      <c r="AM50" s="1132"/>
      <c r="AN50" s="1132"/>
      <c r="AO50" s="1132"/>
      <c r="AP50" s="1132"/>
      <c r="AQ50" s="1132"/>
      <c r="AR50" s="38"/>
      <c r="AS50" s="38"/>
      <c r="AT50" s="164"/>
      <c r="AU50" s="38"/>
      <c r="AV50" s="38"/>
      <c r="AW50" s="38"/>
      <c r="AX50" s="38"/>
      <c r="AY50" s="38"/>
      <c r="AZ50" s="38"/>
      <c r="BA50" s="38"/>
      <c r="BB50" s="38"/>
      <c r="BC50" s="38"/>
      <c r="BD50" s="38"/>
      <c r="BE50" s="38"/>
      <c r="BF50" s="38"/>
      <c r="BG50" s="38"/>
      <c r="BH50" s="38"/>
      <c r="BI50" s="38"/>
      <c r="BJ50" s="38"/>
      <c r="BK50" s="38"/>
      <c r="BL50" s="38"/>
      <c r="BM50" s="38"/>
    </row>
    <row r="51" spans="1:65" ht="13.2">
      <c r="A51" s="38"/>
      <c r="B51" s="1132"/>
      <c r="C51" s="1132"/>
      <c r="D51" s="1132"/>
      <c r="E51" s="1132"/>
      <c r="F51" s="1132"/>
      <c r="G51" s="1132"/>
      <c r="H51" s="1132"/>
      <c r="I51" s="1132"/>
      <c r="J51" s="1132"/>
      <c r="K51" s="1132"/>
      <c r="L51" s="1132"/>
      <c r="M51" s="1132"/>
      <c r="N51" s="1132"/>
      <c r="O51" s="1132"/>
      <c r="P51" s="1132"/>
      <c r="Q51" s="1132"/>
      <c r="R51" s="1132"/>
      <c r="S51" s="1132"/>
      <c r="T51" s="1132"/>
      <c r="U51" s="1132"/>
      <c r="V51" s="1132"/>
      <c r="W51" s="1132"/>
      <c r="X51" s="1132"/>
      <c r="Y51" s="1132"/>
      <c r="Z51" s="1132"/>
      <c r="AA51" s="1132"/>
      <c r="AB51" s="1132"/>
      <c r="AC51" s="1132"/>
      <c r="AD51" s="1132"/>
      <c r="AE51" s="1132"/>
      <c r="AF51" s="1132"/>
      <c r="AG51" s="1132"/>
      <c r="AH51" s="1132"/>
      <c r="AI51" s="1132"/>
      <c r="AJ51" s="1132"/>
      <c r="AK51" s="1132"/>
      <c r="AL51" s="1132"/>
      <c r="AM51" s="1132"/>
      <c r="AN51" s="1132"/>
      <c r="AO51" s="1132"/>
      <c r="AP51" s="1132"/>
      <c r="AQ51" s="1132"/>
      <c r="AR51" s="38"/>
      <c r="AS51" s="38"/>
      <c r="AT51" s="164"/>
      <c r="AU51" s="38"/>
      <c r="AV51" s="38"/>
      <c r="AW51" s="38"/>
      <c r="AX51" s="38"/>
      <c r="AY51" s="38"/>
      <c r="AZ51" s="38"/>
      <c r="BA51" s="38"/>
      <c r="BB51" s="38"/>
      <c r="BC51" s="38"/>
      <c r="BD51" s="38"/>
      <c r="BE51" s="38"/>
      <c r="BF51" s="38"/>
      <c r="BG51" s="38"/>
      <c r="BH51" s="38"/>
      <c r="BI51" s="38"/>
      <c r="BJ51" s="38"/>
      <c r="BK51" s="38"/>
      <c r="BL51" s="38"/>
      <c r="BM51" s="38"/>
    </row>
    <row r="52" spans="1:65" ht="13.2">
      <c r="A52" s="38"/>
      <c r="B52" s="1132"/>
      <c r="C52" s="1132"/>
      <c r="D52" s="1132"/>
      <c r="E52" s="1132"/>
      <c r="F52" s="1132"/>
      <c r="G52" s="1132"/>
      <c r="H52" s="1132"/>
      <c r="I52" s="1132"/>
      <c r="J52" s="1132"/>
      <c r="K52" s="1132"/>
      <c r="L52" s="1132"/>
      <c r="M52" s="1132"/>
      <c r="N52" s="1132"/>
      <c r="O52" s="1132"/>
      <c r="P52" s="1132"/>
      <c r="Q52" s="1132"/>
      <c r="R52" s="1132"/>
      <c r="S52" s="1132"/>
      <c r="T52" s="1132"/>
      <c r="U52" s="1132"/>
      <c r="V52" s="1132"/>
      <c r="W52" s="1132"/>
      <c r="X52" s="1132"/>
      <c r="Y52" s="1132"/>
      <c r="Z52" s="1132"/>
      <c r="AA52" s="1132"/>
      <c r="AB52" s="1132"/>
      <c r="AC52" s="1132"/>
      <c r="AD52" s="1132"/>
      <c r="AE52" s="1132"/>
      <c r="AF52" s="1132"/>
      <c r="AG52" s="1132"/>
      <c r="AH52" s="1132"/>
      <c r="AI52" s="1132"/>
      <c r="AJ52" s="1132"/>
      <c r="AK52" s="1132"/>
      <c r="AL52" s="1132"/>
      <c r="AM52" s="1132"/>
      <c r="AN52" s="1132"/>
      <c r="AO52" s="1132"/>
      <c r="AP52" s="1132"/>
      <c r="AQ52" s="1132"/>
      <c r="AR52" s="38"/>
      <c r="AS52" s="38"/>
      <c r="AT52" s="164"/>
      <c r="AU52" s="38"/>
      <c r="AV52" s="38"/>
      <c r="AW52" s="38"/>
      <c r="AX52" s="38"/>
      <c r="AY52" s="38"/>
      <c r="AZ52" s="38"/>
      <c r="BA52" s="38"/>
      <c r="BB52" s="38"/>
      <c r="BC52" s="38"/>
      <c r="BD52" s="38"/>
      <c r="BE52" s="38"/>
      <c r="BF52" s="38"/>
      <c r="BG52" s="38"/>
      <c r="BH52" s="38"/>
      <c r="BI52" s="38"/>
      <c r="BJ52" s="38"/>
      <c r="BK52" s="38"/>
      <c r="BL52" s="38"/>
      <c r="BM52" s="38"/>
    </row>
    <row r="53" spans="1:65" ht="13.2">
      <c r="A53" s="38"/>
      <c r="B53" s="1132"/>
      <c r="C53" s="1132"/>
      <c r="D53" s="1132"/>
      <c r="E53" s="1132"/>
      <c r="F53" s="1132"/>
      <c r="G53" s="1132"/>
      <c r="H53" s="1132"/>
      <c r="I53" s="1132"/>
      <c r="J53" s="1132"/>
      <c r="K53" s="1132"/>
      <c r="L53" s="1132"/>
      <c r="M53" s="1132"/>
      <c r="N53" s="1132"/>
      <c r="O53" s="1132"/>
      <c r="P53" s="1132"/>
      <c r="Q53" s="1132"/>
      <c r="R53" s="1132"/>
      <c r="S53" s="1132"/>
      <c r="T53" s="1132"/>
      <c r="U53" s="1132"/>
      <c r="V53" s="1132"/>
      <c r="W53" s="1132"/>
      <c r="X53" s="1132"/>
      <c r="Y53" s="1132"/>
      <c r="Z53" s="1132"/>
      <c r="AA53" s="1132"/>
      <c r="AB53" s="1132"/>
      <c r="AC53" s="1132"/>
      <c r="AD53" s="1132"/>
      <c r="AE53" s="1132"/>
      <c r="AF53" s="1132"/>
      <c r="AG53" s="1132"/>
      <c r="AH53" s="1132"/>
      <c r="AI53" s="1132"/>
      <c r="AJ53" s="1132"/>
      <c r="AK53" s="1132"/>
      <c r="AL53" s="1132"/>
      <c r="AM53" s="1132"/>
      <c r="AN53" s="1132"/>
      <c r="AO53" s="1132"/>
      <c r="AP53" s="1132"/>
      <c r="AQ53" s="1132"/>
      <c r="AR53" s="38"/>
      <c r="AS53" s="38"/>
      <c r="AT53" s="164"/>
      <c r="AU53" s="38"/>
      <c r="AV53" s="38"/>
      <c r="AW53" s="38"/>
      <c r="AX53" s="38"/>
      <c r="AY53" s="38"/>
      <c r="AZ53" s="38"/>
      <c r="BA53" s="38"/>
      <c r="BB53" s="38"/>
      <c r="BC53" s="38"/>
      <c r="BD53" s="38"/>
      <c r="BE53" s="38"/>
      <c r="BF53" s="38"/>
      <c r="BG53" s="38"/>
      <c r="BH53" s="38"/>
      <c r="BI53" s="38"/>
      <c r="BJ53" s="38"/>
      <c r="BK53" s="38"/>
      <c r="BL53" s="38"/>
      <c r="BM53" s="38"/>
    </row>
    <row r="54" spans="1:65" ht="13.2">
      <c r="A54" s="38"/>
      <c r="B54" s="1132"/>
      <c r="C54" s="1132"/>
      <c r="D54" s="1132"/>
      <c r="E54" s="1132"/>
      <c r="F54" s="1132"/>
      <c r="G54" s="1132"/>
      <c r="H54" s="1132"/>
      <c r="I54" s="1132"/>
      <c r="J54" s="1132"/>
      <c r="K54" s="1132"/>
      <c r="L54" s="1132"/>
      <c r="M54" s="1132"/>
      <c r="N54" s="1132"/>
      <c r="O54" s="1132"/>
      <c r="P54" s="1132"/>
      <c r="Q54" s="1132"/>
      <c r="R54" s="1132"/>
      <c r="S54" s="1132"/>
      <c r="T54" s="1132"/>
      <c r="U54" s="1132"/>
      <c r="V54" s="1132"/>
      <c r="W54" s="1132"/>
      <c r="X54" s="1132"/>
      <c r="Y54" s="1132"/>
      <c r="Z54" s="1132"/>
      <c r="AA54" s="1132"/>
      <c r="AB54" s="1132"/>
      <c r="AC54" s="1132"/>
      <c r="AD54" s="1132"/>
      <c r="AE54" s="1132"/>
      <c r="AF54" s="1132"/>
      <c r="AG54" s="1132"/>
      <c r="AH54" s="1132"/>
      <c r="AI54" s="1132"/>
      <c r="AJ54" s="1132"/>
      <c r="AK54" s="1132"/>
      <c r="AL54" s="1132"/>
      <c r="AM54" s="1132"/>
      <c r="AN54" s="1132"/>
      <c r="AO54" s="1132"/>
      <c r="AP54" s="1132"/>
      <c r="AQ54" s="1132"/>
      <c r="AR54" s="38"/>
      <c r="AS54" s="38"/>
      <c r="AT54" s="164"/>
      <c r="AU54" s="38"/>
      <c r="AV54" s="38"/>
      <c r="AW54" s="38"/>
      <c r="AX54" s="38"/>
      <c r="AY54" s="38"/>
      <c r="AZ54" s="38"/>
      <c r="BA54" s="38"/>
      <c r="BB54" s="38"/>
      <c r="BC54" s="38"/>
      <c r="BD54" s="38"/>
      <c r="BE54" s="38"/>
      <c r="BF54" s="38"/>
      <c r="BG54" s="38"/>
      <c r="BH54" s="38"/>
      <c r="BI54" s="38"/>
      <c r="BJ54" s="38"/>
      <c r="BK54" s="38"/>
      <c r="BL54" s="38"/>
      <c r="BM54" s="38"/>
    </row>
    <row r="55" spans="1:65" ht="13.2">
      <c r="A55" s="38"/>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38"/>
      <c r="AS55" s="38"/>
      <c r="AT55" s="164"/>
      <c r="AU55" s="38"/>
      <c r="AV55" s="38"/>
      <c r="AW55" s="38"/>
      <c r="AX55" s="38"/>
      <c r="AY55" s="38"/>
      <c r="AZ55" s="38"/>
      <c r="BA55" s="38"/>
      <c r="BB55" s="38"/>
      <c r="BC55" s="38"/>
      <c r="BD55" s="38"/>
      <c r="BE55" s="38"/>
      <c r="BF55" s="38"/>
      <c r="BG55" s="38"/>
      <c r="BH55" s="38"/>
      <c r="BI55" s="38"/>
      <c r="BJ55" s="38"/>
      <c r="BK55" s="38"/>
      <c r="BL55" s="38"/>
      <c r="BM55" s="38"/>
    </row>
    <row r="56" spans="1:65" ht="13.2">
      <c r="A56" s="38"/>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38"/>
      <c r="AS56" s="38"/>
      <c r="AT56" s="164"/>
      <c r="AU56" s="38"/>
      <c r="AV56" s="38"/>
      <c r="AW56" s="38"/>
      <c r="AX56" s="38"/>
      <c r="AY56" s="38"/>
      <c r="AZ56" s="38"/>
      <c r="BA56" s="38"/>
      <c r="BB56" s="38"/>
      <c r="BC56" s="38"/>
      <c r="BD56" s="38"/>
      <c r="BE56" s="38"/>
      <c r="BF56" s="38"/>
      <c r="BG56" s="38"/>
      <c r="BH56" s="38"/>
      <c r="BI56" s="38"/>
      <c r="BJ56" s="38"/>
      <c r="BK56" s="38"/>
      <c r="BL56" s="38"/>
      <c r="BM56" s="38"/>
    </row>
    <row r="57" spans="1:65" ht="13.2">
      <c r="A57" s="38"/>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38"/>
      <c r="AS57" s="38"/>
      <c r="AT57" s="164"/>
      <c r="AU57" s="38"/>
      <c r="AV57" s="38"/>
      <c r="AW57" s="38"/>
      <c r="AX57" s="38"/>
      <c r="AY57" s="38"/>
      <c r="AZ57" s="38"/>
      <c r="BA57" s="38"/>
      <c r="BB57" s="38"/>
      <c r="BC57" s="38"/>
      <c r="BD57" s="38"/>
      <c r="BE57" s="38"/>
      <c r="BF57" s="38"/>
      <c r="BG57" s="38"/>
      <c r="BH57" s="38"/>
      <c r="BI57" s="38"/>
      <c r="BJ57" s="38"/>
      <c r="BK57" s="38"/>
      <c r="BL57" s="38"/>
      <c r="BM57" s="38"/>
    </row>
    <row r="58" spans="1:65" ht="13.2">
      <c r="A58" s="38"/>
      <c r="B58" s="38"/>
      <c r="C58" s="156" t="s">
        <v>2160</v>
      </c>
      <c r="D58" s="155"/>
      <c r="E58" s="155"/>
      <c r="F58" s="155"/>
      <c r="G58" s="155"/>
      <c r="H58" s="155"/>
      <c r="I58" s="155"/>
      <c r="J58" s="155"/>
      <c r="K58" s="155"/>
      <c r="L58" s="155"/>
      <c r="M58" s="155"/>
      <c r="N58" s="155"/>
      <c r="O58" s="155"/>
      <c r="P58" s="155"/>
      <c r="Q58" s="155"/>
      <c r="R58" s="155"/>
      <c r="S58" s="155"/>
      <c r="T58" s="155"/>
      <c r="U58" s="155"/>
      <c r="V58" s="131"/>
      <c r="W58" s="131"/>
      <c r="X58" s="131"/>
      <c r="Y58" s="131"/>
      <c r="Z58" s="131"/>
      <c r="AA58" s="131"/>
      <c r="AB58" s="131"/>
      <c r="AC58" s="131"/>
      <c r="AD58" s="131"/>
      <c r="AE58" s="131"/>
      <c r="AF58" s="131"/>
      <c r="AG58" s="131"/>
      <c r="AH58" s="131"/>
      <c r="AI58" s="131"/>
      <c r="AJ58" s="131"/>
      <c r="AK58" s="131"/>
      <c r="AL58" s="131"/>
      <c r="AM58" s="131"/>
      <c r="AN58" s="131"/>
      <c r="AO58" s="131"/>
      <c r="AP58" s="155"/>
      <c r="AQ58" s="38"/>
      <c r="AR58" s="38"/>
      <c r="AS58" s="38"/>
      <c r="AT58" s="164"/>
      <c r="AU58" s="38"/>
      <c r="AV58" s="38"/>
      <c r="AW58" s="38"/>
      <c r="AX58" s="38"/>
      <c r="AY58" s="38"/>
      <c r="AZ58" s="38"/>
      <c r="BA58" s="38"/>
      <c r="BB58" s="38"/>
      <c r="BC58" s="38"/>
      <c r="BD58" s="38"/>
      <c r="BE58" s="38"/>
      <c r="BF58" s="38"/>
      <c r="BG58" s="38"/>
      <c r="BH58" s="38"/>
      <c r="BI58" s="38"/>
      <c r="BJ58" s="38"/>
      <c r="BK58" s="38"/>
      <c r="BL58" s="38"/>
      <c r="BM58" s="38"/>
    </row>
    <row r="59" spans="1:65" ht="13.2">
      <c r="A59" s="38"/>
      <c r="B59" s="38"/>
      <c r="C59" s="156"/>
      <c r="D59" s="155"/>
      <c r="E59" s="155"/>
      <c r="F59" s="155"/>
      <c r="G59" s="155"/>
      <c r="H59" s="155"/>
      <c r="I59" s="155"/>
      <c r="J59" s="155"/>
      <c r="K59" s="155"/>
      <c r="L59" s="155"/>
      <c r="M59" s="155"/>
      <c r="N59" s="155"/>
      <c r="O59" s="155"/>
      <c r="P59" s="155"/>
      <c r="Q59" s="155"/>
      <c r="R59" s="155"/>
      <c r="S59" s="155"/>
      <c r="T59" s="155"/>
      <c r="U59" s="155"/>
      <c r="V59" s="131"/>
      <c r="W59" s="131"/>
      <c r="X59" s="131"/>
      <c r="Y59" s="131"/>
      <c r="Z59" s="131"/>
      <c r="AA59" s="131"/>
      <c r="AB59" s="131"/>
      <c r="AC59" s="131"/>
      <c r="AD59" s="131"/>
      <c r="AE59" s="131"/>
      <c r="AF59" s="131"/>
      <c r="AG59" s="131"/>
      <c r="AH59" s="131"/>
      <c r="AI59" s="131"/>
      <c r="AJ59" s="131"/>
      <c r="AK59" s="131"/>
      <c r="AL59" s="131"/>
      <c r="AM59" s="131"/>
      <c r="AN59" s="131"/>
      <c r="AO59" s="131"/>
      <c r="AP59" s="155"/>
      <c r="AQ59" s="38"/>
      <c r="AR59" s="38"/>
      <c r="AS59" s="38"/>
      <c r="AT59" s="164"/>
      <c r="AU59" s="38"/>
      <c r="AV59" s="38"/>
      <c r="AW59" s="38"/>
      <c r="AX59" s="38"/>
      <c r="AY59" s="38"/>
      <c r="AZ59" s="38"/>
      <c r="BA59" s="38"/>
      <c r="BB59" s="38"/>
      <c r="BC59" s="38"/>
      <c r="BD59" s="38"/>
      <c r="BE59" s="38"/>
      <c r="BF59" s="38"/>
      <c r="BG59" s="38"/>
      <c r="BH59" s="38"/>
      <c r="BI59" s="38"/>
      <c r="BJ59" s="38"/>
      <c r="BK59" s="38"/>
      <c r="BL59" s="38"/>
      <c r="BM59" s="38"/>
    </row>
    <row r="60" spans="1:65" ht="15" customHeight="1">
      <c r="A60" s="1"/>
      <c r="B60" s="1"/>
      <c r="C60" s="1129">
        <f>第1号様式!AE3</f>
        <v>0</v>
      </c>
      <c r="D60" s="1129"/>
      <c r="E60" s="1129"/>
      <c r="F60" s="1129"/>
      <c r="G60" s="1" t="s">
        <v>1994</v>
      </c>
      <c r="H60" s="1130">
        <f>第1号様式!AJ3</f>
        <v>0</v>
      </c>
      <c r="I60" s="1130"/>
      <c r="J60" s="1" t="s">
        <v>1995</v>
      </c>
      <c r="K60" s="1131">
        <f>第1号様式!AN3</f>
        <v>0</v>
      </c>
      <c r="L60" s="1131"/>
      <c r="M60" s="1" t="s">
        <v>1996</v>
      </c>
      <c r="N60" s="1"/>
      <c r="O60" s="1"/>
      <c r="P60" s="2"/>
      <c r="Q60" s="2"/>
      <c r="R60" s="2"/>
      <c r="S60" s="2"/>
      <c r="T60" s="2"/>
      <c r="U60" s="2"/>
      <c r="V60" s="1"/>
      <c r="W60" s="1"/>
      <c r="X60" s="1"/>
      <c r="Y60" s="1"/>
      <c r="Z60" s="2"/>
      <c r="AA60" s="2"/>
      <c r="AB60" s="2"/>
      <c r="AC60" s="2"/>
      <c r="AD60" s="2"/>
      <c r="AE60" s="1"/>
      <c r="AF60" s="1"/>
      <c r="AG60" s="1"/>
      <c r="AH60" s="1"/>
      <c r="AI60" s="1"/>
      <c r="AJ60" s="1"/>
      <c r="AK60" s="1"/>
      <c r="AL60" s="1"/>
      <c r="AM60" s="1"/>
      <c r="AN60" s="1"/>
      <c r="AO60" s="1"/>
      <c r="AR60" s="1"/>
      <c r="AS60" s="1"/>
      <c r="AT60" s="142"/>
      <c r="AU60" s="1"/>
      <c r="AV60" s="1"/>
      <c r="AW60" s="1"/>
      <c r="AX60" s="1"/>
      <c r="AY60" s="1"/>
      <c r="AZ60" s="1"/>
      <c r="BA60" s="1"/>
      <c r="BB60" s="1"/>
      <c r="BC60" s="1"/>
      <c r="BD60" s="1"/>
      <c r="BE60" s="1"/>
      <c r="BF60" s="1"/>
      <c r="BG60" s="1"/>
      <c r="BH60" s="1"/>
      <c r="BI60" s="1"/>
      <c r="BJ60" s="1"/>
      <c r="BK60" s="1"/>
      <c r="BL60" s="1"/>
      <c r="BM60" s="1"/>
    </row>
    <row r="61" spans="1:65" ht="15" customHeight="1">
      <c r="A61" s="1"/>
      <c r="B61" s="1"/>
      <c r="C61" s="794" t="s">
        <v>174</v>
      </c>
      <c r="D61" s="794"/>
      <c r="E61" s="794"/>
      <c r="F61" s="1134">
        <f>基本情報!E6</f>
        <v>0</v>
      </c>
      <c r="G61" s="1134"/>
      <c r="H61" s="1134"/>
      <c r="I61" s="1134"/>
      <c r="J61" s="1134"/>
      <c r="K61" s="1134"/>
      <c r="L61" s="1134"/>
      <c r="M61" s="1134"/>
      <c r="N61" s="1134"/>
      <c r="O61" s="1134"/>
      <c r="P61" s="1134"/>
      <c r="Q61" s="1134"/>
      <c r="R61" s="1134"/>
      <c r="S61" s="1134"/>
      <c r="T61" s="1134"/>
      <c r="U61" s="1134"/>
      <c r="V61" s="1134"/>
      <c r="W61" s="1134"/>
      <c r="X61" s="1134"/>
      <c r="Y61" s="1134"/>
      <c r="Z61" s="1134"/>
      <c r="AA61" s="1134"/>
      <c r="AB61" s="1134"/>
      <c r="AC61" s="1134"/>
      <c r="AD61" s="1134"/>
      <c r="AE61" s="1134"/>
      <c r="AF61" s="1134"/>
      <c r="AG61" s="1134"/>
      <c r="AH61" s="1134"/>
      <c r="AI61" s="1134"/>
      <c r="AJ61" s="1134"/>
      <c r="AK61" s="1134"/>
      <c r="AL61" s="1134"/>
      <c r="AM61" s="1134"/>
      <c r="AN61" s="1134"/>
      <c r="AO61" s="1134"/>
      <c r="AR61" s="1"/>
      <c r="AS61" s="1"/>
      <c r="AT61" s="142"/>
      <c r="AU61" s="1"/>
      <c r="AV61" s="1"/>
      <c r="AW61" s="1"/>
      <c r="AX61" s="1"/>
      <c r="AY61" s="1"/>
      <c r="AZ61" s="1"/>
      <c r="BA61" s="1"/>
      <c r="BB61" s="1"/>
      <c r="BC61" s="1"/>
      <c r="BD61" s="1"/>
      <c r="BE61" s="1"/>
      <c r="BF61" s="1"/>
      <c r="BG61" s="1"/>
      <c r="BH61" s="1"/>
      <c r="BI61" s="1"/>
      <c r="BJ61" s="1"/>
      <c r="BK61" s="1"/>
      <c r="BL61" s="1"/>
      <c r="BM61" s="1"/>
    </row>
    <row r="62" spans="1:65" ht="15" customHeight="1">
      <c r="A62" s="1"/>
      <c r="B62" s="1"/>
      <c r="C62" s="794"/>
      <c r="D62" s="794"/>
      <c r="E62" s="794"/>
      <c r="F62" s="1134"/>
      <c r="G62" s="1134"/>
      <c r="H62" s="1134"/>
      <c r="I62" s="1134"/>
      <c r="J62" s="1134"/>
      <c r="K62" s="1134"/>
      <c r="L62" s="1134"/>
      <c r="M62" s="1134"/>
      <c r="N62" s="1134"/>
      <c r="O62" s="1134"/>
      <c r="P62" s="1134"/>
      <c r="Q62" s="1134"/>
      <c r="R62" s="1134"/>
      <c r="S62" s="1134"/>
      <c r="T62" s="1134"/>
      <c r="U62" s="1134"/>
      <c r="V62" s="1134"/>
      <c r="W62" s="1134"/>
      <c r="X62" s="1134"/>
      <c r="Y62" s="1134"/>
      <c r="Z62" s="1134"/>
      <c r="AA62" s="1134"/>
      <c r="AB62" s="1134"/>
      <c r="AC62" s="1134"/>
      <c r="AD62" s="1134"/>
      <c r="AE62" s="1134"/>
      <c r="AF62" s="1134"/>
      <c r="AG62" s="1134"/>
      <c r="AH62" s="1134"/>
      <c r="AI62" s="1134"/>
      <c r="AJ62" s="1134"/>
      <c r="AK62" s="1134"/>
      <c r="AL62" s="1134"/>
      <c r="AM62" s="1134"/>
      <c r="AN62" s="1134"/>
      <c r="AO62" s="1134"/>
      <c r="AR62" s="1"/>
      <c r="AS62" s="1"/>
      <c r="AT62" s="142"/>
      <c r="AU62" s="1"/>
      <c r="AV62" s="1"/>
      <c r="AW62" s="1"/>
      <c r="AX62" s="1"/>
      <c r="AY62" s="1"/>
      <c r="AZ62" s="1"/>
      <c r="BA62" s="1"/>
      <c r="BB62" s="1"/>
      <c r="BC62" s="1"/>
      <c r="BD62" s="1"/>
      <c r="BE62" s="1"/>
      <c r="BF62" s="1"/>
      <c r="BG62" s="1"/>
      <c r="BH62" s="1"/>
      <c r="BI62" s="1"/>
      <c r="BJ62" s="1"/>
      <c r="BK62" s="1"/>
      <c r="BL62" s="1"/>
      <c r="BM62" s="1"/>
    </row>
    <row r="63" spans="1:65" ht="15" customHeight="1">
      <c r="A63" s="1"/>
      <c r="B63" s="1"/>
      <c r="C63" s="794" t="s">
        <v>1997</v>
      </c>
      <c r="D63" s="794"/>
      <c r="E63" s="794"/>
      <c r="F63" s="1135">
        <f>基本情報!E4</f>
        <v>0</v>
      </c>
      <c r="G63" s="1135"/>
      <c r="H63" s="1135"/>
      <c r="I63" s="1135"/>
      <c r="J63" s="1135"/>
      <c r="K63" s="1135"/>
      <c r="L63" s="1135"/>
      <c r="M63" s="1135"/>
      <c r="N63" s="1135"/>
      <c r="O63" s="1135"/>
      <c r="P63" s="1135"/>
      <c r="Q63" s="1135"/>
      <c r="R63" s="1135"/>
      <c r="S63" s="1135"/>
      <c r="T63" s="1135"/>
      <c r="U63" s="1135"/>
      <c r="V63" s="1135"/>
      <c r="W63" s="1135"/>
      <c r="X63" s="1135"/>
      <c r="Y63" s="1135"/>
      <c r="Z63" s="1135"/>
      <c r="AA63" s="1135"/>
      <c r="AB63" s="1135"/>
      <c r="AC63" s="1135"/>
      <c r="AD63" s="1135"/>
      <c r="AE63" s="1135"/>
      <c r="AF63" s="1135"/>
      <c r="AG63" s="1135"/>
      <c r="AH63" s="1135"/>
      <c r="AI63" s="1135"/>
      <c r="AJ63" s="1135"/>
      <c r="AK63" s="1135"/>
      <c r="AL63" s="1135"/>
      <c r="AM63" s="1135"/>
      <c r="AN63" s="1135"/>
      <c r="AO63" s="1135"/>
      <c r="AP63" s="4"/>
      <c r="AQ63" s="4"/>
      <c r="AR63" s="1"/>
      <c r="AS63" s="1"/>
      <c r="AT63" s="142"/>
      <c r="AU63" s="1"/>
      <c r="AV63" s="1"/>
      <c r="AW63" s="1"/>
      <c r="AX63" s="1"/>
      <c r="AY63" s="1"/>
      <c r="AZ63" s="1"/>
      <c r="BA63" s="1"/>
      <c r="BB63" s="1"/>
      <c r="BC63" s="1"/>
      <c r="BD63" s="1"/>
      <c r="BE63" s="1"/>
      <c r="BF63" s="1"/>
      <c r="BG63" s="1"/>
      <c r="BH63" s="1"/>
      <c r="BI63" s="1"/>
      <c r="BJ63" s="1"/>
      <c r="BK63" s="1"/>
      <c r="BL63" s="1"/>
      <c r="BM63" s="1"/>
    </row>
    <row r="64" spans="1:65" ht="15" customHeight="1">
      <c r="A64" s="1"/>
      <c r="B64" s="1"/>
      <c r="C64" s="794"/>
      <c r="D64" s="794"/>
      <c r="E64" s="794"/>
      <c r="F64" s="1135"/>
      <c r="G64" s="1135"/>
      <c r="H64" s="1135"/>
      <c r="I64" s="1135"/>
      <c r="J64" s="1135"/>
      <c r="K64" s="1135"/>
      <c r="L64" s="1135"/>
      <c r="M64" s="1135"/>
      <c r="N64" s="1135"/>
      <c r="O64" s="1135"/>
      <c r="P64" s="1135"/>
      <c r="Q64" s="1135"/>
      <c r="R64" s="1135"/>
      <c r="S64" s="1135"/>
      <c r="T64" s="1135"/>
      <c r="U64" s="1135"/>
      <c r="V64" s="1135"/>
      <c r="W64" s="1135"/>
      <c r="X64" s="1135"/>
      <c r="Y64" s="1135"/>
      <c r="Z64" s="1135"/>
      <c r="AA64" s="1135"/>
      <c r="AB64" s="1135"/>
      <c r="AC64" s="1135"/>
      <c r="AD64" s="1135"/>
      <c r="AE64" s="1135"/>
      <c r="AF64" s="1135"/>
      <c r="AG64" s="1135"/>
      <c r="AH64" s="1135"/>
      <c r="AI64" s="1135"/>
      <c r="AJ64" s="1135"/>
      <c r="AK64" s="1135"/>
      <c r="AL64" s="1135"/>
      <c r="AM64" s="1135"/>
      <c r="AN64" s="1135"/>
      <c r="AO64" s="1135"/>
      <c r="AP64" s="4"/>
      <c r="AQ64" s="4"/>
      <c r="AR64" s="1"/>
      <c r="AS64" s="1"/>
      <c r="AT64" s="142"/>
      <c r="AU64" s="1"/>
      <c r="AV64" s="1"/>
      <c r="AW64" s="1"/>
      <c r="AX64" s="1"/>
      <c r="AY64" s="1"/>
      <c r="AZ64" s="1"/>
      <c r="BA64" s="1"/>
      <c r="BB64" s="1"/>
      <c r="BC64" s="1"/>
      <c r="BD64" s="1"/>
      <c r="BE64" s="1"/>
      <c r="BF64" s="1"/>
      <c r="BG64" s="1"/>
      <c r="BH64" s="1"/>
      <c r="BI64" s="1"/>
      <c r="BJ64" s="1"/>
      <c r="BK64" s="1"/>
      <c r="BL64" s="1"/>
      <c r="BM64" s="1"/>
    </row>
    <row r="65" spans="1:65" ht="15" customHeight="1">
      <c r="A65" s="1"/>
      <c r="B65" s="1"/>
      <c r="C65" s="794" t="s">
        <v>1998</v>
      </c>
      <c r="D65" s="794"/>
      <c r="E65" s="794"/>
      <c r="F65" s="794"/>
      <c r="G65" s="794"/>
      <c r="H65" s="794"/>
      <c r="I65" s="794"/>
      <c r="J65" s="794"/>
      <c r="K65" s="1134">
        <f>基本情報!E7</f>
        <v>0</v>
      </c>
      <c r="L65" s="1134"/>
      <c r="M65" s="1134"/>
      <c r="N65" s="1134"/>
      <c r="O65" s="1134"/>
      <c r="P65" s="1134"/>
      <c r="Q65" s="1134"/>
      <c r="R65" s="1134"/>
      <c r="S65" s="1134"/>
      <c r="T65" s="1134"/>
      <c r="U65" s="1134"/>
      <c r="V65" s="1134"/>
      <c r="W65" s="1134"/>
      <c r="X65" s="1134"/>
      <c r="Y65" s="1134"/>
      <c r="Z65" s="1134"/>
      <c r="AA65" s="1134">
        <f>基本情報!E9</f>
        <v>0</v>
      </c>
      <c r="AB65" s="1134"/>
      <c r="AC65" s="1134"/>
      <c r="AD65" s="1134"/>
      <c r="AE65" s="1134"/>
      <c r="AF65" s="1134"/>
      <c r="AG65" s="1134"/>
      <c r="AH65" s="1134"/>
      <c r="AI65" s="1134"/>
      <c r="AJ65" s="1134"/>
      <c r="AK65" s="1134"/>
      <c r="AL65" s="1134"/>
      <c r="AM65" s="1134"/>
      <c r="AN65" s="1134"/>
      <c r="AO65" s="1134"/>
      <c r="AR65" s="1"/>
      <c r="AS65" s="1"/>
      <c r="AT65" s="142"/>
      <c r="AU65" s="1"/>
      <c r="AV65" s="1"/>
      <c r="AW65" s="1"/>
      <c r="AX65" s="1"/>
      <c r="AY65" s="1"/>
      <c r="AZ65" s="1"/>
      <c r="BA65" s="1"/>
      <c r="BB65" s="1"/>
      <c r="BC65" s="1"/>
      <c r="BD65" s="1"/>
      <c r="BE65" s="1"/>
      <c r="BF65" s="1"/>
      <c r="BG65" s="1"/>
      <c r="BH65" s="1"/>
      <c r="BI65" s="1"/>
      <c r="BJ65" s="1"/>
      <c r="BK65" s="1"/>
      <c r="BL65" s="1"/>
      <c r="BM65" s="1"/>
    </row>
    <row r="66" spans="1:65" ht="15" customHeight="1">
      <c r="A66" s="1"/>
      <c r="B66" s="1"/>
      <c r="C66" s="794"/>
      <c r="D66" s="794"/>
      <c r="E66" s="794"/>
      <c r="F66" s="794"/>
      <c r="G66" s="794"/>
      <c r="H66" s="794"/>
      <c r="I66" s="794"/>
      <c r="J66" s="794"/>
      <c r="K66" s="1134"/>
      <c r="L66" s="1134"/>
      <c r="M66" s="1134"/>
      <c r="N66" s="1134"/>
      <c r="O66" s="1134"/>
      <c r="P66" s="1134"/>
      <c r="Q66" s="1134"/>
      <c r="R66" s="1134"/>
      <c r="S66" s="1134"/>
      <c r="T66" s="1134"/>
      <c r="U66" s="1134"/>
      <c r="V66" s="1134"/>
      <c r="W66" s="1134"/>
      <c r="X66" s="1134"/>
      <c r="Y66" s="1134"/>
      <c r="Z66" s="1134"/>
      <c r="AA66" s="1134"/>
      <c r="AB66" s="1134"/>
      <c r="AC66" s="1134"/>
      <c r="AD66" s="1134"/>
      <c r="AE66" s="1134"/>
      <c r="AF66" s="1134"/>
      <c r="AG66" s="1134"/>
      <c r="AH66" s="1134"/>
      <c r="AI66" s="1134"/>
      <c r="AJ66" s="1134"/>
      <c r="AK66" s="1134"/>
      <c r="AL66" s="1134"/>
      <c r="AM66" s="1134"/>
      <c r="AN66" s="1134"/>
      <c r="AO66" s="1134"/>
      <c r="AR66" s="1"/>
      <c r="AS66" s="1"/>
      <c r="AT66" s="142"/>
      <c r="AU66" s="1"/>
      <c r="AV66" s="1"/>
      <c r="AW66" s="1"/>
      <c r="AX66" s="1"/>
      <c r="AY66" s="1"/>
      <c r="AZ66" s="1"/>
      <c r="BA66" s="1"/>
      <c r="BB66" s="1"/>
      <c r="BC66" s="1"/>
      <c r="BD66" s="1"/>
      <c r="BE66" s="1"/>
      <c r="BF66" s="1"/>
      <c r="BG66" s="1"/>
      <c r="BH66" s="1"/>
      <c r="BI66" s="1"/>
      <c r="BJ66" s="1"/>
      <c r="BK66" s="1"/>
      <c r="BL66" s="1"/>
      <c r="BM66" s="1"/>
    </row>
    <row r="67" spans="1:65" ht="15" customHeight="1">
      <c r="A67" s="1"/>
      <c r="B67" s="1"/>
      <c r="C67" s="1"/>
      <c r="D67" s="1"/>
      <c r="E67" s="1"/>
      <c r="F67" s="1"/>
      <c r="G67" s="1"/>
      <c r="H67" s="1"/>
      <c r="I67" s="1"/>
      <c r="J67" s="1"/>
      <c r="K67" s="2"/>
      <c r="L67" s="2"/>
      <c r="M67" s="2"/>
      <c r="N67" s="2"/>
      <c r="O67" s="2"/>
      <c r="P67" s="2"/>
      <c r="Q67" s="2"/>
      <c r="R67" s="2"/>
      <c r="S67" s="2"/>
      <c r="T67" s="2"/>
      <c r="U67" s="2"/>
      <c r="V67" s="2"/>
      <c r="W67" s="2"/>
      <c r="X67" s="2"/>
      <c r="Y67" s="2"/>
      <c r="Z67" s="2"/>
      <c r="AA67" s="1"/>
      <c r="AB67" s="1"/>
      <c r="AC67" s="1"/>
      <c r="AD67" s="1"/>
      <c r="AE67" s="1"/>
      <c r="AF67" s="1"/>
      <c r="AG67" s="1"/>
      <c r="AH67" s="1"/>
      <c r="AI67" s="1"/>
      <c r="AJ67" s="1"/>
      <c r="AK67" s="1"/>
      <c r="AL67" s="1"/>
      <c r="AM67" s="1"/>
      <c r="AN67" s="1"/>
      <c r="AO67" s="1"/>
      <c r="AR67" s="1"/>
      <c r="AS67" s="1"/>
      <c r="AT67" s="142"/>
      <c r="AU67" s="1"/>
      <c r="AV67" s="1"/>
      <c r="AW67" s="1"/>
      <c r="AX67" s="1"/>
      <c r="AY67" s="1"/>
      <c r="AZ67" s="1"/>
      <c r="BA67" s="1"/>
      <c r="BB67" s="1"/>
      <c r="BC67" s="1"/>
      <c r="BD67" s="1"/>
      <c r="BE67" s="1"/>
      <c r="BF67" s="1"/>
      <c r="BG67" s="1"/>
      <c r="BH67" s="1"/>
      <c r="BI67" s="1"/>
      <c r="BJ67" s="1"/>
      <c r="BK67" s="1"/>
      <c r="BL67" s="1"/>
      <c r="BM67" s="1"/>
    </row>
    <row r="68" spans="1:65" ht="15" customHeight="1">
      <c r="B68" s="32" t="s">
        <v>2075</v>
      </c>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101"/>
      <c r="AG68" s="101"/>
      <c r="AH68" s="101"/>
      <c r="AI68" s="101"/>
      <c r="AJ68" s="101"/>
      <c r="AK68" s="101"/>
      <c r="AL68" s="101"/>
      <c r="AM68" s="101"/>
      <c r="AN68" s="101"/>
      <c r="AO68" s="101"/>
      <c r="AP68" s="101"/>
      <c r="AQ68" s="101"/>
      <c r="AR68" s="101"/>
      <c r="AS68" s="1"/>
      <c r="AT68" s="142"/>
      <c r="AU68" s="1"/>
      <c r="AV68" s="1"/>
      <c r="AW68" s="1"/>
      <c r="AX68" s="1"/>
      <c r="AY68" s="1"/>
      <c r="AZ68" s="1"/>
      <c r="BA68" s="1"/>
      <c r="BB68" s="1"/>
      <c r="BC68" s="1"/>
      <c r="BD68" s="1"/>
      <c r="BE68" s="1"/>
      <c r="BF68" s="1"/>
      <c r="BG68" s="1"/>
      <c r="BH68" s="1"/>
      <c r="BI68" s="1"/>
      <c r="BJ68" s="1"/>
      <c r="BK68" s="1"/>
      <c r="BL68" s="1"/>
      <c r="BM68" s="1"/>
    </row>
    <row r="69" spans="1:65" ht="15" customHeight="1">
      <c r="AP69" s="6"/>
      <c r="AQ69" s="6"/>
      <c r="AR69" s="1"/>
      <c r="AS69" s="1"/>
      <c r="AT69" s="142"/>
      <c r="AU69" s="1"/>
      <c r="AV69" s="1"/>
      <c r="AW69" s="1"/>
      <c r="AX69" s="1"/>
      <c r="AY69" s="1"/>
      <c r="AZ69" s="1"/>
      <c r="BA69" s="1"/>
      <c r="BB69" s="1"/>
      <c r="BC69" s="1"/>
      <c r="BD69" s="1"/>
      <c r="BE69" s="1"/>
      <c r="BF69" s="1"/>
      <c r="BG69" s="1"/>
      <c r="BH69" s="1"/>
      <c r="BI69" s="1"/>
      <c r="BJ69" s="1"/>
      <c r="BK69" s="1"/>
      <c r="BL69" s="1"/>
      <c r="BM69" s="1"/>
    </row>
    <row r="70" spans="1:65" ht="15" customHeight="1">
      <c r="AS70" s="101"/>
      <c r="AT70" s="145"/>
      <c r="AU70" s="101"/>
      <c r="AV70" s="101"/>
      <c r="AW70" s="101"/>
      <c r="AX70" s="101"/>
      <c r="AY70" s="101"/>
      <c r="AZ70" s="101"/>
      <c r="BA70" s="101"/>
      <c r="BB70" s="101"/>
      <c r="BC70" s="101"/>
      <c r="BD70" s="101"/>
      <c r="BE70" s="101"/>
      <c r="BF70" s="101"/>
      <c r="BG70" s="101"/>
      <c r="BH70" s="101"/>
      <c r="BI70" s="101"/>
      <c r="BJ70" s="101"/>
      <c r="BK70" s="101"/>
      <c r="BL70" s="101"/>
      <c r="BM70" s="101"/>
    </row>
    <row r="71" spans="1:65" ht="15" customHeight="1">
      <c r="AS71" s="101"/>
      <c r="AT71" s="145"/>
      <c r="AU71" s="101"/>
      <c r="AV71" s="101"/>
      <c r="AW71" s="101"/>
      <c r="AX71" s="101"/>
      <c r="AY71" s="101"/>
      <c r="AZ71" s="101"/>
      <c r="BA71" s="101"/>
      <c r="BB71" s="101"/>
      <c r="BC71" s="101"/>
      <c r="BD71" s="101"/>
      <c r="BE71" s="101"/>
      <c r="BF71" s="101"/>
      <c r="BG71" s="101"/>
      <c r="BH71" s="101"/>
      <c r="BI71" s="101"/>
      <c r="BJ71" s="101"/>
      <c r="BK71" s="101"/>
      <c r="BL71" s="101"/>
      <c r="BM71" s="101"/>
    </row>
    <row r="72" spans="1:65" ht="15" customHeight="1">
      <c r="AS72" s="101"/>
      <c r="AT72" s="145"/>
      <c r="AU72" s="101"/>
      <c r="AV72" s="101"/>
      <c r="AW72" s="101"/>
      <c r="AX72" s="101"/>
      <c r="AY72" s="101"/>
      <c r="AZ72" s="101"/>
      <c r="BA72" s="101"/>
      <c r="BB72" s="101"/>
      <c r="BC72" s="101"/>
      <c r="BD72" s="101"/>
      <c r="BE72" s="101"/>
      <c r="BF72" s="101"/>
      <c r="BG72" s="101"/>
      <c r="BH72" s="101"/>
      <c r="BI72" s="101"/>
      <c r="BJ72" s="101"/>
      <c r="BK72" s="101"/>
      <c r="BL72" s="101"/>
      <c r="BM72" s="101"/>
    </row>
    <row r="73" spans="1:65" ht="15" customHeight="1">
      <c r="AS73" s="101"/>
      <c r="AT73" s="145"/>
      <c r="AU73" s="101"/>
      <c r="AV73" s="101"/>
      <c r="AW73" s="101"/>
      <c r="AX73" s="101"/>
      <c r="AY73" s="101"/>
      <c r="AZ73" s="101"/>
      <c r="BA73" s="101"/>
      <c r="BB73" s="101"/>
      <c r="BC73" s="101"/>
      <c r="BD73" s="101"/>
      <c r="BE73" s="101"/>
      <c r="BF73" s="101"/>
      <c r="BG73" s="101"/>
      <c r="BH73" s="101"/>
      <c r="BI73" s="101"/>
      <c r="BJ73" s="101"/>
      <c r="BK73" s="101"/>
      <c r="BL73" s="101"/>
      <c r="BM73" s="101"/>
    </row>
    <row r="74" spans="1:65" ht="15" customHeight="1">
      <c r="AS74" s="101"/>
      <c r="AT74" s="145"/>
      <c r="AU74" s="101"/>
      <c r="AV74" s="101"/>
      <c r="AW74" s="101"/>
      <c r="AX74" s="101"/>
      <c r="AY74" s="101"/>
      <c r="AZ74" s="101"/>
      <c r="BA74" s="101"/>
      <c r="BB74" s="101"/>
      <c r="BC74" s="101"/>
      <c r="BD74" s="101"/>
      <c r="BE74" s="101"/>
      <c r="BF74" s="101"/>
      <c r="BG74" s="101"/>
      <c r="BH74" s="101"/>
      <c r="BI74" s="101"/>
      <c r="BJ74" s="101"/>
      <c r="BK74" s="101"/>
      <c r="BL74" s="101"/>
      <c r="BM74" s="101"/>
    </row>
    <row r="75" spans="1:65" ht="15" customHeight="1">
      <c r="AS75" s="1"/>
      <c r="AT75" s="142"/>
      <c r="AU75" s="1"/>
      <c r="AV75" s="1"/>
      <c r="AW75" s="1"/>
      <c r="AX75" s="1"/>
      <c r="AY75" s="1"/>
      <c r="AZ75" s="1"/>
      <c r="BA75" s="1"/>
      <c r="BB75" s="1"/>
      <c r="BC75" s="1"/>
      <c r="BD75" s="1"/>
      <c r="BE75" s="1"/>
      <c r="BF75" s="1"/>
      <c r="BG75" s="1"/>
      <c r="BH75" s="1"/>
      <c r="BI75" s="1"/>
      <c r="BJ75" s="1"/>
      <c r="BK75" s="1"/>
      <c r="BL75" s="1"/>
      <c r="BM75" s="1"/>
    </row>
    <row r="76" spans="1:65" ht="15" customHeight="1">
      <c r="AS76" s="1"/>
      <c r="AT76" s="142"/>
      <c r="AU76" s="1"/>
      <c r="AV76" s="1"/>
      <c r="AW76" s="1"/>
      <c r="AX76" s="1"/>
      <c r="AY76" s="1"/>
      <c r="AZ76" s="1"/>
      <c r="BA76" s="1"/>
      <c r="BB76" s="1"/>
      <c r="BC76" s="1"/>
      <c r="BD76" s="1"/>
      <c r="BE76" s="1"/>
      <c r="BF76" s="1"/>
      <c r="BG76" s="1"/>
      <c r="BH76" s="1"/>
      <c r="BI76" s="1"/>
      <c r="BJ76" s="1"/>
      <c r="BK76" s="1"/>
      <c r="BL76" s="1"/>
      <c r="BM76" s="1"/>
    </row>
    <row r="77" spans="1:65" ht="15" customHeight="1">
      <c r="AS77" s="1"/>
      <c r="AT77" s="142"/>
      <c r="AU77" s="1"/>
      <c r="AV77" s="1"/>
      <c r="AW77" s="1"/>
      <c r="AX77" s="1"/>
      <c r="AY77" s="1"/>
      <c r="AZ77" s="1"/>
      <c r="BA77" s="1"/>
      <c r="BB77" s="1"/>
      <c r="BC77" s="1"/>
      <c r="BD77" s="1"/>
      <c r="BE77" s="1"/>
      <c r="BF77" s="1"/>
      <c r="BG77" s="1"/>
      <c r="BH77" s="1"/>
      <c r="BI77" s="1"/>
      <c r="BJ77" s="1"/>
      <c r="BK77" s="1"/>
      <c r="BL77" s="1"/>
      <c r="BM77" s="1"/>
    </row>
    <row r="78" spans="1:65" ht="15" customHeight="1">
      <c r="AS78" s="1"/>
      <c r="AT78" s="142"/>
      <c r="AU78" s="1"/>
      <c r="AV78" s="1"/>
      <c r="AW78" s="1"/>
      <c r="AX78" s="1"/>
      <c r="AY78" s="1"/>
      <c r="AZ78" s="1"/>
      <c r="BA78" s="1"/>
      <c r="BB78" s="1"/>
      <c r="BC78" s="1"/>
      <c r="BD78" s="1"/>
      <c r="BE78" s="1"/>
      <c r="BF78" s="1"/>
      <c r="BG78" s="1"/>
      <c r="BH78" s="1"/>
      <c r="BI78" s="1"/>
      <c r="BJ78" s="1"/>
      <c r="BK78" s="1"/>
      <c r="BL78" s="1"/>
      <c r="BM78" s="1"/>
    </row>
  </sheetData>
  <sheetProtection algorithmName="SHA-512" hashValue="eNnoie7CtVjvn/W1/k224qMDay5kSyLZmyHpnVJEqPd1Xp497o0/6sN2C9vVRFjUdqd9/F1NCgopm+6EsRSrsA==" saltValue="NXjS3OdPBrxrq2A2P5miPg==" spinCount="100000" sheet="1" formatCells="0"/>
  <mergeCells count="21">
    <mergeCell ref="C61:E62"/>
    <mergeCell ref="C63:E64"/>
    <mergeCell ref="C65:J66"/>
    <mergeCell ref="F61:AO62"/>
    <mergeCell ref="F63:AO64"/>
    <mergeCell ref="K65:Z66"/>
    <mergeCell ref="AA65:AO66"/>
    <mergeCell ref="B2:AQ3"/>
    <mergeCell ref="C60:F60"/>
    <mergeCell ref="H60:I60"/>
    <mergeCell ref="K60:L60"/>
    <mergeCell ref="B47:AQ54"/>
    <mergeCell ref="C32:AQ33"/>
    <mergeCell ref="C35:AQ37"/>
    <mergeCell ref="C39:AQ45"/>
    <mergeCell ref="C15:AQ19"/>
    <mergeCell ref="C21:AQ23"/>
    <mergeCell ref="C25:AQ27"/>
    <mergeCell ref="C29:AQ30"/>
    <mergeCell ref="C11:AQ13"/>
    <mergeCell ref="C7:AQ9"/>
  </mergeCells>
  <phoneticPr fontId="16"/>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46" max="4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4C6FA-FCC4-4D08-BF11-338A2D558BC3}">
  <sheetPr>
    <tabColor theme="4" tint="0.39997558519241921"/>
  </sheetPr>
  <dimension ref="A1:BM59"/>
  <sheetViews>
    <sheetView showZeros="0" view="pageBreakPreview" zoomScaleNormal="100" zoomScaleSheetLayoutView="100" workbookViewId="0"/>
  </sheetViews>
  <sheetFormatPr defaultColWidth="2.109375" defaultRowHeight="15" customHeight="1"/>
  <cols>
    <col min="2" max="2" width="2.44140625" customWidth="1"/>
    <col min="46" max="46" width="2.109375" style="143"/>
    <col min="62" max="62" width="2.109375" customWidth="1"/>
  </cols>
  <sheetData>
    <row r="1" spans="1:65" ht="15" customHeight="1">
      <c r="A1" s="9"/>
      <c r="B1" s="9" t="s">
        <v>2113</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3" t="s">
        <v>2558</v>
      </c>
      <c r="AS1" s="1"/>
      <c r="AT1" s="142"/>
      <c r="AU1" s="1"/>
      <c r="AV1" s="1"/>
      <c r="AW1" s="1"/>
      <c r="AX1" s="1"/>
      <c r="AY1" s="1"/>
      <c r="AZ1" s="1"/>
      <c r="BA1" s="1"/>
      <c r="BB1" s="1"/>
      <c r="BC1" s="1"/>
      <c r="BD1" s="1"/>
      <c r="BE1" s="1"/>
      <c r="BF1" s="1"/>
      <c r="BG1" s="1"/>
      <c r="BH1" s="1"/>
      <c r="BI1" s="1"/>
      <c r="BJ1" s="1"/>
      <c r="BK1" s="1"/>
      <c r="BL1" s="1"/>
      <c r="BM1" s="1"/>
    </row>
    <row r="2" spans="1:65" ht="15" customHeight="1">
      <c r="A2" s="9"/>
      <c r="B2" s="891" t="s">
        <v>1991</v>
      </c>
      <c r="C2" s="891"/>
      <c r="D2" s="891"/>
      <c r="E2" s="891"/>
      <c r="F2" s="891"/>
      <c r="G2" s="891"/>
      <c r="H2" s="891"/>
      <c r="I2" s="891"/>
      <c r="J2" s="891"/>
      <c r="K2" s="891"/>
      <c r="L2" s="891"/>
      <c r="M2" s="891"/>
      <c r="N2" s="891"/>
      <c r="O2" s="891"/>
      <c r="P2" s="891"/>
      <c r="Q2" s="891"/>
      <c r="R2" s="891"/>
      <c r="S2" s="891"/>
      <c r="T2" s="891"/>
      <c r="U2" s="891"/>
      <c r="V2" s="891"/>
      <c r="W2" s="891"/>
      <c r="X2" s="891"/>
      <c r="Y2" s="891"/>
      <c r="Z2" s="891"/>
      <c r="AA2" s="891"/>
      <c r="AB2" s="891"/>
      <c r="AC2" s="891"/>
      <c r="AD2" s="891"/>
      <c r="AE2" s="891"/>
      <c r="AF2" s="891"/>
      <c r="AG2" s="891"/>
      <c r="AH2" s="891"/>
      <c r="AI2" s="891"/>
      <c r="AJ2" s="891"/>
      <c r="AK2" s="891"/>
      <c r="AL2" s="891"/>
      <c r="AM2" s="891"/>
      <c r="AN2" s="891"/>
      <c r="AO2" s="891"/>
      <c r="AP2" s="891"/>
      <c r="AQ2" s="891"/>
      <c r="AR2" s="1"/>
      <c r="AS2" s="1"/>
      <c r="AT2" s="142"/>
      <c r="AU2" s="1"/>
      <c r="AV2" s="1"/>
      <c r="AW2" s="1"/>
      <c r="AX2" s="1"/>
      <c r="AY2" s="1"/>
      <c r="AZ2" s="1"/>
      <c r="BA2" s="1"/>
      <c r="BB2" s="1"/>
      <c r="BC2" s="1"/>
      <c r="BD2" s="1"/>
      <c r="BE2" s="1"/>
      <c r="BF2" s="1"/>
      <c r="BG2" s="1"/>
      <c r="BH2" s="1"/>
      <c r="BI2" s="1"/>
      <c r="BJ2" s="1"/>
      <c r="BK2" s="1"/>
      <c r="BL2" s="1"/>
      <c r="BM2" s="1"/>
    </row>
    <row r="3" spans="1:65" ht="15" customHeight="1">
      <c r="A3" s="9"/>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891"/>
      <c r="AJ3" s="891"/>
      <c r="AK3" s="891"/>
      <c r="AL3" s="891"/>
      <c r="AM3" s="891"/>
      <c r="AN3" s="891"/>
      <c r="AO3" s="891"/>
      <c r="AP3" s="891"/>
      <c r="AQ3" s="891"/>
      <c r="AR3" s="1"/>
      <c r="AS3" s="1"/>
      <c r="AT3" s="142"/>
      <c r="AU3" s="1"/>
      <c r="AV3" s="1"/>
      <c r="AW3" s="1"/>
      <c r="AX3" s="1"/>
      <c r="AY3" s="1"/>
      <c r="AZ3" s="1"/>
      <c r="BA3" s="1"/>
      <c r="BB3" s="1"/>
      <c r="BC3" s="1"/>
      <c r="BD3" s="1"/>
      <c r="BE3" s="1"/>
      <c r="BF3" s="1"/>
      <c r="BG3" s="1"/>
      <c r="BH3" s="1"/>
      <c r="BI3" s="1"/>
      <c r="BJ3" s="1"/>
      <c r="BK3" s="1"/>
      <c r="BL3" s="1"/>
      <c r="BM3" s="1"/>
    </row>
    <row r="4" spans="1:65" ht="15" customHeight="1">
      <c r="A4" s="9"/>
      <c r="B4" s="701" t="s">
        <v>1992</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1"/>
      <c r="AS4" s="1"/>
      <c r="AT4" s="142"/>
      <c r="AU4" s="1"/>
      <c r="AV4" s="1"/>
      <c r="AW4" s="1"/>
      <c r="AX4" s="1"/>
      <c r="AY4" s="1"/>
      <c r="AZ4" s="1"/>
      <c r="BA4" s="1"/>
      <c r="BB4" s="1"/>
      <c r="BC4" s="1"/>
      <c r="BD4" s="1"/>
      <c r="BE4" s="1"/>
      <c r="BF4" s="1"/>
      <c r="BG4" s="1"/>
      <c r="BH4" s="1"/>
      <c r="BI4" s="1"/>
      <c r="BJ4" s="1"/>
      <c r="BK4" s="1"/>
      <c r="BL4" s="1"/>
      <c r="BM4" s="1"/>
    </row>
    <row r="5" spans="1:65" ht="15" customHeight="1">
      <c r="A5" s="9"/>
      <c r="B5" s="701" t="s">
        <v>1993</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1"/>
      <c r="AS5" s="1"/>
      <c r="AT5" s="142"/>
      <c r="AU5" s="1"/>
      <c r="AV5" s="1"/>
      <c r="AW5" s="1"/>
      <c r="AX5" s="1"/>
      <c r="AY5" s="1"/>
      <c r="AZ5" s="1"/>
      <c r="BA5" s="1"/>
      <c r="BB5" s="1"/>
      <c r="BC5" s="1"/>
      <c r="BD5" s="1"/>
      <c r="BE5" s="1"/>
      <c r="BF5" s="1"/>
      <c r="BG5" s="1"/>
      <c r="BH5" s="1"/>
      <c r="BI5" s="1"/>
      <c r="BJ5" s="1"/>
      <c r="BK5" s="1"/>
      <c r="BL5" s="1"/>
      <c r="BM5" s="1"/>
    </row>
    <row r="6" spans="1:65" ht="15" customHeight="1">
      <c r="A6" s="9"/>
      <c r="B6" s="701"/>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1"/>
      <c r="AS6" s="1"/>
      <c r="AT6" s="142"/>
      <c r="AU6" s="1"/>
      <c r="AV6" s="1"/>
      <c r="AW6" s="1"/>
      <c r="AX6" s="1"/>
      <c r="AY6" s="1"/>
      <c r="AZ6" s="1"/>
      <c r="BA6" s="1"/>
      <c r="BB6" s="1"/>
      <c r="BC6" s="1"/>
      <c r="BD6" s="1"/>
      <c r="BE6" s="1"/>
      <c r="BF6" s="1"/>
      <c r="BG6" s="1"/>
      <c r="BH6" s="1"/>
      <c r="BI6" s="1"/>
      <c r="BJ6" s="1"/>
      <c r="BK6" s="1"/>
      <c r="BL6" s="1"/>
      <c r="BM6" s="1"/>
    </row>
    <row r="7" spans="1:65" ht="15" customHeight="1">
      <c r="A7" s="9"/>
      <c r="B7" s="203">
        <v>1</v>
      </c>
      <c r="C7" s="1132" t="s">
        <v>2570</v>
      </c>
      <c r="D7" s="1132"/>
      <c r="E7" s="1132"/>
      <c r="F7" s="1132"/>
      <c r="G7" s="1132"/>
      <c r="H7" s="1132"/>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2"/>
      <c r="AF7" s="1132"/>
      <c r="AG7" s="1132"/>
      <c r="AH7" s="1132"/>
      <c r="AI7" s="1132"/>
      <c r="AJ7" s="1132"/>
      <c r="AK7" s="1132"/>
      <c r="AL7" s="1132"/>
      <c r="AM7" s="1132"/>
      <c r="AN7" s="1132"/>
      <c r="AO7" s="1132"/>
      <c r="AP7" s="1132"/>
      <c r="AQ7" s="1132"/>
      <c r="AR7" s="1"/>
      <c r="AS7" s="1"/>
      <c r="AT7" s="142"/>
      <c r="AU7" s="1"/>
      <c r="AV7" s="1"/>
      <c r="AW7" s="1"/>
      <c r="AX7" s="1"/>
      <c r="AY7" s="1"/>
      <c r="AZ7" s="1"/>
      <c r="BA7" s="1"/>
      <c r="BB7" s="1"/>
      <c r="BC7" s="1"/>
      <c r="BD7" s="1"/>
      <c r="BE7" s="1"/>
      <c r="BF7" s="1"/>
      <c r="BG7" s="1"/>
      <c r="BH7" s="1"/>
      <c r="BI7" s="1"/>
      <c r="BJ7" s="1"/>
      <c r="BK7" s="1"/>
      <c r="BL7" s="1"/>
      <c r="BM7" s="1"/>
    </row>
    <row r="8" spans="1:65" ht="15" customHeight="1">
      <c r="A8" s="9"/>
      <c r="B8" s="200"/>
      <c r="C8" s="1132"/>
      <c r="D8" s="1132"/>
      <c r="E8" s="1132"/>
      <c r="F8" s="1132"/>
      <c r="G8" s="1132"/>
      <c r="H8" s="1132"/>
      <c r="I8" s="1132"/>
      <c r="J8" s="1132"/>
      <c r="K8" s="1132"/>
      <c r="L8" s="1132"/>
      <c r="M8" s="1132"/>
      <c r="N8" s="1132"/>
      <c r="O8" s="1132"/>
      <c r="P8" s="1132"/>
      <c r="Q8" s="1132"/>
      <c r="R8" s="1132"/>
      <c r="S8" s="1132"/>
      <c r="T8" s="1132"/>
      <c r="U8" s="1132"/>
      <c r="V8" s="1132"/>
      <c r="W8" s="1132"/>
      <c r="X8" s="1132"/>
      <c r="Y8" s="1132"/>
      <c r="Z8" s="1132"/>
      <c r="AA8" s="1132"/>
      <c r="AB8" s="1132"/>
      <c r="AC8" s="1132"/>
      <c r="AD8" s="1132"/>
      <c r="AE8" s="1132"/>
      <c r="AF8" s="1132"/>
      <c r="AG8" s="1132"/>
      <c r="AH8" s="1132"/>
      <c r="AI8" s="1132"/>
      <c r="AJ8" s="1132"/>
      <c r="AK8" s="1132"/>
      <c r="AL8" s="1132"/>
      <c r="AM8" s="1132"/>
      <c r="AN8" s="1132"/>
      <c r="AO8" s="1132"/>
      <c r="AP8" s="1132"/>
      <c r="AQ8" s="1132"/>
      <c r="AR8" s="1"/>
      <c r="AS8" s="1"/>
      <c r="AT8" s="142"/>
      <c r="AU8" s="1"/>
      <c r="AV8" s="1"/>
      <c r="AW8" s="1"/>
      <c r="AX8" s="1"/>
      <c r="AY8" s="1"/>
      <c r="AZ8" s="1"/>
      <c r="BA8" s="1"/>
      <c r="BB8" s="1"/>
      <c r="BC8" s="1"/>
      <c r="BD8" s="1"/>
      <c r="BE8" s="1"/>
      <c r="BF8" s="1"/>
      <c r="BG8" s="1"/>
      <c r="BH8" s="1"/>
      <c r="BI8" s="1"/>
      <c r="BJ8" s="1"/>
      <c r="BK8" s="1"/>
      <c r="BL8" s="1"/>
      <c r="BM8" s="1"/>
    </row>
    <row r="9" spans="1:65" ht="15" customHeight="1">
      <c r="A9" s="9"/>
      <c r="B9" s="200"/>
      <c r="C9" s="1132"/>
      <c r="D9" s="1132"/>
      <c r="E9" s="1132"/>
      <c r="F9" s="1132"/>
      <c r="G9" s="1132"/>
      <c r="H9" s="1132"/>
      <c r="I9" s="1132"/>
      <c r="J9" s="1132"/>
      <c r="K9" s="1132"/>
      <c r="L9" s="1132"/>
      <c r="M9" s="1132"/>
      <c r="N9" s="1132"/>
      <c r="O9" s="1132"/>
      <c r="P9" s="1132"/>
      <c r="Q9" s="1132"/>
      <c r="R9" s="1132"/>
      <c r="S9" s="1132"/>
      <c r="T9" s="1132"/>
      <c r="U9" s="1132"/>
      <c r="V9" s="1132"/>
      <c r="W9" s="1132"/>
      <c r="X9" s="1132"/>
      <c r="Y9" s="1132"/>
      <c r="Z9" s="1132"/>
      <c r="AA9" s="1132"/>
      <c r="AB9" s="1132"/>
      <c r="AC9" s="1132"/>
      <c r="AD9" s="1132"/>
      <c r="AE9" s="1132"/>
      <c r="AF9" s="1132"/>
      <c r="AG9" s="1132"/>
      <c r="AH9" s="1132"/>
      <c r="AI9" s="1132"/>
      <c r="AJ9" s="1132"/>
      <c r="AK9" s="1132"/>
      <c r="AL9" s="1132"/>
      <c r="AM9" s="1132"/>
      <c r="AN9" s="1132"/>
      <c r="AO9" s="1132"/>
      <c r="AP9" s="1132"/>
      <c r="AQ9" s="1132"/>
      <c r="AR9" s="1"/>
      <c r="AS9" s="1"/>
      <c r="AT9" s="142"/>
      <c r="AU9" s="1"/>
      <c r="AV9" s="1"/>
      <c r="AW9" s="1"/>
      <c r="AX9" s="1"/>
      <c r="AY9" s="1"/>
      <c r="AZ9" s="1"/>
      <c r="BA9" s="1"/>
      <c r="BB9" s="1"/>
      <c r="BC9" s="1"/>
      <c r="BD9" s="1"/>
      <c r="BE9" s="1"/>
      <c r="BF9" s="1"/>
      <c r="BG9" s="1"/>
      <c r="BH9" s="1"/>
      <c r="BI9" s="1"/>
      <c r="BJ9" s="1"/>
      <c r="BK9" s="1"/>
      <c r="BL9" s="1"/>
      <c r="BM9" s="1"/>
    </row>
    <row r="10" spans="1:65" ht="15" customHeight="1">
      <c r="A10" s="9"/>
      <c r="B10" s="203"/>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2"/>
      <c r="Y10" s="1132"/>
      <c r="Z10" s="1132"/>
      <c r="AA10" s="1132"/>
      <c r="AB10" s="1132"/>
      <c r="AC10" s="1132"/>
      <c r="AD10" s="1132"/>
      <c r="AE10" s="1132"/>
      <c r="AF10" s="1132"/>
      <c r="AG10" s="1132"/>
      <c r="AH10" s="1132"/>
      <c r="AI10" s="1132"/>
      <c r="AJ10" s="1132"/>
      <c r="AK10" s="1132"/>
      <c r="AL10" s="1132"/>
      <c r="AM10" s="1132"/>
      <c r="AN10" s="1132"/>
      <c r="AO10" s="1132"/>
      <c r="AP10" s="1132"/>
      <c r="AQ10" s="1132"/>
      <c r="AR10" s="1"/>
      <c r="AS10" s="1"/>
      <c r="AT10" s="37"/>
      <c r="AU10" s="1"/>
      <c r="AV10" s="1"/>
      <c r="AW10" s="1"/>
      <c r="AX10" s="1"/>
      <c r="AY10" s="1"/>
      <c r="AZ10" s="1"/>
      <c r="BA10" s="1"/>
      <c r="BB10" s="1"/>
      <c r="BC10" s="1"/>
      <c r="BD10" s="1"/>
      <c r="BE10" s="1"/>
      <c r="BF10" s="1"/>
      <c r="BG10" s="1"/>
      <c r="BH10" s="1"/>
      <c r="BI10" s="1"/>
      <c r="BJ10" s="1"/>
      <c r="BK10" s="1"/>
      <c r="BL10" s="1"/>
      <c r="BM10" s="1"/>
    </row>
    <row r="11" spans="1:65" ht="15" customHeight="1">
      <c r="A11" s="9"/>
      <c r="B11" s="203"/>
      <c r="C11" s="1132"/>
      <c r="D11" s="1132"/>
      <c r="E11" s="1132"/>
      <c r="F11" s="1132"/>
      <c r="G11" s="1132"/>
      <c r="H11" s="1132"/>
      <c r="I11" s="1132"/>
      <c r="J11" s="1132"/>
      <c r="K11" s="1132"/>
      <c r="L11" s="1132"/>
      <c r="M11" s="1132"/>
      <c r="N11" s="1132"/>
      <c r="O11" s="1132"/>
      <c r="P11" s="1132"/>
      <c r="Q11" s="1132"/>
      <c r="R11" s="1132"/>
      <c r="S11" s="1132"/>
      <c r="T11" s="1132"/>
      <c r="U11" s="1132"/>
      <c r="V11" s="1132"/>
      <c r="W11" s="1132"/>
      <c r="X11" s="1132"/>
      <c r="Y11" s="1132"/>
      <c r="Z11" s="1132"/>
      <c r="AA11" s="1132"/>
      <c r="AB11" s="1132"/>
      <c r="AC11" s="1132"/>
      <c r="AD11" s="1132"/>
      <c r="AE11" s="1132"/>
      <c r="AF11" s="1132"/>
      <c r="AG11" s="1132"/>
      <c r="AH11" s="1132"/>
      <c r="AI11" s="1132"/>
      <c r="AJ11" s="1132"/>
      <c r="AK11" s="1132"/>
      <c r="AL11" s="1132"/>
      <c r="AM11" s="1132"/>
      <c r="AN11" s="1132"/>
      <c r="AO11" s="1132"/>
      <c r="AP11" s="1132"/>
      <c r="AQ11" s="1132"/>
    </row>
    <row r="12" spans="1:65" ht="15" customHeight="1">
      <c r="A12" s="9"/>
      <c r="B12" s="203"/>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row>
    <row r="13" spans="1:65" ht="15" customHeight="1">
      <c r="A13" s="9"/>
      <c r="B13" s="203">
        <v>2</v>
      </c>
      <c r="C13" s="1132" t="s">
        <v>2687</v>
      </c>
      <c r="D13" s="1132"/>
      <c r="E13" s="1132"/>
      <c r="F13" s="1132"/>
      <c r="G13" s="1132"/>
      <c r="H13" s="1132"/>
      <c r="I13" s="1132"/>
      <c r="J13" s="1132"/>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32"/>
      <c r="AI13" s="1132"/>
      <c r="AJ13" s="1132"/>
      <c r="AK13" s="1132"/>
      <c r="AL13" s="1132"/>
      <c r="AM13" s="1132"/>
      <c r="AN13" s="1132"/>
      <c r="AO13" s="1132"/>
      <c r="AP13" s="1132"/>
      <c r="AQ13" s="1132"/>
    </row>
    <row r="14" spans="1:65" ht="15" customHeight="1">
      <c r="A14" s="9"/>
      <c r="B14" s="200"/>
      <c r="C14" s="1132"/>
      <c r="D14" s="1132"/>
      <c r="E14" s="1132"/>
      <c r="F14" s="1132"/>
      <c r="G14" s="1132"/>
      <c r="H14" s="1132"/>
      <c r="I14" s="1132"/>
      <c r="J14" s="1132"/>
      <c r="K14" s="1132"/>
      <c r="L14" s="1132"/>
      <c r="M14" s="1132"/>
      <c r="N14" s="1132"/>
      <c r="O14" s="1132"/>
      <c r="P14" s="1132"/>
      <c r="Q14" s="1132"/>
      <c r="R14" s="1132"/>
      <c r="S14" s="1132"/>
      <c r="T14" s="1132"/>
      <c r="U14" s="1132"/>
      <c r="V14" s="1132"/>
      <c r="W14" s="1132"/>
      <c r="X14" s="1132"/>
      <c r="Y14" s="1132"/>
      <c r="Z14" s="1132"/>
      <c r="AA14" s="1132"/>
      <c r="AB14" s="1132"/>
      <c r="AC14" s="1132"/>
      <c r="AD14" s="1132"/>
      <c r="AE14" s="1132"/>
      <c r="AF14" s="1132"/>
      <c r="AG14" s="1132"/>
      <c r="AH14" s="1132"/>
      <c r="AI14" s="1132"/>
      <c r="AJ14" s="1132"/>
      <c r="AK14" s="1132"/>
      <c r="AL14" s="1132"/>
      <c r="AM14" s="1132"/>
      <c r="AN14" s="1132"/>
      <c r="AO14" s="1132"/>
      <c r="AP14" s="1132"/>
      <c r="AQ14" s="1132"/>
      <c r="AT14" s="37"/>
    </row>
    <row r="15" spans="1:65" ht="15" customHeight="1">
      <c r="A15" s="9"/>
      <c r="B15" s="200"/>
      <c r="C15" s="1132"/>
      <c r="D15" s="1132"/>
      <c r="E15" s="1132"/>
      <c r="F15" s="1132"/>
      <c r="G15" s="1132"/>
      <c r="H15" s="1132"/>
      <c r="I15" s="1132"/>
      <c r="J15" s="1132"/>
      <c r="K15" s="1132"/>
      <c r="L15" s="1132"/>
      <c r="M15" s="1132"/>
      <c r="N15" s="1132"/>
      <c r="O15" s="1132"/>
      <c r="P15" s="1132"/>
      <c r="Q15" s="1132"/>
      <c r="R15" s="1132"/>
      <c r="S15" s="1132"/>
      <c r="T15" s="1132"/>
      <c r="U15" s="1132"/>
      <c r="V15" s="1132"/>
      <c r="W15" s="1132"/>
      <c r="X15" s="1132"/>
      <c r="Y15" s="1132"/>
      <c r="Z15" s="1132"/>
      <c r="AA15" s="1132"/>
      <c r="AB15" s="1132"/>
      <c r="AC15" s="1132"/>
      <c r="AD15" s="1132"/>
      <c r="AE15" s="1132"/>
      <c r="AF15" s="1132"/>
      <c r="AG15" s="1132"/>
      <c r="AH15" s="1132"/>
      <c r="AI15" s="1132"/>
      <c r="AJ15" s="1132"/>
      <c r="AK15" s="1132"/>
      <c r="AL15" s="1132"/>
      <c r="AM15" s="1132"/>
      <c r="AN15" s="1132"/>
      <c r="AO15" s="1132"/>
      <c r="AP15" s="1132"/>
      <c r="AQ15" s="1132"/>
    </row>
    <row r="16" spans="1:65" ht="15" customHeight="1">
      <c r="A16" s="9"/>
      <c r="B16" s="200"/>
      <c r="C16" s="203"/>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row>
    <row r="17" spans="1:65" ht="15" customHeight="1">
      <c r="A17" s="9"/>
      <c r="B17" s="200">
        <v>3</v>
      </c>
      <c r="C17" s="1132" t="s">
        <v>2572</v>
      </c>
      <c r="D17" s="1132"/>
      <c r="E17" s="1132"/>
      <c r="F17" s="1132"/>
      <c r="G17" s="1132"/>
      <c r="H17" s="1132"/>
      <c r="I17" s="1132"/>
      <c r="J17" s="1132"/>
      <c r="K17" s="1132"/>
      <c r="L17" s="1132"/>
      <c r="M17" s="1132"/>
      <c r="N17" s="1132"/>
      <c r="O17" s="1132"/>
      <c r="P17" s="1132"/>
      <c r="Q17" s="1132"/>
      <c r="R17" s="1132"/>
      <c r="S17" s="1132"/>
      <c r="T17" s="1132"/>
      <c r="U17" s="1132"/>
      <c r="V17" s="1132"/>
      <c r="W17" s="1132"/>
      <c r="X17" s="1132"/>
      <c r="Y17" s="1132"/>
      <c r="Z17" s="1132"/>
      <c r="AA17" s="1132"/>
      <c r="AB17" s="1132"/>
      <c r="AC17" s="1132"/>
      <c r="AD17" s="1132"/>
      <c r="AE17" s="1132"/>
      <c r="AF17" s="1132"/>
      <c r="AG17" s="1132"/>
      <c r="AH17" s="1132"/>
      <c r="AI17" s="1132"/>
      <c r="AJ17" s="1132"/>
      <c r="AK17" s="1132"/>
      <c r="AL17" s="1132"/>
      <c r="AM17" s="1132"/>
      <c r="AN17" s="1132"/>
      <c r="AO17" s="1132"/>
      <c r="AP17" s="1132"/>
      <c r="AQ17" s="1132"/>
      <c r="AT17" s="37"/>
    </row>
    <row r="18" spans="1:65" ht="15" customHeight="1">
      <c r="A18" s="9"/>
      <c r="B18" s="200"/>
      <c r="C18" s="1132"/>
      <c r="D18" s="1132"/>
      <c r="E18" s="1132"/>
      <c r="F18" s="1132"/>
      <c r="G18" s="1132"/>
      <c r="H18" s="1132"/>
      <c r="I18" s="1132"/>
      <c r="J18" s="1132"/>
      <c r="K18" s="1132"/>
      <c r="L18" s="1132"/>
      <c r="M18" s="1132"/>
      <c r="N18" s="1132"/>
      <c r="O18" s="1132"/>
      <c r="P18" s="1132"/>
      <c r="Q18" s="1132"/>
      <c r="R18" s="1132"/>
      <c r="S18" s="1132"/>
      <c r="T18" s="1132"/>
      <c r="U18" s="1132"/>
      <c r="V18" s="1132"/>
      <c r="W18" s="1132"/>
      <c r="X18" s="1132"/>
      <c r="Y18" s="1132"/>
      <c r="Z18" s="1132"/>
      <c r="AA18" s="1132"/>
      <c r="AB18" s="1132"/>
      <c r="AC18" s="1132"/>
      <c r="AD18" s="1132"/>
      <c r="AE18" s="1132"/>
      <c r="AF18" s="1132"/>
      <c r="AG18" s="1132"/>
      <c r="AH18" s="1132"/>
      <c r="AI18" s="1132"/>
      <c r="AJ18" s="1132"/>
      <c r="AK18" s="1132"/>
      <c r="AL18" s="1132"/>
      <c r="AM18" s="1132"/>
      <c r="AN18" s="1132"/>
      <c r="AO18" s="1132"/>
      <c r="AP18" s="1132"/>
      <c r="AQ18" s="1132"/>
    </row>
    <row r="19" spans="1:65" ht="15" customHeight="1">
      <c r="A19" s="9"/>
      <c r="B19" s="200"/>
      <c r="C19" s="1132"/>
      <c r="D19" s="1132"/>
      <c r="E19" s="1132"/>
      <c r="F19" s="1132"/>
      <c r="G19" s="1132"/>
      <c r="H19" s="1132"/>
      <c r="I19" s="1132"/>
      <c r="J19" s="1132"/>
      <c r="K19" s="1132"/>
      <c r="L19" s="1132"/>
      <c r="M19" s="1132"/>
      <c r="N19" s="1132"/>
      <c r="O19" s="1132"/>
      <c r="P19" s="1132"/>
      <c r="Q19" s="1132"/>
      <c r="R19" s="1132"/>
      <c r="S19" s="1132"/>
      <c r="T19" s="1132"/>
      <c r="U19" s="1132"/>
      <c r="V19" s="1132"/>
      <c r="W19" s="1132"/>
      <c r="X19" s="1132"/>
      <c r="Y19" s="1132"/>
      <c r="Z19" s="1132"/>
      <c r="AA19" s="1132"/>
      <c r="AB19" s="1132"/>
      <c r="AC19" s="1132"/>
      <c r="AD19" s="1132"/>
      <c r="AE19" s="1132"/>
      <c r="AF19" s="1132"/>
      <c r="AG19" s="1132"/>
      <c r="AH19" s="1132"/>
      <c r="AI19" s="1132"/>
      <c r="AJ19" s="1132"/>
      <c r="AK19" s="1132"/>
      <c r="AL19" s="1132"/>
      <c r="AM19" s="1132"/>
      <c r="AN19" s="1132"/>
      <c r="AO19" s="1132"/>
      <c r="AP19" s="1132"/>
      <c r="AQ19" s="1132"/>
    </row>
    <row r="20" spans="1:65" ht="15" customHeight="1">
      <c r="A20" s="9"/>
      <c r="B20" s="203"/>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1"/>
      <c r="AS20" s="1"/>
      <c r="AT20" s="37"/>
      <c r="AU20" s="1"/>
      <c r="AV20" s="1"/>
      <c r="AW20" s="1"/>
      <c r="AX20" s="1"/>
      <c r="AY20" s="1"/>
      <c r="AZ20" s="1"/>
      <c r="BA20" s="1"/>
      <c r="BB20" s="1"/>
      <c r="BC20" s="1"/>
      <c r="BD20" s="1"/>
      <c r="BE20" s="1"/>
      <c r="BF20" s="1"/>
      <c r="BG20" s="1"/>
      <c r="BH20" s="1"/>
      <c r="BI20" s="1"/>
      <c r="BJ20" s="1"/>
      <c r="BK20" s="1"/>
      <c r="BL20" s="1"/>
      <c r="BM20" s="1"/>
    </row>
    <row r="21" spans="1:65" ht="15" customHeight="1">
      <c r="A21" s="9"/>
      <c r="B21" s="200">
        <v>4</v>
      </c>
      <c r="C21" s="1132" t="s">
        <v>2573</v>
      </c>
      <c r="D21" s="1132"/>
      <c r="E21" s="1132"/>
      <c r="F21" s="1132"/>
      <c r="G21" s="1132"/>
      <c r="H21" s="1132"/>
      <c r="I21" s="1132"/>
      <c r="J21" s="1132"/>
      <c r="K21" s="1132"/>
      <c r="L21" s="1132"/>
      <c r="M21" s="1132"/>
      <c r="N21" s="1132"/>
      <c r="O21" s="1132"/>
      <c r="P21" s="1132"/>
      <c r="Q21" s="1132"/>
      <c r="R21" s="1132"/>
      <c r="S21" s="1132"/>
      <c r="T21" s="1132"/>
      <c r="U21" s="1132"/>
      <c r="V21" s="1132"/>
      <c r="W21" s="1132"/>
      <c r="X21" s="1132"/>
      <c r="Y21" s="1132"/>
      <c r="Z21" s="1132"/>
      <c r="AA21" s="1132"/>
      <c r="AB21" s="1132"/>
      <c r="AC21" s="1132"/>
      <c r="AD21" s="1132"/>
      <c r="AE21" s="1132"/>
      <c r="AF21" s="1132"/>
      <c r="AG21" s="1132"/>
      <c r="AH21" s="1132"/>
      <c r="AI21" s="1132"/>
      <c r="AJ21" s="1132"/>
      <c r="AK21" s="1132"/>
      <c r="AL21" s="1132"/>
      <c r="AM21" s="1132"/>
      <c r="AN21" s="1132"/>
      <c r="AO21" s="1132"/>
      <c r="AP21" s="1132"/>
      <c r="AQ21" s="1132"/>
      <c r="AR21" s="1"/>
      <c r="AS21" s="1"/>
      <c r="AT21" s="142"/>
      <c r="AU21" s="1"/>
      <c r="AV21" s="1"/>
      <c r="AW21" s="1"/>
      <c r="AX21" s="1"/>
      <c r="AY21" s="1"/>
      <c r="AZ21" s="1"/>
      <c r="BA21" s="1"/>
      <c r="BB21" s="1"/>
      <c r="BC21" s="1"/>
      <c r="BD21" s="1"/>
      <c r="BE21" s="1"/>
      <c r="BF21" s="1"/>
      <c r="BG21" s="1"/>
      <c r="BH21" s="1"/>
      <c r="BI21" s="1"/>
      <c r="BJ21" s="1"/>
      <c r="BK21" s="1"/>
      <c r="BL21" s="1"/>
      <c r="BM21" s="1"/>
    </row>
    <row r="22" spans="1:65" ht="15" customHeight="1">
      <c r="A22" s="9"/>
      <c r="B22" s="200"/>
      <c r="C22" s="1132"/>
      <c r="D22" s="1132"/>
      <c r="E22" s="1132"/>
      <c r="F22" s="1132"/>
      <c r="G22" s="1132"/>
      <c r="H22" s="1132"/>
      <c r="I22" s="1132"/>
      <c r="J22" s="1132"/>
      <c r="K22" s="1132"/>
      <c r="L22" s="1132"/>
      <c r="M22" s="1132"/>
      <c r="N22" s="1132"/>
      <c r="O22" s="1132"/>
      <c r="P22" s="1132"/>
      <c r="Q22" s="1132"/>
      <c r="R22" s="1132"/>
      <c r="S22" s="1132"/>
      <c r="T22" s="1132"/>
      <c r="U22" s="1132"/>
      <c r="V22" s="1132"/>
      <c r="W22" s="1132"/>
      <c r="X22" s="1132"/>
      <c r="Y22" s="1132"/>
      <c r="Z22" s="1132"/>
      <c r="AA22" s="1132"/>
      <c r="AB22" s="1132"/>
      <c r="AC22" s="1132"/>
      <c r="AD22" s="1132"/>
      <c r="AE22" s="1132"/>
      <c r="AF22" s="1132"/>
      <c r="AG22" s="1132"/>
      <c r="AH22" s="1132"/>
      <c r="AI22" s="1132"/>
      <c r="AJ22" s="1132"/>
      <c r="AK22" s="1132"/>
      <c r="AL22" s="1132"/>
      <c r="AM22" s="1132"/>
      <c r="AN22" s="1132"/>
      <c r="AO22" s="1132"/>
      <c r="AP22" s="1132"/>
      <c r="AQ22" s="1132"/>
      <c r="AR22" s="1"/>
      <c r="AS22" s="1"/>
      <c r="AT22" s="142"/>
      <c r="AU22" s="1"/>
      <c r="AV22" s="1"/>
      <c r="AW22" s="1"/>
      <c r="AX22" s="1"/>
      <c r="AY22" s="1"/>
      <c r="AZ22" s="1"/>
      <c r="BA22" s="1"/>
      <c r="BB22" s="1"/>
      <c r="BC22" s="1"/>
      <c r="BD22" s="1"/>
      <c r="BE22" s="1"/>
      <c r="BF22" s="1"/>
      <c r="BG22" s="1"/>
      <c r="BH22" s="1"/>
      <c r="BI22" s="1"/>
      <c r="BJ22" s="1"/>
      <c r="BK22" s="1"/>
      <c r="BL22" s="1"/>
      <c r="BM22" s="1"/>
    </row>
    <row r="23" spans="1:65" ht="15" customHeight="1">
      <c r="A23" s="9"/>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1"/>
      <c r="AS23" s="1"/>
      <c r="AT23" s="37"/>
      <c r="AU23" s="1"/>
      <c r="AV23" s="1"/>
      <c r="AW23" s="1"/>
      <c r="AX23" s="1"/>
      <c r="AY23" s="1"/>
      <c r="AZ23" s="1"/>
      <c r="BA23" s="1"/>
      <c r="BB23" s="1"/>
      <c r="BC23" s="1"/>
      <c r="BD23" s="1"/>
      <c r="BE23" s="1"/>
      <c r="BF23" s="1"/>
      <c r="BG23" s="1"/>
      <c r="BH23" s="1"/>
      <c r="BI23" s="1"/>
      <c r="BJ23" s="1"/>
      <c r="BK23" s="1"/>
      <c r="BL23" s="1"/>
      <c r="BM23" s="1"/>
    </row>
    <row r="24" spans="1:65" ht="15" customHeight="1">
      <c r="A24" s="9"/>
      <c r="B24" s="200">
        <v>5</v>
      </c>
      <c r="C24" s="1132" t="s">
        <v>2688</v>
      </c>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
      <c r="AS24" s="1"/>
      <c r="AT24" s="142"/>
      <c r="AU24" s="1"/>
      <c r="AV24" s="1"/>
      <c r="AW24" s="1"/>
      <c r="AX24" s="1"/>
      <c r="AY24" s="1"/>
      <c r="AZ24" s="1"/>
      <c r="BA24" s="1"/>
      <c r="BB24" s="1"/>
      <c r="BC24" s="1"/>
      <c r="BD24" s="1"/>
      <c r="BE24" s="1"/>
      <c r="BF24" s="1"/>
      <c r="BG24" s="1"/>
      <c r="BH24" s="1"/>
      <c r="BI24" s="1"/>
      <c r="BJ24" s="1"/>
      <c r="BK24" s="1"/>
      <c r="BL24" s="1"/>
      <c r="BM24" s="1"/>
    </row>
    <row r="25" spans="1:65" ht="15" customHeight="1">
      <c r="A25" s="702"/>
      <c r="B25" s="200"/>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25"/>
      <c r="AS25" s="125"/>
      <c r="AT25" s="144"/>
      <c r="AU25" s="125"/>
      <c r="AV25" s="125"/>
      <c r="AW25" s="125"/>
      <c r="AX25" s="125"/>
      <c r="AY25" s="125"/>
      <c r="AZ25" s="125"/>
      <c r="BA25" s="125"/>
      <c r="BB25" s="125"/>
      <c r="BC25" s="125"/>
      <c r="BD25" s="125"/>
      <c r="BE25" s="125"/>
      <c r="BF25" s="125"/>
      <c r="BG25" s="125"/>
      <c r="BH25" s="125"/>
      <c r="BI25" s="125"/>
      <c r="BJ25" s="125"/>
      <c r="BK25" s="125"/>
      <c r="BL25" s="125"/>
      <c r="BM25" s="125"/>
    </row>
    <row r="26" spans="1:65" s="126" customFormat="1" ht="15" customHeight="1">
      <c r="A26" s="9"/>
      <c r="B26" s="200"/>
      <c r="C26" s="327"/>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1"/>
      <c r="AS26" s="1"/>
      <c r="AT26" s="37"/>
      <c r="AU26" s="1"/>
      <c r="AV26" s="1"/>
      <c r="AW26" s="1"/>
      <c r="AX26" s="1"/>
      <c r="AY26" s="1"/>
      <c r="AZ26" s="1"/>
      <c r="BA26" s="1"/>
      <c r="BB26" s="1"/>
      <c r="BC26" s="1"/>
      <c r="BD26" s="1"/>
      <c r="BE26" s="1"/>
      <c r="BF26" s="1"/>
      <c r="BG26" s="1"/>
      <c r="BH26" s="1"/>
      <c r="BI26" s="1"/>
      <c r="BJ26" s="1"/>
      <c r="BK26" s="1"/>
      <c r="BL26" s="1"/>
      <c r="BM26" s="1"/>
    </row>
    <row r="27" spans="1:65" ht="15" customHeight="1">
      <c r="A27" s="9"/>
      <c r="B27" s="200">
        <v>6</v>
      </c>
      <c r="C27" s="1132" t="s">
        <v>2564</v>
      </c>
      <c r="D27" s="1132"/>
      <c r="E27" s="1132"/>
      <c r="F27" s="1132"/>
      <c r="G27" s="1132"/>
      <c r="H27" s="1132"/>
      <c r="I27" s="1132"/>
      <c r="J27" s="1132"/>
      <c r="K27" s="1132"/>
      <c r="L27" s="1132"/>
      <c r="M27" s="1132"/>
      <c r="N27" s="1132"/>
      <c r="O27" s="1132"/>
      <c r="P27" s="1132"/>
      <c r="Q27" s="1132"/>
      <c r="R27" s="1132"/>
      <c r="S27" s="1132"/>
      <c r="T27" s="1132"/>
      <c r="U27" s="1132"/>
      <c r="V27" s="1132"/>
      <c r="W27" s="1132"/>
      <c r="X27" s="1132"/>
      <c r="Y27" s="1132"/>
      <c r="Z27" s="1132"/>
      <c r="AA27" s="1132"/>
      <c r="AB27" s="1132"/>
      <c r="AC27" s="1132"/>
      <c r="AD27" s="1132"/>
      <c r="AE27" s="1132"/>
      <c r="AF27" s="1132"/>
      <c r="AG27" s="1132"/>
      <c r="AH27" s="1132"/>
      <c r="AI27" s="1132"/>
      <c r="AJ27" s="1132"/>
      <c r="AK27" s="1132"/>
      <c r="AL27" s="1132"/>
      <c r="AM27" s="1132"/>
      <c r="AN27" s="1132"/>
      <c r="AO27" s="1132"/>
      <c r="AP27" s="1132"/>
      <c r="AQ27" s="1132"/>
      <c r="AR27" s="1"/>
      <c r="AS27" s="1"/>
      <c r="AT27" s="142"/>
      <c r="AU27" s="1"/>
      <c r="AV27" s="1"/>
      <c r="AW27" s="1"/>
      <c r="AX27" s="1"/>
      <c r="AY27" s="1"/>
      <c r="AZ27" s="1"/>
      <c r="BA27" s="1"/>
      <c r="BB27" s="1"/>
      <c r="BC27" s="1"/>
      <c r="BD27" s="1"/>
      <c r="BE27" s="1"/>
      <c r="BF27" s="1"/>
      <c r="BG27" s="1"/>
      <c r="BH27" s="1"/>
      <c r="BI27" s="1"/>
      <c r="BJ27" s="1"/>
      <c r="BK27" s="1"/>
      <c r="BL27" s="1"/>
      <c r="BM27" s="1"/>
    </row>
    <row r="28" spans="1:65" ht="15" customHeight="1">
      <c r="A28" s="9"/>
      <c r="B28" s="200"/>
      <c r="C28" s="1132"/>
      <c r="D28" s="1132"/>
      <c r="E28" s="1132"/>
      <c r="F28" s="1132"/>
      <c r="G28" s="1132"/>
      <c r="H28" s="1132"/>
      <c r="I28" s="1132"/>
      <c r="J28" s="1132"/>
      <c r="K28" s="1132"/>
      <c r="L28" s="1132"/>
      <c r="M28" s="1132"/>
      <c r="N28" s="1132"/>
      <c r="O28" s="1132"/>
      <c r="P28" s="1132"/>
      <c r="Q28" s="1132"/>
      <c r="R28" s="1132"/>
      <c r="S28" s="1132"/>
      <c r="T28" s="1132"/>
      <c r="U28" s="1132"/>
      <c r="V28" s="1132"/>
      <c r="W28" s="1132"/>
      <c r="X28" s="1132"/>
      <c r="Y28" s="1132"/>
      <c r="Z28" s="1132"/>
      <c r="AA28" s="1132"/>
      <c r="AB28" s="1132"/>
      <c r="AC28" s="1132"/>
      <c r="AD28" s="1132"/>
      <c r="AE28" s="1132"/>
      <c r="AF28" s="1132"/>
      <c r="AG28" s="1132"/>
      <c r="AH28" s="1132"/>
      <c r="AI28" s="1132"/>
      <c r="AJ28" s="1132"/>
      <c r="AK28" s="1132"/>
      <c r="AL28" s="1132"/>
      <c r="AM28" s="1132"/>
      <c r="AN28" s="1132"/>
      <c r="AO28" s="1132"/>
      <c r="AP28" s="1132"/>
      <c r="AQ28" s="1132"/>
      <c r="AR28" s="1"/>
      <c r="AS28" s="1"/>
      <c r="AT28" s="142"/>
      <c r="AU28" s="1"/>
      <c r="AV28" s="1"/>
      <c r="AW28" s="1"/>
      <c r="AX28" s="1"/>
      <c r="AY28" s="1"/>
      <c r="AZ28" s="1"/>
      <c r="BA28" s="1"/>
      <c r="BB28" s="1"/>
      <c r="BC28" s="1"/>
      <c r="BD28" s="1"/>
      <c r="BE28" s="1"/>
      <c r="BF28" s="1"/>
      <c r="BG28" s="1"/>
      <c r="BH28" s="1"/>
      <c r="BI28" s="1"/>
      <c r="BJ28" s="1"/>
      <c r="BK28" s="1"/>
      <c r="BL28" s="1"/>
      <c r="BM28" s="1"/>
    </row>
    <row r="29" spans="1:65" ht="15" customHeight="1">
      <c r="A29" s="9"/>
      <c r="B29" s="200"/>
      <c r="C29" s="1132"/>
      <c r="D29" s="1132"/>
      <c r="E29" s="1132"/>
      <c r="F29" s="1132"/>
      <c r="G29" s="1132"/>
      <c r="H29" s="1132"/>
      <c r="I29" s="1132"/>
      <c r="J29" s="1132"/>
      <c r="K29" s="1132"/>
      <c r="L29" s="1132"/>
      <c r="M29" s="1132"/>
      <c r="N29" s="1132"/>
      <c r="O29" s="1132"/>
      <c r="P29" s="1132"/>
      <c r="Q29" s="1132"/>
      <c r="R29" s="1132"/>
      <c r="S29" s="1132"/>
      <c r="T29" s="1132"/>
      <c r="U29" s="1132"/>
      <c r="V29" s="1132"/>
      <c r="W29" s="1132"/>
      <c r="X29" s="1132"/>
      <c r="Y29" s="1132"/>
      <c r="Z29" s="1132"/>
      <c r="AA29" s="1132"/>
      <c r="AB29" s="1132"/>
      <c r="AC29" s="1132"/>
      <c r="AD29" s="1132"/>
      <c r="AE29" s="1132"/>
      <c r="AF29" s="1132"/>
      <c r="AG29" s="1132"/>
      <c r="AH29" s="1132"/>
      <c r="AI29" s="1132"/>
      <c r="AJ29" s="1132"/>
      <c r="AK29" s="1132"/>
      <c r="AL29" s="1132"/>
      <c r="AM29" s="1132"/>
      <c r="AN29" s="1132"/>
      <c r="AO29" s="1132"/>
      <c r="AP29" s="1132"/>
      <c r="AQ29" s="1132"/>
      <c r="AR29" s="1"/>
      <c r="AS29" s="1"/>
      <c r="AT29" s="142"/>
      <c r="AU29" s="1"/>
      <c r="AV29" s="1"/>
      <c r="AW29" s="1"/>
      <c r="AX29" s="1"/>
      <c r="AY29" s="1"/>
      <c r="AZ29" s="1"/>
      <c r="BA29" s="1"/>
      <c r="BB29" s="1"/>
      <c r="BC29" s="1"/>
      <c r="BD29" s="1"/>
      <c r="BE29" s="1"/>
      <c r="BF29" s="1"/>
      <c r="BG29" s="1"/>
      <c r="BH29" s="1"/>
      <c r="BI29" s="1"/>
      <c r="BJ29" s="1"/>
      <c r="BK29" s="1"/>
      <c r="BL29" s="1"/>
      <c r="BM29" s="1"/>
    </row>
    <row r="30" spans="1:65" ht="15" customHeight="1">
      <c r="A30" s="9"/>
      <c r="B30" s="200"/>
      <c r="C30" s="203"/>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1"/>
      <c r="AS30" s="1"/>
      <c r="AT30" s="142"/>
      <c r="AU30" s="1"/>
      <c r="AV30" s="1"/>
      <c r="AW30" s="1"/>
      <c r="AX30" s="1"/>
      <c r="AY30" s="1"/>
      <c r="AZ30" s="1"/>
      <c r="BA30" s="1"/>
      <c r="BB30" s="1"/>
      <c r="BC30" s="1"/>
      <c r="BD30" s="1"/>
      <c r="BE30" s="1"/>
      <c r="BF30" s="1"/>
      <c r="BG30" s="1"/>
      <c r="BH30" s="1"/>
      <c r="BI30" s="1"/>
      <c r="BJ30" s="1"/>
      <c r="BK30" s="1"/>
      <c r="BL30" s="1"/>
      <c r="BM30" s="1"/>
    </row>
    <row r="31" spans="1:65" ht="15" customHeight="1">
      <c r="A31" s="9"/>
      <c r="B31" s="200">
        <v>7</v>
      </c>
      <c r="C31" s="1132" t="s">
        <v>2574</v>
      </c>
      <c r="D31" s="1132"/>
      <c r="E31" s="1132"/>
      <c r="F31" s="1132"/>
      <c r="G31" s="1132"/>
      <c r="H31" s="1132"/>
      <c r="I31" s="1132"/>
      <c r="J31" s="1132"/>
      <c r="K31" s="1132"/>
      <c r="L31" s="1132"/>
      <c r="M31" s="1132"/>
      <c r="N31" s="1132"/>
      <c r="O31" s="1132"/>
      <c r="P31" s="1132"/>
      <c r="Q31" s="1132"/>
      <c r="R31" s="1132"/>
      <c r="S31" s="1132"/>
      <c r="T31" s="1132"/>
      <c r="U31" s="1132"/>
      <c r="V31" s="1132"/>
      <c r="W31" s="1132"/>
      <c r="X31" s="1132"/>
      <c r="Y31" s="1132"/>
      <c r="Z31" s="1132"/>
      <c r="AA31" s="1132"/>
      <c r="AB31" s="1132"/>
      <c r="AC31" s="1132"/>
      <c r="AD31" s="1132"/>
      <c r="AE31" s="1132"/>
      <c r="AF31" s="1132"/>
      <c r="AG31" s="1132"/>
      <c r="AH31" s="1132"/>
      <c r="AI31" s="1132"/>
      <c r="AJ31" s="1132"/>
      <c r="AK31" s="1132"/>
      <c r="AL31" s="1132"/>
      <c r="AM31" s="1132"/>
      <c r="AN31" s="1132"/>
      <c r="AO31" s="1132"/>
      <c r="AP31" s="1132"/>
      <c r="AQ31" s="1132"/>
      <c r="AR31" s="1"/>
      <c r="AS31" s="1"/>
      <c r="AT31" s="142"/>
      <c r="AU31" s="1"/>
      <c r="AV31" s="1"/>
      <c r="AW31" s="1"/>
      <c r="AX31" s="1"/>
      <c r="AY31" s="1"/>
      <c r="AZ31" s="1"/>
      <c r="BA31" s="1"/>
      <c r="BB31" s="1"/>
      <c r="BC31" s="1"/>
      <c r="BD31" s="1"/>
      <c r="BE31" s="1"/>
      <c r="BF31" s="1"/>
      <c r="BG31" s="1"/>
      <c r="BH31" s="1"/>
      <c r="BI31" s="1"/>
      <c r="BJ31" s="1"/>
      <c r="BK31" s="1"/>
      <c r="BL31" s="1"/>
      <c r="BM31" s="1"/>
    </row>
    <row r="32" spans="1:65" ht="15" customHeight="1">
      <c r="A32" s="703"/>
      <c r="B32" s="200"/>
      <c r="C32" s="1132"/>
      <c r="D32" s="1132"/>
      <c r="E32" s="1132"/>
      <c r="F32" s="1132"/>
      <c r="G32" s="1132"/>
      <c r="H32" s="1132"/>
      <c r="I32" s="1132"/>
      <c r="J32" s="1132"/>
      <c r="K32" s="1132"/>
      <c r="L32" s="1132"/>
      <c r="M32" s="1132"/>
      <c r="N32" s="1132"/>
      <c r="O32" s="1132"/>
      <c r="P32" s="1132"/>
      <c r="Q32" s="1132"/>
      <c r="R32" s="1132"/>
      <c r="S32" s="1132"/>
      <c r="T32" s="1132"/>
      <c r="U32" s="1132"/>
      <c r="V32" s="1132"/>
      <c r="W32" s="1132"/>
      <c r="X32" s="1132"/>
      <c r="Y32" s="1132"/>
      <c r="Z32" s="1132"/>
      <c r="AA32" s="1132"/>
      <c r="AB32" s="1132"/>
      <c r="AC32" s="1132"/>
      <c r="AD32" s="1132"/>
      <c r="AE32" s="1132"/>
      <c r="AF32" s="1132"/>
      <c r="AG32" s="1132"/>
      <c r="AH32" s="1132"/>
      <c r="AI32" s="1132"/>
      <c r="AJ32" s="1132"/>
      <c r="AK32" s="1132"/>
      <c r="AL32" s="1132"/>
      <c r="AM32" s="1132"/>
      <c r="AN32" s="1132"/>
      <c r="AO32" s="1132"/>
      <c r="AP32" s="1132"/>
      <c r="AQ32" s="1132"/>
      <c r="AR32" s="38"/>
      <c r="AS32" s="38"/>
      <c r="AT32" s="164"/>
      <c r="AU32" s="38"/>
      <c r="AV32" s="38"/>
      <c r="AW32" s="38"/>
      <c r="AX32" s="38"/>
      <c r="AY32" s="38"/>
      <c r="AZ32" s="38"/>
      <c r="BA32" s="38"/>
      <c r="BB32" s="38"/>
      <c r="BC32" s="38"/>
      <c r="BD32" s="38"/>
      <c r="BE32" s="38"/>
      <c r="BF32" s="38"/>
      <c r="BG32" s="38"/>
      <c r="BH32" s="38"/>
      <c r="BI32" s="38"/>
      <c r="BJ32" s="38"/>
      <c r="BK32" s="38"/>
      <c r="BL32" s="38"/>
      <c r="BM32" s="38"/>
    </row>
    <row r="33" spans="1:65" ht="18" customHeight="1">
      <c r="A33" s="703"/>
      <c r="B33" s="200"/>
      <c r="C33" s="1132"/>
      <c r="D33" s="1132"/>
      <c r="E33" s="1132"/>
      <c r="F33" s="1132"/>
      <c r="G33" s="1132"/>
      <c r="H33" s="1132"/>
      <c r="I33" s="1132"/>
      <c r="J33" s="1132"/>
      <c r="K33" s="1132"/>
      <c r="L33" s="1132"/>
      <c r="M33" s="1132"/>
      <c r="N33" s="1132"/>
      <c r="O33" s="1132"/>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38"/>
      <c r="AS33" s="38"/>
      <c r="AT33" s="164"/>
      <c r="AU33" s="38"/>
      <c r="AV33" s="38"/>
      <c r="AW33" s="38"/>
      <c r="AX33" s="38"/>
      <c r="AY33" s="38"/>
      <c r="AZ33" s="38"/>
      <c r="BA33" s="38"/>
      <c r="BB33" s="38"/>
      <c r="BC33" s="38"/>
      <c r="BD33" s="38"/>
      <c r="BE33" s="38"/>
      <c r="BF33" s="38"/>
      <c r="BG33" s="38"/>
      <c r="BH33" s="38"/>
      <c r="BI33" s="38"/>
      <c r="BJ33" s="38"/>
      <c r="BK33" s="38"/>
      <c r="BL33" s="38"/>
      <c r="BM33" s="38"/>
    </row>
    <row r="34" spans="1:65" ht="15" customHeight="1">
      <c r="A34" s="703"/>
      <c r="B34" s="203"/>
      <c r="C34" s="1132"/>
      <c r="D34" s="1132"/>
      <c r="E34" s="1132"/>
      <c r="F34" s="1132"/>
      <c r="G34" s="1132"/>
      <c r="H34" s="1132"/>
      <c r="I34" s="1132"/>
      <c r="J34" s="1132"/>
      <c r="K34" s="1132"/>
      <c r="L34" s="1132"/>
      <c r="M34" s="1132"/>
      <c r="N34" s="1132"/>
      <c r="O34" s="1132"/>
      <c r="P34" s="1132"/>
      <c r="Q34" s="1132"/>
      <c r="R34" s="1132"/>
      <c r="S34" s="1132"/>
      <c r="T34" s="1132"/>
      <c r="U34" s="1132"/>
      <c r="V34" s="1132"/>
      <c r="W34" s="1132"/>
      <c r="X34" s="1132"/>
      <c r="Y34" s="1132"/>
      <c r="Z34" s="1132"/>
      <c r="AA34" s="1132"/>
      <c r="AB34" s="1132"/>
      <c r="AC34" s="1132"/>
      <c r="AD34" s="1132"/>
      <c r="AE34" s="1132"/>
      <c r="AF34" s="1132"/>
      <c r="AG34" s="1132"/>
      <c r="AH34" s="1132"/>
      <c r="AI34" s="1132"/>
      <c r="AJ34" s="1132"/>
      <c r="AK34" s="1132"/>
      <c r="AL34" s="1132"/>
      <c r="AM34" s="1132"/>
      <c r="AN34" s="1132"/>
      <c r="AO34" s="1132"/>
      <c r="AP34" s="1132"/>
      <c r="AQ34" s="1132"/>
      <c r="AR34" s="38"/>
      <c r="AS34" s="38"/>
      <c r="AT34" s="37"/>
      <c r="AU34" s="38"/>
      <c r="AV34" s="38"/>
      <c r="AW34" s="38"/>
      <c r="AX34" s="38"/>
      <c r="AY34" s="38"/>
      <c r="AZ34" s="38"/>
      <c r="BA34" s="38"/>
      <c r="BB34" s="38"/>
      <c r="BC34" s="38"/>
      <c r="BD34" s="38"/>
      <c r="BE34" s="38"/>
      <c r="BF34" s="38"/>
      <c r="BG34" s="38"/>
      <c r="BH34" s="38"/>
      <c r="BI34" s="38"/>
      <c r="BJ34" s="38"/>
      <c r="BK34" s="38"/>
      <c r="BL34" s="38"/>
      <c r="BM34" s="38"/>
    </row>
    <row r="35" spans="1:65" ht="15" customHeight="1">
      <c r="A35" s="703"/>
      <c r="B35" s="200"/>
      <c r="C35" s="1132"/>
      <c r="D35" s="1132"/>
      <c r="E35" s="1132"/>
      <c r="F35" s="1132"/>
      <c r="G35" s="1132"/>
      <c r="H35" s="1132"/>
      <c r="I35" s="1132"/>
      <c r="J35" s="1132"/>
      <c r="K35" s="1132"/>
      <c r="L35" s="1132"/>
      <c r="M35" s="1132"/>
      <c r="N35" s="1132"/>
      <c r="O35" s="1132"/>
      <c r="P35" s="1132"/>
      <c r="Q35" s="1132"/>
      <c r="R35" s="1132"/>
      <c r="S35" s="1132"/>
      <c r="T35" s="1132"/>
      <c r="U35" s="1132"/>
      <c r="V35" s="1132"/>
      <c r="W35" s="1132"/>
      <c r="X35" s="1132"/>
      <c r="Y35" s="1132"/>
      <c r="Z35" s="1132"/>
      <c r="AA35" s="1132"/>
      <c r="AB35" s="1132"/>
      <c r="AC35" s="1132"/>
      <c r="AD35" s="1132"/>
      <c r="AE35" s="1132"/>
      <c r="AF35" s="1132"/>
      <c r="AG35" s="1132"/>
      <c r="AH35" s="1132"/>
      <c r="AI35" s="1132"/>
      <c r="AJ35" s="1132"/>
      <c r="AK35" s="1132"/>
      <c r="AL35" s="1132"/>
      <c r="AM35" s="1132"/>
      <c r="AN35" s="1132"/>
      <c r="AO35" s="1132"/>
      <c r="AP35" s="1132"/>
      <c r="AQ35" s="1132"/>
      <c r="AR35" s="38"/>
      <c r="AS35" s="38"/>
      <c r="AT35" s="164"/>
      <c r="AU35" s="38"/>
      <c r="AV35" s="38"/>
      <c r="AW35" s="38"/>
      <c r="AX35" s="38"/>
      <c r="AY35" s="38"/>
      <c r="AZ35" s="38"/>
      <c r="BA35" s="38"/>
      <c r="BB35" s="38"/>
      <c r="BC35" s="38"/>
      <c r="BD35" s="38"/>
      <c r="BE35" s="38"/>
      <c r="BF35" s="38"/>
      <c r="BG35" s="38"/>
      <c r="BH35" s="38"/>
      <c r="BI35" s="38"/>
      <c r="BJ35" s="38"/>
      <c r="BK35" s="38"/>
      <c r="BL35" s="38"/>
      <c r="BM35" s="38"/>
    </row>
    <row r="36" spans="1:65" ht="15" customHeight="1">
      <c r="A36" s="703"/>
      <c r="B36" s="200"/>
      <c r="C36" s="1132"/>
      <c r="D36" s="1132"/>
      <c r="E36" s="1132"/>
      <c r="F36" s="1132"/>
      <c r="G36" s="1132"/>
      <c r="H36" s="1132"/>
      <c r="I36" s="1132"/>
      <c r="J36" s="1132"/>
      <c r="K36" s="1132"/>
      <c r="L36" s="1132"/>
      <c r="M36" s="1132"/>
      <c r="N36" s="1132"/>
      <c r="O36" s="1132"/>
      <c r="P36" s="1132"/>
      <c r="Q36" s="1132"/>
      <c r="R36" s="1132"/>
      <c r="S36" s="1132"/>
      <c r="T36" s="1132"/>
      <c r="U36" s="1132"/>
      <c r="V36" s="1132"/>
      <c r="W36" s="1132"/>
      <c r="X36" s="1132"/>
      <c r="Y36" s="1132"/>
      <c r="Z36" s="1132"/>
      <c r="AA36" s="1132"/>
      <c r="AB36" s="1132"/>
      <c r="AC36" s="1132"/>
      <c r="AD36" s="1132"/>
      <c r="AE36" s="1132"/>
      <c r="AF36" s="1132"/>
      <c r="AG36" s="1132"/>
      <c r="AH36" s="1132"/>
      <c r="AI36" s="1132"/>
      <c r="AJ36" s="1132"/>
      <c r="AK36" s="1132"/>
      <c r="AL36" s="1132"/>
      <c r="AM36" s="1132"/>
      <c r="AN36" s="1132"/>
      <c r="AO36" s="1132"/>
      <c r="AP36" s="1132"/>
      <c r="AQ36" s="1132"/>
      <c r="AR36" s="38"/>
      <c r="AS36" s="38"/>
      <c r="AT36" s="164"/>
      <c r="AU36" s="38"/>
      <c r="AV36" s="38"/>
      <c r="AW36" s="38"/>
      <c r="AX36" s="38"/>
      <c r="AY36" s="38"/>
      <c r="AZ36" s="38"/>
      <c r="BA36" s="38"/>
      <c r="BB36" s="38"/>
      <c r="BC36" s="38"/>
      <c r="BD36" s="38"/>
      <c r="BE36" s="38"/>
      <c r="BF36" s="38"/>
      <c r="BG36" s="38"/>
      <c r="BH36" s="38"/>
      <c r="BI36" s="38"/>
      <c r="BJ36" s="38"/>
      <c r="BK36" s="38"/>
      <c r="BL36" s="38"/>
      <c r="BM36" s="38"/>
    </row>
    <row r="37" spans="1:65" ht="15" customHeight="1">
      <c r="A37" s="703"/>
      <c r="B37" s="200"/>
      <c r="C37" s="1132"/>
      <c r="D37" s="1132"/>
      <c r="E37" s="1132"/>
      <c r="F37" s="1132"/>
      <c r="G37" s="1132"/>
      <c r="H37" s="1132"/>
      <c r="I37" s="1132"/>
      <c r="J37" s="1132"/>
      <c r="K37" s="1132"/>
      <c r="L37" s="1132"/>
      <c r="M37" s="1132"/>
      <c r="N37" s="1132"/>
      <c r="O37" s="1132"/>
      <c r="P37" s="1132"/>
      <c r="Q37" s="1132"/>
      <c r="R37" s="1132"/>
      <c r="S37" s="1132"/>
      <c r="T37" s="1132"/>
      <c r="U37" s="1132"/>
      <c r="V37" s="1132"/>
      <c r="W37" s="1132"/>
      <c r="X37" s="1132"/>
      <c r="Y37" s="1132"/>
      <c r="Z37" s="1132"/>
      <c r="AA37" s="1132"/>
      <c r="AB37" s="1132"/>
      <c r="AC37" s="1132"/>
      <c r="AD37" s="1132"/>
      <c r="AE37" s="1132"/>
      <c r="AF37" s="1132"/>
      <c r="AG37" s="1132"/>
      <c r="AH37" s="1132"/>
      <c r="AI37" s="1132"/>
      <c r="AJ37" s="1132"/>
      <c r="AK37" s="1132"/>
      <c r="AL37" s="1132"/>
      <c r="AM37" s="1132"/>
      <c r="AN37" s="1132"/>
      <c r="AO37" s="1132"/>
      <c r="AP37" s="1132"/>
      <c r="AQ37" s="1132"/>
      <c r="AR37" s="38"/>
      <c r="AS37" s="38"/>
      <c r="AT37" s="164"/>
      <c r="AU37" s="38"/>
      <c r="AV37" s="38"/>
      <c r="AW37" s="38"/>
      <c r="AX37" s="38"/>
      <c r="AY37" s="38"/>
      <c r="AZ37" s="38"/>
      <c r="BA37" s="38"/>
      <c r="BB37" s="38"/>
      <c r="BC37" s="38"/>
      <c r="BD37" s="38"/>
      <c r="BE37" s="38"/>
      <c r="BF37" s="38"/>
      <c r="BG37" s="38"/>
      <c r="BH37" s="38"/>
      <c r="BI37" s="38"/>
      <c r="BJ37" s="38"/>
      <c r="BK37" s="38"/>
      <c r="BL37" s="38"/>
      <c r="BM37" s="38"/>
    </row>
    <row r="38" spans="1:65" ht="15" customHeight="1">
      <c r="A38" s="38"/>
      <c r="B38" s="328"/>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38"/>
      <c r="AS38" s="38"/>
      <c r="AT38" s="164"/>
      <c r="AU38" s="38"/>
      <c r="AV38" s="38"/>
      <c r="AW38" s="38"/>
      <c r="AX38" s="38"/>
      <c r="AY38" s="38"/>
      <c r="AZ38" s="38"/>
      <c r="BA38" s="38"/>
      <c r="BB38" s="38"/>
      <c r="BC38" s="38"/>
      <c r="BD38" s="38"/>
      <c r="BE38" s="38"/>
      <c r="BF38" s="38"/>
      <c r="BG38" s="38"/>
      <c r="BH38" s="38"/>
      <c r="BI38" s="38"/>
      <c r="BJ38" s="38"/>
      <c r="BK38" s="38"/>
      <c r="BL38" s="38"/>
      <c r="BM38" s="38"/>
    </row>
    <row r="39" spans="1:65" ht="13.2">
      <c r="A39" s="38"/>
      <c r="B39" s="38"/>
      <c r="C39" s="156" t="s">
        <v>2160</v>
      </c>
      <c r="D39" s="155"/>
      <c r="E39" s="155"/>
      <c r="F39" s="155"/>
      <c r="G39" s="155"/>
      <c r="H39" s="155"/>
      <c r="I39" s="155"/>
      <c r="J39" s="155"/>
      <c r="K39" s="155"/>
      <c r="L39" s="155"/>
      <c r="M39" s="155"/>
      <c r="N39" s="155"/>
      <c r="O39" s="155"/>
      <c r="P39" s="155"/>
      <c r="Q39" s="155"/>
      <c r="R39" s="155"/>
      <c r="S39" s="155"/>
      <c r="T39" s="155"/>
      <c r="U39" s="155"/>
      <c r="V39" s="131"/>
      <c r="W39" s="131"/>
      <c r="X39" s="131"/>
      <c r="Y39" s="131"/>
      <c r="Z39" s="131"/>
      <c r="AA39" s="131"/>
      <c r="AB39" s="131"/>
      <c r="AC39" s="131"/>
      <c r="AD39" s="131"/>
      <c r="AE39" s="131"/>
      <c r="AF39" s="131"/>
      <c r="AG39" s="131"/>
      <c r="AH39" s="131"/>
      <c r="AI39" s="131"/>
      <c r="AJ39" s="131"/>
      <c r="AK39" s="131"/>
      <c r="AL39" s="131"/>
      <c r="AM39" s="131"/>
      <c r="AN39" s="131"/>
      <c r="AO39" s="131"/>
      <c r="AP39" s="155"/>
      <c r="AQ39" s="38"/>
      <c r="AR39" s="38"/>
      <c r="AS39" s="38"/>
      <c r="AT39" s="164"/>
      <c r="AU39" s="38"/>
      <c r="AV39" s="38"/>
      <c r="AW39" s="38"/>
      <c r="AX39" s="38"/>
      <c r="AY39" s="38"/>
      <c r="AZ39" s="38"/>
      <c r="BA39" s="38"/>
      <c r="BB39" s="38"/>
      <c r="BC39" s="38"/>
      <c r="BD39" s="38"/>
      <c r="BE39" s="38"/>
      <c r="BF39" s="38"/>
      <c r="BG39" s="38"/>
      <c r="BH39" s="38"/>
      <c r="BI39" s="38"/>
      <c r="BJ39" s="38"/>
      <c r="BK39" s="38"/>
      <c r="BL39" s="38"/>
      <c r="BM39" s="38"/>
    </row>
    <row r="40" spans="1:65" ht="13.2">
      <c r="A40" s="38"/>
      <c r="B40" s="38"/>
      <c r="C40" s="156"/>
      <c r="D40" s="155"/>
      <c r="E40" s="155"/>
      <c r="F40" s="155"/>
      <c r="G40" s="155"/>
      <c r="H40" s="155"/>
      <c r="I40" s="155"/>
      <c r="J40" s="155"/>
      <c r="K40" s="155"/>
      <c r="L40" s="155"/>
      <c r="M40" s="155"/>
      <c r="N40" s="155"/>
      <c r="O40" s="155"/>
      <c r="P40" s="155"/>
      <c r="Q40" s="155"/>
      <c r="R40" s="155"/>
      <c r="S40" s="155"/>
      <c r="T40" s="155"/>
      <c r="U40" s="155"/>
      <c r="V40" s="131"/>
      <c r="W40" s="131"/>
      <c r="X40" s="131"/>
      <c r="Y40" s="131"/>
      <c r="Z40" s="131"/>
      <c r="AA40" s="131"/>
      <c r="AB40" s="131"/>
      <c r="AC40" s="131"/>
      <c r="AD40" s="131"/>
      <c r="AE40" s="131"/>
      <c r="AF40" s="131"/>
      <c r="AG40" s="131"/>
      <c r="AH40" s="131"/>
      <c r="AI40" s="131"/>
      <c r="AJ40" s="131"/>
      <c r="AK40" s="131"/>
      <c r="AL40" s="131"/>
      <c r="AM40" s="131"/>
      <c r="AN40" s="131"/>
      <c r="AO40" s="131"/>
      <c r="AP40" s="155"/>
      <c r="AQ40" s="38"/>
      <c r="AR40" s="38"/>
      <c r="AS40" s="38"/>
      <c r="AT40" s="164"/>
      <c r="AU40" s="38"/>
      <c r="AV40" s="38"/>
      <c r="AW40" s="38"/>
      <c r="AX40" s="38"/>
      <c r="AY40" s="38"/>
      <c r="AZ40" s="38"/>
      <c r="BA40" s="38"/>
      <c r="BB40" s="38"/>
      <c r="BC40" s="38"/>
      <c r="BD40" s="38"/>
      <c r="BE40" s="38"/>
      <c r="BF40" s="38"/>
      <c r="BG40" s="38"/>
      <c r="BH40" s="38"/>
      <c r="BI40" s="38"/>
      <c r="BJ40" s="38"/>
      <c r="BK40" s="38"/>
      <c r="BL40" s="38"/>
      <c r="BM40" s="38"/>
    </row>
    <row r="41" spans="1:65" ht="15" customHeight="1">
      <c r="A41" s="1"/>
      <c r="B41" s="1"/>
      <c r="C41" s="1129">
        <f>第1号様式!AE3</f>
        <v>0</v>
      </c>
      <c r="D41" s="1129"/>
      <c r="E41" s="1129"/>
      <c r="F41" s="1129"/>
      <c r="G41" s="1" t="s">
        <v>1994</v>
      </c>
      <c r="H41" s="1130">
        <f>第1号様式!AJ3</f>
        <v>0</v>
      </c>
      <c r="I41" s="1130"/>
      <c r="J41" s="1" t="s">
        <v>1995</v>
      </c>
      <c r="K41" s="1131">
        <f>第1号様式!AN3</f>
        <v>0</v>
      </c>
      <c r="L41" s="1131"/>
      <c r="M41" s="1" t="s">
        <v>1996</v>
      </c>
      <c r="N41" s="1"/>
      <c r="O41" s="1"/>
      <c r="P41" s="2"/>
      <c r="Q41" s="2"/>
      <c r="R41" s="2"/>
      <c r="S41" s="2"/>
      <c r="T41" s="2"/>
      <c r="U41" s="2"/>
      <c r="V41" s="1"/>
      <c r="W41" s="1"/>
      <c r="X41" s="1"/>
      <c r="Y41" s="1"/>
      <c r="Z41" s="2"/>
      <c r="AA41" s="2"/>
      <c r="AB41" s="2"/>
      <c r="AC41" s="2"/>
      <c r="AD41" s="2"/>
      <c r="AE41" s="1"/>
      <c r="AF41" s="1"/>
      <c r="AG41" s="1"/>
      <c r="AH41" s="1"/>
      <c r="AI41" s="1"/>
      <c r="AJ41" s="1"/>
      <c r="AK41" s="1"/>
      <c r="AL41" s="1"/>
      <c r="AM41" s="1"/>
      <c r="AN41" s="1"/>
      <c r="AO41" s="1"/>
      <c r="AR41" s="1"/>
      <c r="AS41" s="1"/>
      <c r="AT41" s="142"/>
      <c r="AU41" s="1"/>
      <c r="AV41" s="1"/>
      <c r="AW41" s="1"/>
      <c r="AX41" s="1"/>
      <c r="AY41" s="1"/>
      <c r="AZ41" s="1"/>
      <c r="BA41" s="1"/>
      <c r="BB41" s="1"/>
      <c r="BC41" s="1"/>
      <c r="BD41" s="1"/>
      <c r="BE41" s="1"/>
      <c r="BF41" s="1"/>
      <c r="BG41" s="1"/>
      <c r="BH41" s="1"/>
      <c r="BI41" s="1"/>
      <c r="BJ41" s="1"/>
      <c r="BK41" s="1"/>
      <c r="BL41" s="1"/>
      <c r="BM41" s="1"/>
    </row>
    <row r="42" spans="1:65" ht="15" customHeight="1">
      <c r="A42" s="1"/>
      <c r="B42" s="1"/>
      <c r="C42" s="794" t="s">
        <v>174</v>
      </c>
      <c r="D42" s="794"/>
      <c r="E42" s="794"/>
      <c r="F42" s="1134">
        <f>基本情報!E22</f>
        <v>0</v>
      </c>
      <c r="G42" s="1134"/>
      <c r="H42" s="1134"/>
      <c r="I42" s="1134"/>
      <c r="J42" s="1134"/>
      <c r="K42" s="1134"/>
      <c r="L42" s="1134"/>
      <c r="M42" s="1134"/>
      <c r="N42" s="1134"/>
      <c r="O42" s="1134"/>
      <c r="P42" s="1134"/>
      <c r="Q42" s="1134"/>
      <c r="R42" s="1134"/>
      <c r="S42" s="1134"/>
      <c r="T42" s="1134"/>
      <c r="U42" s="1134"/>
      <c r="V42" s="1134"/>
      <c r="W42" s="1134"/>
      <c r="X42" s="1134"/>
      <c r="Y42" s="1134"/>
      <c r="Z42" s="1134"/>
      <c r="AA42" s="1134"/>
      <c r="AB42" s="1134"/>
      <c r="AC42" s="1134"/>
      <c r="AD42" s="1134"/>
      <c r="AE42" s="1134"/>
      <c r="AF42" s="1134"/>
      <c r="AG42" s="1134"/>
      <c r="AH42" s="1134"/>
      <c r="AI42" s="1134"/>
      <c r="AJ42" s="1134"/>
      <c r="AK42" s="1134"/>
      <c r="AL42" s="1134"/>
      <c r="AM42" s="1134"/>
      <c r="AN42" s="1134"/>
      <c r="AO42" s="1134"/>
      <c r="AR42" s="1"/>
      <c r="AS42" s="1"/>
      <c r="AT42" s="142"/>
      <c r="AU42" s="1"/>
      <c r="AV42" s="1"/>
      <c r="AW42" s="1"/>
      <c r="AX42" s="1"/>
      <c r="AY42" s="1"/>
      <c r="AZ42" s="1"/>
      <c r="BA42" s="1"/>
      <c r="BB42" s="1"/>
      <c r="BC42" s="1"/>
      <c r="BD42" s="1"/>
      <c r="BE42" s="1"/>
      <c r="BF42" s="1"/>
      <c r="BG42" s="1"/>
      <c r="BH42" s="1"/>
      <c r="BI42" s="1"/>
      <c r="BJ42" s="1"/>
      <c r="BK42" s="1"/>
      <c r="BL42" s="1"/>
      <c r="BM42" s="1"/>
    </row>
    <row r="43" spans="1:65" ht="15" customHeight="1">
      <c r="A43" s="1"/>
      <c r="B43" s="1"/>
      <c r="C43" s="794"/>
      <c r="D43" s="794"/>
      <c r="E43" s="794"/>
      <c r="F43" s="1134"/>
      <c r="G43" s="1134"/>
      <c r="H43" s="1134"/>
      <c r="I43" s="1134"/>
      <c r="J43" s="1134"/>
      <c r="K43" s="1134"/>
      <c r="L43" s="1134"/>
      <c r="M43" s="1134"/>
      <c r="N43" s="1134"/>
      <c r="O43" s="1134"/>
      <c r="P43" s="1134"/>
      <c r="Q43" s="1134"/>
      <c r="R43" s="1134"/>
      <c r="S43" s="1134"/>
      <c r="T43" s="1134"/>
      <c r="U43" s="1134"/>
      <c r="V43" s="1134"/>
      <c r="W43" s="1134"/>
      <c r="X43" s="1134"/>
      <c r="Y43" s="1134"/>
      <c r="Z43" s="1134"/>
      <c r="AA43" s="1134"/>
      <c r="AB43" s="1134"/>
      <c r="AC43" s="1134"/>
      <c r="AD43" s="1134"/>
      <c r="AE43" s="1134"/>
      <c r="AF43" s="1134"/>
      <c r="AG43" s="1134"/>
      <c r="AH43" s="1134"/>
      <c r="AI43" s="1134"/>
      <c r="AJ43" s="1134"/>
      <c r="AK43" s="1134"/>
      <c r="AL43" s="1134"/>
      <c r="AM43" s="1134"/>
      <c r="AN43" s="1134"/>
      <c r="AO43" s="1134"/>
      <c r="AR43" s="1"/>
      <c r="AS43" s="1"/>
      <c r="AT43" s="142"/>
      <c r="AU43" s="1"/>
      <c r="AV43" s="1"/>
      <c r="AW43" s="1"/>
      <c r="AX43" s="1"/>
      <c r="AY43" s="1"/>
      <c r="AZ43" s="1"/>
      <c r="BA43" s="1"/>
      <c r="BB43" s="1"/>
      <c r="BC43" s="1"/>
      <c r="BD43" s="1"/>
      <c r="BE43" s="1"/>
      <c r="BF43" s="1"/>
      <c r="BG43" s="1"/>
      <c r="BH43" s="1"/>
      <c r="BI43" s="1"/>
      <c r="BJ43" s="1"/>
      <c r="BK43" s="1"/>
      <c r="BL43" s="1"/>
      <c r="BM43" s="1"/>
    </row>
    <row r="44" spans="1:65" ht="15" customHeight="1">
      <c r="A44" s="1"/>
      <c r="B44" s="1"/>
      <c r="C44" s="794" t="s">
        <v>1997</v>
      </c>
      <c r="D44" s="794"/>
      <c r="E44" s="794"/>
      <c r="F44" s="1135">
        <f>基本情報!E20</f>
        <v>0</v>
      </c>
      <c r="G44" s="1135"/>
      <c r="H44" s="1135"/>
      <c r="I44" s="1135"/>
      <c r="J44" s="1135"/>
      <c r="K44" s="1135"/>
      <c r="L44" s="1135"/>
      <c r="M44" s="1135"/>
      <c r="N44" s="1135"/>
      <c r="O44" s="1135"/>
      <c r="P44" s="1135"/>
      <c r="Q44" s="1135"/>
      <c r="R44" s="1135"/>
      <c r="S44" s="1135"/>
      <c r="T44" s="1135"/>
      <c r="U44" s="1135"/>
      <c r="V44" s="1135"/>
      <c r="W44" s="1135"/>
      <c r="X44" s="1135"/>
      <c r="Y44" s="1135"/>
      <c r="Z44" s="1135"/>
      <c r="AA44" s="1135"/>
      <c r="AB44" s="1135"/>
      <c r="AC44" s="1135"/>
      <c r="AD44" s="1135"/>
      <c r="AE44" s="1135"/>
      <c r="AF44" s="1135"/>
      <c r="AG44" s="1135"/>
      <c r="AH44" s="1135"/>
      <c r="AI44" s="1135"/>
      <c r="AJ44" s="1135"/>
      <c r="AK44" s="1135"/>
      <c r="AL44" s="1135"/>
      <c r="AM44" s="1135"/>
      <c r="AN44" s="1135"/>
      <c r="AO44" s="1135"/>
      <c r="AP44" s="4"/>
      <c r="AQ44" s="4"/>
      <c r="AR44" s="1"/>
      <c r="AS44" s="1"/>
      <c r="AT44" s="142"/>
      <c r="AU44" s="1"/>
      <c r="AV44" s="1"/>
      <c r="AW44" s="1"/>
      <c r="AX44" s="1"/>
      <c r="AY44" s="1"/>
      <c r="AZ44" s="1"/>
      <c r="BA44" s="1"/>
      <c r="BB44" s="1"/>
      <c r="BC44" s="1"/>
      <c r="BD44" s="1"/>
      <c r="BE44" s="1"/>
      <c r="BF44" s="1"/>
      <c r="BG44" s="1"/>
      <c r="BH44" s="1"/>
      <c r="BI44" s="1"/>
      <c r="BJ44" s="1"/>
      <c r="BK44" s="1"/>
      <c r="BL44" s="1"/>
      <c r="BM44" s="1"/>
    </row>
    <row r="45" spans="1:65" ht="15" customHeight="1">
      <c r="A45" s="1"/>
      <c r="B45" s="1"/>
      <c r="C45" s="794"/>
      <c r="D45" s="794"/>
      <c r="E45" s="794"/>
      <c r="F45" s="1135"/>
      <c r="G45" s="1135"/>
      <c r="H45" s="1135"/>
      <c r="I45" s="1135"/>
      <c r="J45" s="1135"/>
      <c r="K45" s="1135"/>
      <c r="L45" s="1135"/>
      <c r="M45" s="1135"/>
      <c r="N45" s="1135"/>
      <c r="O45" s="1135"/>
      <c r="P45" s="1135"/>
      <c r="Q45" s="1135"/>
      <c r="R45" s="1135"/>
      <c r="S45" s="1135"/>
      <c r="T45" s="1135"/>
      <c r="U45" s="1135"/>
      <c r="V45" s="1135"/>
      <c r="W45" s="1135"/>
      <c r="X45" s="1135"/>
      <c r="Y45" s="1135"/>
      <c r="Z45" s="1135"/>
      <c r="AA45" s="1135"/>
      <c r="AB45" s="1135"/>
      <c r="AC45" s="1135"/>
      <c r="AD45" s="1135"/>
      <c r="AE45" s="1135"/>
      <c r="AF45" s="1135"/>
      <c r="AG45" s="1135"/>
      <c r="AH45" s="1135"/>
      <c r="AI45" s="1135"/>
      <c r="AJ45" s="1135"/>
      <c r="AK45" s="1135"/>
      <c r="AL45" s="1135"/>
      <c r="AM45" s="1135"/>
      <c r="AN45" s="1135"/>
      <c r="AO45" s="1135"/>
      <c r="AP45" s="4"/>
      <c r="AQ45" s="4"/>
      <c r="AR45" s="1"/>
      <c r="AS45" s="1"/>
      <c r="AT45" s="142"/>
      <c r="AU45" s="1"/>
      <c r="AV45" s="1"/>
      <c r="AW45" s="1"/>
      <c r="AX45" s="1"/>
      <c r="AY45" s="1"/>
      <c r="AZ45" s="1"/>
      <c r="BA45" s="1"/>
      <c r="BB45" s="1"/>
      <c r="BC45" s="1"/>
      <c r="BD45" s="1"/>
      <c r="BE45" s="1"/>
      <c r="BF45" s="1"/>
      <c r="BG45" s="1"/>
      <c r="BH45" s="1"/>
      <c r="BI45" s="1"/>
      <c r="BJ45" s="1"/>
      <c r="BK45" s="1"/>
      <c r="BL45" s="1"/>
      <c r="BM45" s="1"/>
    </row>
    <row r="46" spans="1:65" ht="15" customHeight="1">
      <c r="A46" s="1"/>
      <c r="B46" s="1"/>
      <c r="C46" s="794" t="s">
        <v>1998</v>
      </c>
      <c r="D46" s="794"/>
      <c r="E46" s="794"/>
      <c r="F46" s="794"/>
      <c r="G46" s="794"/>
      <c r="H46" s="794"/>
      <c r="I46" s="794"/>
      <c r="J46" s="794"/>
      <c r="K46" s="1134">
        <f>基本情報!E23</f>
        <v>0</v>
      </c>
      <c r="L46" s="1134"/>
      <c r="M46" s="1134"/>
      <c r="N46" s="1134"/>
      <c r="O46" s="1134"/>
      <c r="P46" s="1134"/>
      <c r="Q46" s="1134"/>
      <c r="R46" s="1134"/>
      <c r="S46" s="1134"/>
      <c r="T46" s="1134"/>
      <c r="U46" s="1134"/>
      <c r="V46" s="1134"/>
      <c r="W46" s="1134"/>
      <c r="X46" s="1134"/>
      <c r="Y46" s="1134"/>
      <c r="Z46" s="1134"/>
      <c r="AA46" s="1134">
        <f>基本情報!E25</f>
        <v>0</v>
      </c>
      <c r="AB46" s="1134"/>
      <c r="AC46" s="1134"/>
      <c r="AD46" s="1134"/>
      <c r="AE46" s="1134"/>
      <c r="AF46" s="1134"/>
      <c r="AG46" s="1134"/>
      <c r="AH46" s="1134"/>
      <c r="AI46" s="1134"/>
      <c r="AJ46" s="1134"/>
      <c r="AK46" s="1134"/>
      <c r="AL46" s="1134"/>
      <c r="AM46" s="1134"/>
      <c r="AN46" s="1134"/>
      <c r="AO46" s="1134"/>
      <c r="AR46" s="1"/>
      <c r="AS46" s="1"/>
      <c r="AT46" s="142"/>
      <c r="AU46" s="1"/>
      <c r="AV46" s="1"/>
      <c r="AW46" s="1"/>
      <c r="AX46" s="1"/>
      <c r="AY46" s="1"/>
      <c r="AZ46" s="1"/>
      <c r="BA46" s="1"/>
      <c r="BB46" s="1"/>
      <c r="BC46" s="1"/>
      <c r="BD46" s="1"/>
      <c r="BE46" s="1"/>
      <c r="BF46" s="1"/>
      <c r="BG46" s="1"/>
      <c r="BH46" s="1"/>
      <c r="BI46" s="1"/>
      <c r="BJ46" s="1"/>
      <c r="BK46" s="1"/>
      <c r="BL46" s="1"/>
      <c r="BM46" s="1"/>
    </row>
    <row r="47" spans="1:65" ht="15" customHeight="1">
      <c r="A47" s="1"/>
      <c r="B47" s="1"/>
      <c r="C47" s="794"/>
      <c r="D47" s="794"/>
      <c r="E47" s="794"/>
      <c r="F47" s="794"/>
      <c r="G47" s="794"/>
      <c r="H47" s="794"/>
      <c r="I47" s="794"/>
      <c r="J47" s="794"/>
      <c r="K47" s="1134"/>
      <c r="L47" s="1134"/>
      <c r="M47" s="1134"/>
      <c r="N47" s="1134"/>
      <c r="O47" s="1134"/>
      <c r="P47" s="1134"/>
      <c r="Q47" s="1134"/>
      <c r="R47" s="1134"/>
      <c r="S47" s="1134"/>
      <c r="T47" s="1134"/>
      <c r="U47" s="1134"/>
      <c r="V47" s="1134"/>
      <c r="W47" s="1134"/>
      <c r="X47" s="1134"/>
      <c r="Y47" s="1134"/>
      <c r="Z47" s="1134"/>
      <c r="AA47" s="1134"/>
      <c r="AB47" s="1134"/>
      <c r="AC47" s="1134"/>
      <c r="AD47" s="1134"/>
      <c r="AE47" s="1134"/>
      <c r="AF47" s="1134"/>
      <c r="AG47" s="1134"/>
      <c r="AH47" s="1134"/>
      <c r="AI47" s="1134"/>
      <c r="AJ47" s="1134"/>
      <c r="AK47" s="1134"/>
      <c r="AL47" s="1134"/>
      <c r="AM47" s="1134"/>
      <c r="AN47" s="1134"/>
      <c r="AO47" s="1134"/>
      <c r="AR47" s="1"/>
      <c r="AS47" s="1"/>
      <c r="AT47" s="142"/>
      <c r="AU47" s="1"/>
      <c r="AV47" s="1"/>
      <c r="AW47" s="1"/>
      <c r="AX47" s="1"/>
      <c r="AY47" s="1"/>
      <c r="AZ47" s="1"/>
      <c r="BA47" s="1"/>
      <c r="BB47" s="1"/>
      <c r="BC47" s="1"/>
      <c r="BD47" s="1"/>
      <c r="BE47" s="1"/>
      <c r="BF47" s="1"/>
      <c r="BG47" s="1"/>
      <c r="BH47" s="1"/>
      <c r="BI47" s="1"/>
      <c r="BJ47" s="1"/>
      <c r="BK47" s="1"/>
      <c r="BL47" s="1"/>
      <c r="BM47" s="1"/>
    </row>
    <row r="48" spans="1:65" ht="15" customHeight="1">
      <c r="A48" s="1"/>
      <c r="B48" s="1"/>
      <c r="C48" s="1"/>
      <c r="D48" s="1"/>
      <c r="E48" s="1"/>
      <c r="F48" s="1"/>
      <c r="G48" s="1"/>
      <c r="H48" s="1"/>
      <c r="I48" s="1"/>
      <c r="J48" s="1"/>
      <c r="K48" s="2"/>
      <c r="L48" s="2"/>
      <c r="M48" s="2"/>
      <c r="N48" s="2"/>
      <c r="O48" s="2"/>
      <c r="P48" s="2"/>
      <c r="Q48" s="2"/>
      <c r="R48" s="2"/>
      <c r="S48" s="2"/>
      <c r="T48" s="2"/>
      <c r="U48" s="2"/>
      <c r="V48" s="2"/>
      <c r="W48" s="2"/>
      <c r="X48" s="2"/>
      <c r="Y48" s="2"/>
      <c r="Z48" s="2"/>
      <c r="AA48" s="1"/>
      <c r="AB48" s="1"/>
      <c r="AC48" s="1"/>
      <c r="AD48" s="1"/>
      <c r="AE48" s="1"/>
      <c r="AF48" s="1"/>
      <c r="AG48" s="1"/>
      <c r="AH48" s="1"/>
      <c r="AI48" s="1"/>
      <c r="AJ48" s="1"/>
      <c r="AK48" s="1"/>
      <c r="AL48" s="1"/>
      <c r="AM48" s="1"/>
      <c r="AN48" s="1"/>
      <c r="AO48" s="1"/>
      <c r="AR48" s="1"/>
      <c r="AS48" s="1"/>
      <c r="AT48" s="142"/>
      <c r="AU48" s="1"/>
      <c r="AV48" s="1"/>
      <c r="AW48" s="1"/>
      <c r="AX48" s="1"/>
      <c r="AY48" s="1"/>
      <c r="AZ48" s="1"/>
      <c r="BA48" s="1"/>
      <c r="BB48" s="1"/>
      <c r="BC48" s="1"/>
      <c r="BD48" s="1"/>
      <c r="BE48" s="1"/>
      <c r="BF48" s="1"/>
      <c r="BG48" s="1"/>
      <c r="BH48" s="1"/>
      <c r="BI48" s="1"/>
      <c r="BJ48" s="1"/>
      <c r="BK48" s="1"/>
      <c r="BL48" s="1"/>
      <c r="BM48" s="1"/>
    </row>
    <row r="49" spans="2:65" ht="15" customHeight="1">
      <c r="B49" s="32" t="s">
        <v>2075</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101"/>
      <c r="AG49" s="101"/>
      <c r="AH49" s="101"/>
      <c r="AI49" s="101"/>
      <c r="AJ49" s="101"/>
      <c r="AK49" s="101"/>
      <c r="AL49" s="101"/>
      <c r="AM49" s="101"/>
      <c r="AN49" s="101"/>
      <c r="AO49" s="101"/>
      <c r="AP49" s="101"/>
      <c r="AQ49" s="101"/>
      <c r="AR49" s="101"/>
      <c r="AS49" s="1"/>
      <c r="AT49" s="142"/>
      <c r="AU49" s="1"/>
      <c r="AV49" s="1"/>
      <c r="AW49" s="1"/>
      <c r="AX49" s="1"/>
      <c r="AY49" s="1"/>
      <c r="AZ49" s="1"/>
      <c r="BA49" s="1"/>
      <c r="BB49" s="1"/>
      <c r="BC49" s="1"/>
      <c r="BD49" s="1"/>
      <c r="BE49" s="1"/>
      <c r="BF49" s="1"/>
      <c r="BG49" s="1"/>
      <c r="BH49" s="1"/>
      <c r="BI49" s="1"/>
      <c r="BJ49" s="1"/>
      <c r="BK49" s="1"/>
      <c r="BL49" s="1"/>
      <c r="BM49" s="1"/>
    </row>
    <row r="50" spans="2:65" ht="15" customHeight="1">
      <c r="AP50" s="6"/>
      <c r="AQ50" s="6"/>
      <c r="AR50" s="1"/>
      <c r="AS50" s="1"/>
      <c r="AT50" s="142"/>
      <c r="AU50" s="1"/>
      <c r="AV50" s="1"/>
      <c r="AW50" s="1"/>
      <c r="AX50" s="1"/>
      <c r="AY50" s="1"/>
      <c r="AZ50" s="1"/>
      <c r="BA50" s="1"/>
      <c r="BB50" s="1"/>
      <c r="BC50" s="1"/>
      <c r="BD50" s="1"/>
      <c r="BE50" s="1"/>
      <c r="BF50" s="1"/>
      <c r="BG50" s="1"/>
      <c r="BH50" s="1"/>
      <c r="BI50" s="1"/>
      <c r="BJ50" s="1"/>
      <c r="BK50" s="1"/>
      <c r="BL50" s="1"/>
      <c r="BM50" s="1"/>
    </row>
    <row r="51" spans="2:65" ht="15" customHeight="1">
      <c r="AS51" s="101"/>
      <c r="AT51" s="145"/>
      <c r="AU51" s="101"/>
      <c r="AV51" s="101"/>
      <c r="AW51" s="101"/>
      <c r="AX51" s="101"/>
      <c r="AY51" s="101"/>
      <c r="AZ51" s="101"/>
      <c r="BA51" s="101"/>
      <c r="BB51" s="101"/>
      <c r="BC51" s="101"/>
      <c r="BD51" s="101"/>
      <c r="BE51" s="101"/>
      <c r="BF51" s="101"/>
      <c r="BG51" s="101"/>
      <c r="BH51" s="101"/>
      <c r="BI51" s="101"/>
      <c r="BJ51" s="101"/>
      <c r="BK51" s="101"/>
      <c r="BL51" s="101"/>
      <c r="BM51" s="101"/>
    </row>
    <row r="52" spans="2:65" ht="15" customHeight="1">
      <c r="AS52" s="101"/>
      <c r="AT52" s="145"/>
      <c r="AU52" s="101"/>
      <c r="AV52" s="101"/>
      <c r="AW52" s="101"/>
      <c r="AX52" s="101"/>
      <c r="AY52" s="101"/>
      <c r="AZ52" s="101"/>
      <c r="BA52" s="101"/>
      <c r="BB52" s="101"/>
      <c r="BC52" s="101"/>
      <c r="BD52" s="101"/>
      <c r="BE52" s="101"/>
      <c r="BF52" s="101"/>
      <c r="BG52" s="101"/>
      <c r="BH52" s="101"/>
      <c r="BI52" s="101"/>
      <c r="BJ52" s="101"/>
      <c r="BK52" s="101"/>
      <c r="BL52" s="101"/>
      <c r="BM52" s="101"/>
    </row>
    <row r="53" spans="2:65" ht="15" customHeight="1">
      <c r="AS53" s="101"/>
      <c r="AT53" s="145"/>
      <c r="AU53" s="101"/>
      <c r="AV53" s="101"/>
      <c r="AW53" s="101"/>
      <c r="AX53" s="101"/>
      <c r="AY53" s="101"/>
      <c r="AZ53" s="101"/>
      <c r="BA53" s="101"/>
      <c r="BB53" s="101"/>
      <c r="BC53" s="101"/>
      <c r="BD53" s="101"/>
      <c r="BE53" s="101"/>
      <c r="BF53" s="101"/>
      <c r="BG53" s="101"/>
      <c r="BH53" s="101"/>
      <c r="BI53" s="101"/>
      <c r="BJ53" s="101"/>
      <c r="BK53" s="101"/>
      <c r="BL53" s="101"/>
      <c r="BM53" s="101"/>
    </row>
    <row r="54" spans="2:65" ht="15" customHeight="1">
      <c r="AS54" s="101"/>
      <c r="AT54" s="145"/>
      <c r="AU54" s="101"/>
      <c r="AV54" s="101"/>
      <c r="AW54" s="101"/>
      <c r="AX54" s="101"/>
      <c r="AY54" s="101"/>
      <c r="AZ54" s="101"/>
      <c r="BA54" s="101"/>
      <c r="BB54" s="101"/>
      <c r="BC54" s="101"/>
      <c r="BD54" s="101"/>
      <c r="BE54" s="101"/>
      <c r="BF54" s="101"/>
      <c r="BG54" s="101"/>
      <c r="BH54" s="101"/>
      <c r="BI54" s="101"/>
      <c r="BJ54" s="101"/>
      <c r="BK54" s="101"/>
      <c r="BL54" s="101"/>
      <c r="BM54" s="101"/>
    </row>
    <row r="55" spans="2:65" ht="15" customHeight="1">
      <c r="AS55" s="101"/>
      <c r="AT55" s="145"/>
      <c r="AU55" s="101"/>
      <c r="AV55" s="101"/>
      <c r="AW55" s="101"/>
      <c r="AX55" s="101"/>
      <c r="AY55" s="101"/>
      <c r="AZ55" s="101"/>
      <c r="BA55" s="101"/>
      <c r="BB55" s="101"/>
      <c r="BC55" s="101"/>
      <c r="BD55" s="101"/>
      <c r="BE55" s="101"/>
      <c r="BF55" s="101"/>
      <c r="BG55" s="101"/>
      <c r="BH55" s="101"/>
      <c r="BI55" s="101"/>
      <c r="BJ55" s="101"/>
      <c r="BK55" s="101"/>
      <c r="BL55" s="101"/>
      <c r="BM55" s="101"/>
    </row>
    <row r="56" spans="2:65" ht="15" customHeight="1">
      <c r="AS56" s="1"/>
      <c r="AT56" s="142"/>
      <c r="AU56" s="1"/>
      <c r="AV56" s="1"/>
      <c r="AW56" s="1"/>
      <c r="AX56" s="1"/>
      <c r="AY56" s="1"/>
      <c r="AZ56" s="1"/>
      <c r="BA56" s="1"/>
      <c r="BB56" s="1"/>
      <c r="BC56" s="1"/>
      <c r="BD56" s="1"/>
      <c r="BE56" s="1"/>
      <c r="BF56" s="1"/>
      <c r="BG56" s="1"/>
      <c r="BH56" s="1"/>
      <c r="BI56" s="1"/>
      <c r="BJ56" s="1"/>
      <c r="BK56" s="1"/>
      <c r="BL56" s="1"/>
      <c r="BM56" s="1"/>
    </row>
    <row r="57" spans="2:65" ht="15" customHeight="1">
      <c r="AS57" s="1"/>
      <c r="AT57" s="142"/>
      <c r="AU57" s="1"/>
      <c r="AV57" s="1"/>
      <c r="AW57" s="1"/>
      <c r="AX57" s="1"/>
      <c r="AY57" s="1"/>
      <c r="AZ57" s="1"/>
      <c r="BA57" s="1"/>
      <c r="BB57" s="1"/>
      <c r="BC57" s="1"/>
      <c r="BD57" s="1"/>
      <c r="BE57" s="1"/>
      <c r="BF57" s="1"/>
      <c r="BG57" s="1"/>
      <c r="BH57" s="1"/>
      <c r="BI57" s="1"/>
      <c r="BJ57" s="1"/>
      <c r="BK57" s="1"/>
      <c r="BL57" s="1"/>
      <c r="BM57" s="1"/>
    </row>
    <row r="58" spans="2:65" ht="15" customHeight="1">
      <c r="AS58" s="1"/>
      <c r="AT58" s="142"/>
      <c r="AU58" s="1"/>
      <c r="AV58" s="1"/>
      <c r="AW58" s="1"/>
      <c r="AX58" s="1"/>
      <c r="AY58" s="1"/>
      <c r="AZ58" s="1"/>
      <c r="BA58" s="1"/>
      <c r="BB58" s="1"/>
      <c r="BC58" s="1"/>
      <c r="BD58" s="1"/>
      <c r="BE58" s="1"/>
      <c r="BF58" s="1"/>
      <c r="BG58" s="1"/>
      <c r="BH58" s="1"/>
      <c r="BI58" s="1"/>
      <c r="BJ58" s="1"/>
      <c r="BK58" s="1"/>
      <c r="BL58" s="1"/>
      <c r="BM58" s="1"/>
    </row>
    <row r="59" spans="2:65" ht="15" customHeight="1">
      <c r="AS59" s="1"/>
      <c r="AT59" s="142"/>
      <c r="AU59" s="1"/>
      <c r="AV59" s="1"/>
      <c r="AW59" s="1"/>
      <c r="AX59" s="1"/>
      <c r="AY59" s="1"/>
      <c r="AZ59" s="1"/>
      <c r="BA59" s="1"/>
      <c r="BB59" s="1"/>
      <c r="BC59" s="1"/>
      <c r="BD59" s="1"/>
      <c r="BE59" s="1"/>
      <c r="BF59" s="1"/>
      <c r="BG59" s="1"/>
      <c r="BH59" s="1"/>
      <c r="BI59" s="1"/>
      <c r="BJ59" s="1"/>
      <c r="BK59" s="1"/>
      <c r="BL59" s="1"/>
      <c r="BM59" s="1"/>
    </row>
  </sheetData>
  <sheetProtection algorithmName="SHA-512" hashValue="Tnq6UH6n8TaUzGlq3kmdpCrRJ6QNPQQ9laBY7IvcXw/2m0BqvL+lZaYnyLS0CUpYcg5MuNC5/VZ5AL5nMPhZtA==" saltValue="j9hl5R7XUTwHxydKjRSjBg==" spinCount="100000" sheet="1" formatCells="0"/>
  <mergeCells count="18">
    <mergeCell ref="C42:E43"/>
    <mergeCell ref="F42:AO43"/>
    <mergeCell ref="C44:E45"/>
    <mergeCell ref="F44:AO45"/>
    <mergeCell ref="C46:J47"/>
    <mergeCell ref="K46:Z47"/>
    <mergeCell ref="AA46:AO47"/>
    <mergeCell ref="C41:F41"/>
    <mergeCell ref="H41:I41"/>
    <mergeCell ref="K41:L41"/>
    <mergeCell ref="B2:AQ3"/>
    <mergeCell ref="C7:AQ11"/>
    <mergeCell ref="C13:AQ15"/>
    <mergeCell ref="C17:AQ19"/>
    <mergeCell ref="C21:AQ22"/>
    <mergeCell ref="C24:AQ25"/>
    <mergeCell ref="C27:AQ29"/>
    <mergeCell ref="C31:AQ37"/>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theme="6" tint="0.39997558519241921"/>
  </sheetPr>
  <dimension ref="A1:AY38"/>
  <sheetViews>
    <sheetView showZeros="0" view="pageBreakPreview" zoomScaleNormal="100" zoomScaleSheetLayoutView="100" workbookViewId="0">
      <selection activeCell="AH3" sqref="AH3:AJ3"/>
    </sheetView>
  </sheetViews>
  <sheetFormatPr defaultColWidth="2.109375" defaultRowHeight="15" customHeight="1"/>
  <cols>
    <col min="1" max="38" width="2.109375" style="64"/>
    <col min="39" max="45" width="2.109375" style="65"/>
    <col min="46" max="16384" width="2.109375" style="64"/>
  </cols>
  <sheetData>
    <row r="1" spans="1:51" ht="15" customHeight="1">
      <c r="A1" s="63"/>
      <c r="B1" s="204" t="s">
        <v>2236</v>
      </c>
      <c r="C1" s="62"/>
    </row>
    <row r="2" spans="1:51" ht="15" customHeight="1">
      <c r="AJ2" s="66"/>
      <c r="AK2" s="66"/>
      <c r="AL2" s="66"/>
      <c r="AP2" s="66"/>
      <c r="AT2" s="67"/>
      <c r="AU2" s="64" t="s">
        <v>2003</v>
      </c>
    </row>
    <row r="3" spans="1:51" ht="15" customHeight="1">
      <c r="AH3" s="1145"/>
      <c r="AI3" s="1145"/>
      <c r="AJ3" s="1145"/>
      <c r="AK3" s="68" t="s">
        <v>2004</v>
      </c>
      <c r="AL3" s="1145"/>
      <c r="AM3" s="1145"/>
      <c r="AN3" s="68" t="s">
        <v>2005</v>
      </c>
      <c r="AO3" s="1146"/>
      <c r="AP3" s="1146"/>
      <c r="AQ3" s="68" t="s">
        <v>2006</v>
      </c>
    </row>
    <row r="4" spans="1:51" ht="15" customHeight="1">
      <c r="B4" s="64" t="s">
        <v>2007</v>
      </c>
      <c r="AF4" s="100"/>
      <c r="AG4" s="100"/>
      <c r="AH4" s="100"/>
      <c r="AI4" s="100"/>
      <c r="AJ4" s="68"/>
      <c r="AK4" s="68"/>
      <c r="AL4" s="68"/>
      <c r="AM4" s="68"/>
      <c r="AN4" s="68"/>
      <c r="AO4" s="68"/>
      <c r="AP4" s="68"/>
    </row>
    <row r="5" spans="1:51" ht="15" customHeight="1">
      <c r="B5" s="64" t="s">
        <v>2017</v>
      </c>
      <c r="W5" s="64" t="s">
        <v>2117</v>
      </c>
      <c r="AM5" s="69"/>
      <c r="AN5" s="69"/>
      <c r="AO5" s="69"/>
      <c r="AP5" s="69"/>
      <c r="AQ5" s="69"/>
    </row>
    <row r="6" spans="1:51" ht="30" customHeight="1">
      <c r="W6" s="1143" t="s">
        <v>2016</v>
      </c>
      <c r="X6" s="1143"/>
      <c r="Y6" s="1143"/>
      <c r="Z6" s="1143"/>
      <c r="AA6" s="1144" t="str">
        <f>第1号様式!AA7</f>
        <v/>
      </c>
      <c r="AB6" s="1144"/>
      <c r="AC6" s="1144"/>
      <c r="AD6" s="1144"/>
      <c r="AE6" s="1144"/>
      <c r="AF6" s="1144"/>
      <c r="AG6" s="1144"/>
      <c r="AH6" s="1144"/>
      <c r="AI6" s="1144"/>
      <c r="AJ6" s="1144"/>
      <c r="AK6" s="1144"/>
      <c r="AL6" s="1144"/>
      <c r="AM6" s="1144"/>
      <c r="AN6" s="1144"/>
      <c r="AO6" s="1144"/>
      <c r="AP6" s="1144"/>
      <c r="AQ6" s="1144"/>
    </row>
    <row r="7" spans="1:51" ht="30" customHeight="1">
      <c r="F7" s="62"/>
      <c r="G7" s="62"/>
      <c r="H7" s="62"/>
      <c r="I7" s="62"/>
      <c r="J7" s="62"/>
      <c r="K7" s="62"/>
      <c r="L7" s="62"/>
      <c r="M7" s="62"/>
      <c r="N7" s="62"/>
      <c r="O7" s="62"/>
      <c r="P7" s="62"/>
      <c r="Q7" s="62"/>
      <c r="R7" s="62"/>
      <c r="S7" s="62"/>
      <c r="W7" s="1143" t="s">
        <v>2008</v>
      </c>
      <c r="X7" s="1143"/>
      <c r="Y7" s="1143"/>
      <c r="Z7" s="1143"/>
      <c r="AA7" s="1136" t="str">
        <f>第1号様式!AA8</f>
        <v/>
      </c>
      <c r="AB7" s="1136"/>
      <c r="AC7" s="1136"/>
      <c r="AD7" s="1136"/>
      <c r="AE7" s="1136"/>
      <c r="AF7" s="1136"/>
      <c r="AG7" s="1136"/>
      <c r="AH7" s="1136"/>
      <c r="AI7" s="1136"/>
      <c r="AJ7" s="1136"/>
      <c r="AK7" s="1136"/>
      <c r="AL7" s="1136"/>
      <c r="AM7" s="1136"/>
      <c r="AN7" s="1136"/>
      <c r="AO7" s="1136"/>
      <c r="AP7" s="1136"/>
      <c r="AQ7" s="1136"/>
    </row>
    <row r="8" spans="1:51" ht="30" customHeight="1">
      <c r="F8" s="62"/>
      <c r="G8" s="62"/>
      <c r="H8" s="62"/>
      <c r="I8" s="62"/>
      <c r="J8" s="62"/>
      <c r="K8" s="62"/>
      <c r="L8" s="62"/>
      <c r="M8" s="62"/>
      <c r="N8" s="62"/>
      <c r="O8" s="62"/>
      <c r="P8" s="62"/>
      <c r="Q8" s="62"/>
      <c r="R8" s="62"/>
      <c r="S8" s="62"/>
      <c r="W8" s="928" t="s">
        <v>1998</v>
      </c>
      <c r="X8" s="928"/>
      <c r="Y8" s="928"/>
      <c r="Z8" s="928"/>
      <c r="AA8" s="1136" t="str">
        <f>第1号様式!AA9</f>
        <v/>
      </c>
      <c r="AB8" s="1136"/>
      <c r="AC8" s="1136"/>
      <c r="AD8" s="1136"/>
      <c r="AE8" s="1136"/>
      <c r="AF8" s="1136"/>
      <c r="AG8" s="1136"/>
      <c r="AH8" s="1136" t="str">
        <f>第1号様式!AH9</f>
        <v/>
      </c>
      <c r="AI8" s="1136"/>
      <c r="AJ8" s="1136"/>
      <c r="AK8" s="1136"/>
      <c r="AL8" s="1136"/>
      <c r="AM8" s="1136"/>
      <c r="AN8" s="1136"/>
      <c r="AO8" s="1136"/>
      <c r="AP8" s="1136"/>
      <c r="AQ8" s="1136"/>
    </row>
    <row r="9" spans="1:51" ht="15" customHeight="1">
      <c r="F9" s="62"/>
      <c r="G9" s="62"/>
      <c r="H9" s="62"/>
      <c r="I9" s="62"/>
      <c r="J9" s="62"/>
      <c r="K9" s="62"/>
      <c r="L9" s="62"/>
      <c r="M9" s="62"/>
      <c r="N9" s="62"/>
      <c r="O9" s="62"/>
      <c r="P9" s="62"/>
      <c r="Q9" s="62"/>
      <c r="R9" s="62"/>
      <c r="S9" s="62"/>
      <c r="W9" s="420" t="s">
        <v>2559</v>
      </c>
      <c r="X9" s="73"/>
      <c r="Y9" s="73"/>
      <c r="Z9" s="73"/>
      <c r="AA9" s="72"/>
      <c r="AB9" s="72"/>
      <c r="AC9" s="72"/>
      <c r="AD9" s="72"/>
      <c r="AE9" s="72"/>
      <c r="AF9" s="72"/>
      <c r="AG9" s="72"/>
      <c r="AH9" s="72"/>
      <c r="AI9" s="72"/>
      <c r="AJ9" s="72"/>
      <c r="AK9" s="72"/>
      <c r="AL9" s="72"/>
      <c r="AM9" s="72"/>
      <c r="AN9" s="72"/>
      <c r="AO9" s="72"/>
      <c r="AP9" s="72"/>
      <c r="AQ9" s="72"/>
    </row>
    <row r="10" spans="1:51" ht="30" customHeight="1">
      <c r="W10" s="1143" t="s">
        <v>2016</v>
      </c>
      <c r="X10" s="1143"/>
      <c r="Y10" s="1143"/>
      <c r="Z10" s="1143"/>
      <c r="AA10" s="1144" t="str">
        <f>第1号様式!AA11</f>
        <v/>
      </c>
      <c r="AB10" s="1144"/>
      <c r="AC10" s="1144"/>
      <c r="AD10" s="1144"/>
      <c r="AE10" s="1144"/>
      <c r="AF10" s="1144"/>
      <c r="AG10" s="1144"/>
      <c r="AH10" s="1144"/>
      <c r="AI10" s="1144"/>
      <c r="AJ10" s="1144"/>
      <c r="AK10" s="1144"/>
      <c r="AL10" s="1144"/>
      <c r="AM10" s="1144"/>
      <c r="AN10" s="1144"/>
      <c r="AO10" s="1144"/>
      <c r="AP10" s="1144"/>
      <c r="AQ10" s="1144"/>
    </row>
    <row r="11" spans="1:51" ht="30" customHeight="1">
      <c r="F11" s="62"/>
      <c r="G11" s="62"/>
      <c r="H11" s="62"/>
      <c r="I11" s="62"/>
      <c r="J11" s="62"/>
      <c r="K11" s="62"/>
      <c r="L11" s="62"/>
      <c r="M11" s="62"/>
      <c r="N11" s="62"/>
      <c r="O11" s="62"/>
      <c r="P11" s="62"/>
      <c r="Q11" s="62"/>
      <c r="R11" s="62"/>
      <c r="S11" s="62"/>
      <c r="W11" s="1143" t="s">
        <v>2008</v>
      </c>
      <c r="X11" s="1143"/>
      <c r="Y11" s="1143"/>
      <c r="Z11" s="1143"/>
      <c r="AA11" s="1136" t="str">
        <f>第1号様式!AA12</f>
        <v/>
      </c>
      <c r="AB11" s="1136"/>
      <c r="AC11" s="1136"/>
      <c r="AD11" s="1136"/>
      <c r="AE11" s="1136"/>
      <c r="AF11" s="1136"/>
      <c r="AG11" s="1136"/>
      <c r="AH11" s="1136"/>
      <c r="AI11" s="1136"/>
      <c r="AJ11" s="1136"/>
      <c r="AK11" s="1136"/>
      <c r="AL11" s="1136"/>
      <c r="AM11" s="1136"/>
      <c r="AN11" s="1136"/>
      <c r="AO11" s="1136"/>
      <c r="AP11" s="1136"/>
      <c r="AQ11" s="1136"/>
    </row>
    <row r="12" spans="1:51" ht="30" customHeight="1">
      <c r="F12" s="62"/>
      <c r="G12" s="62"/>
      <c r="H12" s="62"/>
      <c r="I12" s="62"/>
      <c r="J12" s="62"/>
      <c r="K12" s="62"/>
      <c r="L12" s="62"/>
      <c r="M12" s="62"/>
      <c r="N12" s="62"/>
      <c r="O12" s="62"/>
      <c r="P12" s="62"/>
      <c r="Q12" s="62"/>
      <c r="R12" s="62"/>
      <c r="S12" s="62"/>
      <c r="W12" s="928" t="s">
        <v>1998</v>
      </c>
      <c r="X12" s="928"/>
      <c r="Y12" s="928"/>
      <c r="Z12" s="928"/>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row>
    <row r="13" spans="1:51" ht="15" customHeight="1">
      <c r="V13" s="73"/>
      <c r="W13" s="73"/>
      <c r="X13" s="73"/>
      <c r="Y13" s="73"/>
      <c r="Z13" s="72"/>
      <c r="AA13" s="72"/>
      <c r="AB13" s="72"/>
      <c r="AC13" s="72"/>
      <c r="AD13" s="72"/>
      <c r="AE13" s="72"/>
      <c r="AF13" s="72"/>
      <c r="AG13" s="72"/>
      <c r="AH13" s="72"/>
      <c r="AI13" s="72"/>
      <c r="AJ13" s="72"/>
      <c r="AK13" s="72"/>
      <c r="AL13" s="72"/>
      <c r="AM13" s="72"/>
      <c r="AN13" s="72"/>
      <c r="AO13" s="72"/>
      <c r="AP13" s="72"/>
      <c r="AT13" s="113"/>
      <c r="AU13" s="113"/>
      <c r="AV13" s="113"/>
      <c r="AW13" s="113"/>
      <c r="AX13" s="113"/>
      <c r="AY13" s="113"/>
    </row>
    <row r="14" spans="1:51" ht="15" customHeight="1">
      <c r="B14" s="1182" t="s">
        <v>2675</v>
      </c>
      <c r="C14" s="1182"/>
      <c r="D14" s="1182"/>
      <c r="E14" s="1182"/>
      <c r="F14" s="1182"/>
      <c r="G14" s="1182"/>
      <c r="H14" s="1182"/>
      <c r="I14" s="1182"/>
      <c r="J14" s="1182"/>
      <c r="K14" s="1182"/>
      <c r="L14" s="1182"/>
      <c r="M14" s="1182"/>
      <c r="N14" s="1182"/>
      <c r="O14" s="1182"/>
      <c r="P14" s="1182"/>
      <c r="Q14" s="1182"/>
      <c r="R14" s="1182"/>
      <c r="S14" s="1182"/>
      <c r="T14" s="1182"/>
      <c r="U14" s="1182"/>
      <c r="V14" s="1182"/>
      <c r="W14" s="1182"/>
      <c r="X14" s="1182"/>
      <c r="Y14" s="1182"/>
      <c r="Z14" s="1182"/>
      <c r="AA14" s="1182"/>
      <c r="AB14" s="1182"/>
      <c r="AC14" s="1182"/>
      <c r="AD14" s="1182"/>
      <c r="AE14" s="1182"/>
      <c r="AF14" s="1182"/>
      <c r="AG14" s="1182"/>
      <c r="AH14" s="1182"/>
      <c r="AI14" s="1182"/>
      <c r="AJ14" s="1182"/>
      <c r="AK14" s="1182"/>
      <c r="AL14" s="1182"/>
      <c r="AM14" s="1182"/>
      <c r="AN14" s="1182"/>
      <c r="AO14" s="1182"/>
      <c r="AP14" s="1182"/>
      <c r="AQ14" s="1182"/>
      <c r="AT14" s="113"/>
      <c r="AU14" s="113"/>
      <c r="AV14" s="113"/>
      <c r="AW14" s="113"/>
      <c r="AX14" s="113"/>
      <c r="AY14" s="113"/>
    </row>
    <row r="15" spans="1:51" ht="15" customHeight="1">
      <c r="B15" s="1182"/>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c r="AD15" s="1182"/>
      <c r="AE15" s="1182"/>
      <c r="AF15" s="1182"/>
      <c r="AG15" s="1182"/>
      <c r="AH15" s="1182"/>
      <c r="AI15" s="1182"/>
      <c r="AJ15" s="1182"/>
      <c r="AK15" s="1182"/>
      <c r="AL15" s="1182"/>
      <c r="AM15" s="1182"/>
      <c r="AN15" s="1182"/>
      <c r="AO15" s="1182"/>
      <c r="AP15" s="1182"/>
      <c r="AQ15" s="1182"/>
      <c r="AT15" s="113"/>
      <c r="AU15" s="113"/>
      <c r="AV15" s="113"/>
      <c r="AW15" s="113"/>
      <c r="AX15" s="113"/>
      <c r="AY15" s="113"/>
    </row>
    <row r="16" spans="1:51" ht="15" customHeight="1">
      <c r="B16" s="1138" t="s">
        <v>2179</v>
      </c>
      <c r="C16" s="1138"/>
      <c r="D16" s="1138"/>
      <c r="E16" s="1138"/>
      <c r="F16" s="1138"/>
      <c r="G16" s="1138"/>
      <c r="H16" s="1138"/>
      <c r="I16" s="1138"/>
      <c r="J16" s="1138"/>
      <c r="K16" s="1138"/>
      <c r="L16" s="1138"/>
      <c r="M16" s="1138"/>
      <c r="N16" s="1138"/>
      <c r="O16" s="1138"/>
      <c r="P16" s="1138"/>
      <c r="Q16" s="1138"/>
      <c r="R16" s="1138"/>
      <c r="S16" s="1138"/>
      <c r="T16" s="1138"/>
      <c r="U16" s="1138"/>
      <c r="V16" s="1138"/>
      <c r="W16" s="1138"/>
      <c r="X16" s="1138"/>
      <c r="Y16" s="1138"/>
      <c r="Z16" s="1138"/>
      <c r="AA16" s="1138"/>
      <c r="AB16" s="1138"/>
      <c r="AC16" s="1138"/>
      <c r="AD16" s="1138"/>
      <c r="AE16" s="1138"/>
      <c r="AF16" s="1138"/>
      <c r="AG16" s="1138"/>
      <c r="AH16" s="1138"/>
      <c r="AI16" s="1138"/>
      <c r="AJ16" s="1138"/>
      <c r="AK16" s="1138"/>
      <c r="AL16" s="1138"/>
      <c r="AM16" s="1138"/>
      <c r="AN16" s="1138"/>
      <c r="AO16" s="1138"/>
      <c r="AP16" s="1138"/>
      <c r="AQ16" s="1138"/>
      <c r="AT16" s="113"/>
      <c r="AU16" s="113"/>
      <c r="AV16" s="113"/>
      <c r="AW16" s="113"/>
      <c r="AX16" s="113"/>
      <c r="AY16" s="113"/>
    </row>
    <row r="17" spans="2:46" ht="15" customHeight="1">
      <c r="B17" s="1138"/>
      <c r="C17" s="1138"/>
      <c r="D17" s="1138"/>
      <c r="E17" s="1138"/>
      <c r="F17" s="1138"/>
      <c r="G17" s="1138"/>
      <c r="H17" s="1138"/>
      <c r="I17" s="1138"/>
      <c r="J17" s="1138"/>
      <c r="K17" s="1138"/>
      <c r="L17" s="1138"/>
      <c r="M17" s="1138"/>
      <c r="N17" s="1138"/>
      <c r="O17" s="1138"/>
      <c r="P17" s="1138"/>
      <c r="Q17" s="1138"/>
      <c r="R17" s="1138"/>
      <c r="S17" s="1138"/>
      <c r="T17" s="1138"/>
      <c r="U17" s="1138"/>
      <c r="V17" s="1138"/>
      <c r="W17" s="1138"/>
      <c r="X17" s="1138"/>
      <c r="Y17" s="1138"/>
      <c r="Z17" s="1138"/>
      <c r="AA17" s="1138"/>
      <c r="AB17" s="1138"/>
      <c r="AC17" s="1138"/>
      <c r="AD17" s="1138"/>
      <c r="AE17" s="1138"/>
      <c r="AF17" s="1138"/>
      <c r="AG17" s="1138"/>
      <c r="AH17" s="1138"/>
      <c r="AI17" s="1138"/>
      <c r="AJ17" s="1138"/>
      <c r="AK17" s="1138"/>
      <c r="AL17" s="1138"/>
      <c r="AM17" s="1138"/>
      <c r="AN17" s="1138"/>
      <c r="AO17" s="1138"/>
      <c r="AP17" s="1138"/>
      <c r="AQ17" s="1138"/>
    </row>
    <row r="18" spans="2:46" ht="15" customHeight="1">
      <c r="B18" s="109"/>
      <c r="C18" s="109"/>
      <c r="D18" s="109"/>
      <c r="E18" s="109"/>
      <c r="F18" s="109"/>
      <c r="G18" s="109"/>
      <c r="H18" s="109"/>
      <c r="I18" s="109"/>
      <c r="J18" s="109"/>
      <c r="K18" s="109"/>
      <c r="L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row>
    <row r="19" spans="2:46" ht="15" customHeight="1">
      <c r="C19" s="1141">
        <f>基本情報!E62</f>
        <v>0</v>
      </c>
      <c r="D19" s="1141"/>
      <c r="E19" s="1141"/>
      <c r="F19" s="1141"/>
      <c r="G19" s="1141"/>
      <c r="H19" s="1141"/>
      <c r="I19" s="1140" t="s">
        <v>2084</v>
      </c>
      <c r="J19" s="1140"/>
      <c r="K19" s="1139">
        <f>基本情報!E63</f>
        <v>0</v>
      </c>
      <c r="L19" s="1139"/>
      <c r="M19" s="1140" t="s">
        <v>2009</v>
      </c>
      <c r="N19" s="1140"/>
      <c r="O19" s="1140"/>
      <c r="P19" s="1140"/>
      <c r="Q19" s="1140"/>
      <c r="R19" s="1139">
        <f>基本情報!E64</f>
        <v>0</v>
      </c>
      <c r="S19" s="1139"/>
      <c r="T19" s="1139"/>
      <c r="U19" s="1142" t="s">
        <v>2219</v>
      </c>
      <c r="V19" s="1142"/>
      <c r="W19" s="1142"/>
      <c r="X19" s="1142"/>
      <c r="Y19" s="1142"/>
      <c r="Z19" s="1142"/>
      <c r="AA19" s="1142"/>
      <c r="AB19" s="1142"/>
      <c r="AC19" s="1142"/>
      <c r="AD19" s="1142"/>
      <c r="AE19" s="1142"/>
      <c r="AF19" s="1142"/>
      <c r="AG19" s="1142"/>
      <c r="AH19" s="1142"/>
      <c r="AI19" s="1142"/>
      <c r="AJ19" s="1142"/>
      <c r="AK19" s="1142"/>
      <c r="AL19" s="1142"/>
      <c r="AM19" s="1142"/>
      <c r="AN19" s="1142"/>
      <c r="AO19" s="1142"/>
      <c r="AP19" s="1142"/>
      <c r="AQ19" s="1142"/>
      <c r="AT19" s="71" t="s">
        <v>2085</v>
      </c>
    </row>
    <row r="20" spans="2:46" ht="15" customHeight="1">
      <c r="B20" s="1137" t="s">
        <v>2542</v>
      </c>
      <c r="C20" s="1137"/>
      <c r="D20" s="1137"/>
      <c r="E20" s="1137"/>
      <c r="F20" s="1137"/>
      <c r="G20" s="1137"/>
      <c r="H20" s="1137"/>
      <c r="I20" s="1137"/>
      <c r="J20" s="1137"/>
      <c r="K20" s="1137"/>
      <c r="L20" s="1137"/>
      <c r="M20" s="1137"/>
      <c r="N20" s="1137"/>
      <c r="O20" s="1137"/>
      <c r="P20" s="1137"/>
      <c r="Q20" s="1137"/>
      <c r="R20" s="1137"/>
      <c r="S20" s="1137"/>
      <c r="T20" s="1137"/>
      <c r="U20" s="1137"/>
      <c r="V20" s="1137"/>
      <c r="W20" s="1137"/>
      <c r="X20" s="1137"/>
      <c r="Y20" s="1137"/>
      <c r="Z20" s="1137"/>
      <c r="AA20" s="1137"/>
      <c r="AB20" s="1137"/>
      <c r="AC20" s="1137"/>
      <c r="AD20" s="1137"/>
      <c r="AE20" s="1137"/>
      <c r="AF20" s="1137"/>
      <c r="AG20" s="1137"/>
      <c r="AH20" s="1137"/>
      <c r="AI20" s="1137"/>
      <c r="AJ20" s="1137"/>
      <c r="AK20" s="1137"/>
      <c r="AL20" s="1137"/>
      <c r="AM20" s="1137"/>
      <c r="AN20" s="1137"/>
      <c r="AO20" s="1137"/>
      <c r="AP20" s="1137"/>
      <c r="AQ20" s="1137"/>
    </row>
    <row r="21" spans="2:46" ht="15" customHeight="1">
      <c r="B21" s="1137"/>
      <c r="C21" s="1137"/>
      <c r="D21" s="1137"/>
      <c r="E21" s="1137"/>
      <c r="F21" s="1137"/>
      <c r="G21" s="1137"/>
      <c r="H21" s="1137"/>
      <c r="I21" s="1137"/>
      <c r="J21" s="1137"/>
      <c r="K21" s="1137"/>
      <c r="L21" s="1137"/>
      <c r="M21" s="1137"/>
      <c r="N21" s="1137"/>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c r="AL21" s="1137"/>
      <c r="AM21" s="1137"/>
      <c r="AN21" s="1137"/>
      <c r="AO21" s="1137"/>
      <c r="AP21" s="1137"/>
      <c r="AQ21" s="1137"/>
    </row>
    <row r="22" spans="2:46" ht="15" customHeight="1">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row>
    <row r="23" spans="2:46" ht="15" customHeight="1">
      <c r="D23" s="1174" t="s">
        <v>2011</v>
      </c>
      <c r="E23" s="1174"/>
      <c r="F23" s="1174"/>
      <c r="G23" s="1174"/>
      <c r="H23" s="1174"/>
      <c r="I23" s="1174"/>
      <c r="J23" s="1174"/>
      <c r="K23" s="1174"/>
      <c r="L23" s="1174"/>
      <c r="M23" s="1174"/>
      <c r="N23" s="1174"/>
      <c r="O23" s="1174"/>
      <c r="P23" s="1174"/>
      <c r="Q23" s="1174"/>
      <c r="R23" s="1174"/>
      <c r="S23" s="1174"/>
      <c r="T23" s="1174"/>
      <c r="U23" s="1174"/>
      <c r="V23" s="1174"/>
      <c r="W23" s="1174"/>
      <c r="X23" s="1174"/>
      <c r="Y23" s="1174"/>
      <c r="Z23" s="1174"/>
      <c r="AA23" s="1174"/>
      <c r="AB23" s="1174"/>
      <c r="AC23" s="1174"/>
      <c r="AD23" s="1174"/>
      <c r="AE23" s="1174"/>
      <c r="AF23" s="1174"/>
      <c r="AG23" s="1174"/>
      <c r="AH23" s="1174"/>
      <c r="AI23" s="1174"/>
      <c r="AJ23" s="1174"/>
      <c r="AK23" s="1174"/>
      <c r="AL23" s="1174"/>
      <c r="AM23" s="1174"/>
      <c r="AN23" s="1174"/>
      <c r="AO23" s="1174"/>
      <c r="AP23" s="1174"/>
    </row>
    <row r="24" spans="2:46" ht="15" customHeight="1">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row>
    <row r="25" spans="2:46" ht="30" customHeight="1">
      <c r="B25" s="1149" t="s">
        <v>2214</v>
      </c>
      <c r="C25" s="1149"/>
      <c r="D25" s="1149"/>
      <c r="E25" s="1149"/>
      <c r="F25" s="1149"/>
      <c r="G25" s="1149"/>
      <c r="H25" s="1149"/>
      <c r="I25" s="1149"/>
      <c r="J25" s="1149"/>
      <c r="K25" s="1149"/>
      <c r="L25" s="1149"/>
      <c r="M25" s="1149"/>
      <c r="N25" s="1149"/>
      <c r="O25" s="1150" t="str">
        <f>第1号様式!O25</f>
        <v>選択してください</v>
      </c>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2"/>
      <c r="AS25" s="64"/>
    </row>
    <row r="26" spans="2:46" ht="30" customHeight="1">
      <c r="B26" s="1149" t="s">
        <v>2213</v>
      </c>
      <c r="C26" s="1149"/>
      <c r="D26" s="1149"/>
      <c r="E26" s="1149"/>
      <c r="F26" s="1149"/>
      <c r="G26" s="1149"/>
      <c r="H26" s="1149"/>
      <c r="I26" s="1149"/>
      <c r="J26" s="1149"/>
      <c r="K26" s="1149"/>
      <c r="L26" s="1149"/>
      <c r="M26" s="1149"/>
      <c r="N26" s="1149"/>
      <c r="O26" s="1150">
        <f>第1号様式!O26</f>
        <v>0</v>
      </c>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2"/>
      <c r="AS26" s="64"/>
    </row>
    <row r="27" spans="2:46" ht="30" customHeight="1">
      <c r="B27" s="1154" t="s">
        <v>2088</v>
      </c>
      <c r="C27" s="1155"/>
      <c r="D27" s="1155"/>
      <c r="E27" s="1155"/>
      <c r="F27" s="1155"/>
      <c r="G27" s="1155"/>
      <c r="H27" s="1155"/>
      <c r="I27" s="1155"/>
      <c r="J27" s="1155"/>
      <c r="K27" s="1155"/>
      <c r="L27" s="1155"/>
      <c r="M27" s="1155"/>
      <c r="N27" s="1156"/>
      <c r="O27" s="1179">
        <f>基本情報!E65</f>
        <v>0</v>
      </c>
      <c r="P27" s="1180"/>
      <c r="Q27" s="1180"/>
      <c r="R27" s="1180"/>
      <c r="S27" s="1180"/>
      <c r="T27" s="1180"/>
      <c r="U27" s="1180"/>
      <c r="V27" s="1180"/>
      <c r="W27" s="1180"/>
      <c r="X27" s="1180"/>
      <c r="Y27" s="1180"/>
      <c r="Z27" s="1180"/>
      <c r="AA27" s="1180"/>
      <c r="AB27" s="1180"/>
      <c r="AC27" s="1180"/>
      <c r="AD27" s="1180"/>
      <c r="AE27" s="1180"/>
      <c r="AF27" s="1180"/>
      <c r="AG27" s="1180"/>
      <c r="AH27" s="1180"/>
      <c r="AI27" s="1180"/>
      <c r="AJ27" s="1180"/>
      <c r="AK27" s="1180"/>
      <c r="AL27" s="1180"/>
      <c r="AM27" s="1180"/>
      <c r="AN27" s="1180"/>
      <c r="AO27" s="1180"/>
      <c r="AP27" s="1180"/>
      <c r="AQ27" s="1181"/>
      <c r="AS27" s="64"/>
    </row>
    <row r="28" spans="2:46" ht="30" customHeight="1">
      <c r="B28" s="1154" t="s">
        <v>2018</v>
      </c>
      <c r="C28" s="1155"/>
      <c r="D28" s="1155"/>
      <c r="E28" s="1155"/>
      <c r="F28" s="1155"/>
      <c r="G28" s="1155"/>
      <c r="H28" s="1155"/>
      <c r="I28" s="1155"/>
      <c r="J28" s="1155"/>
      <c r="K28" s="1155"/>
      <c r="L28" s="1155"/>
      <c r="M28" s="1155"/>
      <c r="N28" s="1156"/>
      <c r="O28" s="77"/>
      <c r="P28" s="1175">
        <f>第1号様式!AE3</f>
        <v>0</v>
      </c>
      <c r="Q28" s="1175"/>
      <c r="R28" s="1175"/>
      <c r="S28" s="1175"/>
      <c r="T28" s="1175"/>
      <c r="U28" s="1176" t="s">
        <v>1994</v>
      </c>
      <c r="V28" s="1176"/>
      <c r="W28" s="1178">
        <f>第1号様式!AJ3</f>
        <v>0</v>
      </c>
      <c r="X28" s="1178"/>
      <c r="Y28" s="1155" t="s">
        <v>2013</v>
      </c>
      <c r="Z28" s="1155"/>
      <c r="AA28" s="1177">
        <f>第1号様式!AN3</f>
        <v>0</v>
      </c>
      <c r="AB28" s="1177"/>
      <c r="AC28" s="1176" t="s">
        <v>2014</v>
      </c>
      <c r="AD28" s="1176"/>
      <c r="AE28" s="79"/>
      <c r="AF28" s="79"/>
      <c r="AG28" s="79"/>
      <c r="AH28" s="79"/>
      <c r="AI28" s="130"/>
      <c r="AJ28" s="79"/>
      <c r="AK28" s="76"/>
      <c r="AL28" s="137"/>
      <c r="AM28" s="137"/>
      <c r="AN28" s="137"/>
      <c r="AO28" s="137"/>
      <c r="AP28" s="137"/>
      <c r="AQ28" s="107"/>
    </row>
    <row r="29" spans="2:46" ht="30" customHeight="1">
      <c r="B29" s="1154" t="s">
        <v>2019</v>
      </c>
      <c r="C29" s="1155"/>
      <c r="D29" s="1155"/>
      <c r="E29" s="1155"/>
      <c r="F29" s="1155"/>
      <c r="G29" s="1155"/>
      <c r="H29" s="1155"/>
      <c r="I29" s="1155"/>
      <c r="J29" s="1155"/>
      <c r="K29" s="1155"/>
      <c r="L29" s="1155"/>
      <c r="M29" s="1155"/>
      <c r="N29" s="1156"/>
      <c r="O29" s="1165"/>
      <c r="P29" s="1166"/>
      <c r="Q29" s="1166"/>
      <c r="R29" s="1166"/>
      <c r="S29" s="1166"/>
      <c r="T29" s="1166"/>
      <c r="U29" s="1166"/>
      <c r="V29" s="1166"/>
      <c r="W29" s="1166"/>
      <c r="X29" s="1166"/>
      <c r="Y29" s="1166"/>
      <c r="Z29" s="1166"/>
      <c r="AA29" s="1166"/>
      <c r="AB29" s="1166"/>
      <c r="AC29" s="1166"/>
      <c r="AD29" s="1166"/>
      <c r="AE29" s="1166"/>
      <c r="AF29" s="1166"/>
      <c r="AG29" s="1166"/>
      <c r="AH29" s="1166"/>
      <c r="AI29" s="1166"/>
      <c r="AJ29" s="1166"/>
      <c r="AK29" s="1166"/>
      <c r="AL29" s="1166"/>
      <c r="AM29" s="1166"/>
      <c r="AN29" s="1166"/>
      <c r="AO29" s="1166"/>
      <c r="AP29" s="1166"/>
      <c r="AQ29" s="1167"/>
    </row>
    <row r="30" spans="2:46" ht="30" customHeight="1">
      <c r="B30" s="1157"/>
      <c r="C30" s="1143"/>
      <c r="D30" s="1143"/>
      <c r="E30" s="1143"/>
      <c r="F30" s="1143"/>
      <c r="G30" s="1143"/>
      <c r="H30" s="1143"/>
      <c r="I30" s="1143"/>
      <c r="J30" s="1143"/>
      <c r="K30" s="1143"/>
      <c r="L30" s="1143"/>
      <c r="M30" s="1143"/>
      <c r="N30" s="1158"/>
      <c r="O30" s="1168"/>
      <c r="P30" s="1169"/>
      <c r="Q30" s="1169"/>
      <c r="R30" s="1169"/>
      <c r="S30" s="1169"/>
      <c r="T30" s="1169"/>
      <c r="U30" s="1169"/>
      <c r="V30" s="1169"/>
      <c r="W30" s="1169"/>
      <c r="X30" s="1169"/>
      <c r="Y30" s="1169"/>
      <c r="Z30" s="1169"/>
      <c r="AA30" s="1169"/>
      <c r="AB30" s="1169"/>
      <c r="AC30" s="1169"/>
      <c r="AD30" s="1169"/>
      <c r="AE30" s="1169"/>
      <c r="AF30" s="1169"/>
      <c r="AG30" s="1169"/>
      <c r="AH30" s="1169"/>
      <c r="AI30" s="1169"/>
      <c r="AJ30" s="1169"/>
      <c r="AK30" s="1169"/>
      <c r="AL30" s="1169"/>
      <c r="AM30" s="1169"/>
      <c r="AN30" s="1169"/>
      <c r="AO30" s="1169"/>
      <c r="AP30" s="1169"/>
      <c r="AQ30" s="1170"/>
    </row>
    <row r="31" spans="2:46" ht="30" customHeight="1">
      <c r="B31" s="1159"/>
      <c r="C31" s="1160"/>
      <c r="D31" s="1160"/>
      <c r="E31" s="1160"/>
      <c r="F31" s="1160"/>
      <c r="G31" s="1160"/>
      <c r="H31" s="1160"/>
      <c r="I31" s="1160"/>
      <c r="J31" s="1160"/>
      <c r="K31" s="1160"/>
      <c r="L31" s="1160"/>
      <c r="M31" s="1160"/>
      <c r="N31" s="1161"/>
      <c r="O31" s="1171"/>
      <c r="P31" s="1172"/>
      <c r="Q31" s="1172"/>
      <c r="R31" s="1172"/>
      <c r="S31" s="1172"/>
      <c r="T31" s="1172"/>
      <c r="U31" s="1172"/>
      <c r="V31" s="1172"/>
      <c r="W31" s="1172"/>
      <c r="X31" s="1172"/>
      <c r="Y31" s="1172"/>
      <c r="Z31" s="1172"/>
      <c r="AA31" s="1172"/>
      <c r="AB31" s="1172"/>
      <c r="AC31" s="1172"/>
      <c r="AD31" s="1172"/>
      <c r="AE31" s="1172"/>
      <c r="AF31" s="1172"/>
      <c r="AG31" s="1172"/>
      <c r="AH31" s="1172"/>
      <c r="AI31" s="1172"/>
      <c r="AJ31" s="1172"/>
      <c r="AK31" s="1172"/>
      <c r="AL31" s="1172"/>
      <c r="AM31" s="1172"/>
      <c r="AN31" s="1172"/>
      <c r="AO31" s="1172"/>
      <c r="AP31" s="1172"/>
      <c r="AQ31" s="1173"/>
    </row>
    <row r="32" spans="2:46" ht="30" customHeight="1">
      <c r="B32" s="1154" t="s">
        <v>2020</v>
      </c>
      <c r="C32" s="1155"/>
      <c r="D32" s="1155"/>
      <c r="E32" s="1155"/>
      <c r="F32" s="1155"/>
      <c r="G32" s="1155"/>
      <c r="H32" s="1155"/>
      <c r="I32" s="1155"/>
      <c r="J32" s="1155"/>
      <c r="K32" s="1155"/>
      <c r="L32" s="1155"/>
      <c r="M32" s="1155"/>
      <c r="N32" s="1156"/>
      <c r="O32" s="208"/>
      <c r="P32" s="1148" t="s">
        <v>2021</v>
      </c>
      <c r="Q32" s="1148"/>
      <c r="R32" s="1148"/>
      <c r="S32" s="1148"/>
      <c r="T32" s="1148"/>
      <c r="U32" s="1153"/>
      <c r="V32" s="1153"/>
      <c r="W32" s="1153"/>
      <c r="X32" s="1153"/>
      <c r="Y32" s="1153"/>
      <c r="Z32" s="1153"/>
      <c r="AA32" s="1153"/>
      <c r="AB32" s="1153"/>
      <c r="AC32" s="1153"/>
      <c r="AD32" s="1153"/>
      <c r="AE32" s="1153"/>
      <c r="AF32" s="1153"/>
      <c r="AG32" s="1153"/>
      <c r="AH32" s="1153"/>
      <c r="AI32" s="1153"/>
      <c r="AJ32" s="1153"/>
      <c r="AK32" s="1153"/>
      <c r="AL32" s="1153"/>
      <c r="AM32" s="1153"/>
      <c r="AN32" s="1153"/>
      <c r="AO32" s="1153"/>
      <c r="AP32" s="1153"/>
      <c r="AQ32" s="217"/>
    </row>
    <row r="33" spans="2:45" ht="30" customHeight="1">
      <c r="B33" s="1157"/>
      <c r="C33" s="1143"/>
      <c r="D33" s="1143"/>
      <c r="E33" s="1143"/>
      <c r="F33" s="1143"/>
      <c r="G33" s="1143"/>
      <c r="H33" s="1143"/>
      <c r="I33" s="1143"/>
      <c r="J33" s="1143"/>
      <c r="K33" s="1143"/>
      <c r="L33" s="1143"/>
      <c r="M33" s="1143"/>
      <c r="N33" s="1158"/>
      <c r="O33" s="209"/>
      <c r="P33" s="1147" t="s">
        <v>2022</v>
      </c>
      <c r="Q33" s="1147"/>
      <c r="R33" s="1147"/>
      <c r="S33" s="1147"/>
      <c r="T33" s="1147"/>
      <c r="U33" s="1164"/>
      <c r="V33" s="1164"/>
      <c r="W33" s="1164"/>
      <c r="X33" s="1164"/>
      <c r="Y33" s="1164"/>
      <c r="Z33" s="1164"/>
      <c r="AA33" s="1164"/>
      <c r="AB33" s="1164"/>
      <c r="AC33" s="1164"/>
      <c r="AD33" s="1164"/>
      <c r="AE33" s="1164"/>
      <c r="AF33" s="1164"/>
      <c r="AG33" s="1164"/>
      <c r="AH33" s="1164"/>
      <c r="AI33" s="1164"/>
      <c r="AJ33" s="1164"/>
      <c r="AK33" s="1164"/>
      <c r="AL33" s="1164"/>
      <c r="AM33" s="1164"/>
      <c r="AN33" s="1164"/>
      <c r="AO33" s="1164"/>
      <c r="AP33" s="1164"/>
      <c r="AQ33" s="218"/>
      <c r="AS33" s="64"/>
    </row>
    <row r="34" spans="2:45" ht="30" customHeight="1">
      <c r="B34" s="1157"/>
      <c r="C34" s="1143"/>
      <c r="D34" s="1143"/>
      <c r="E34" s="1143"/>
      <c r="F34" s="1143"/>
      <c r="G34" s="1143"/>
      <c r="H34" s="1143"/>
      <c r="I34" s="1143"/>
      <c r="J34" s="1143"/>
      <c r="K34" s="1143"/>
      <c r="L34" s="1143"/>
      <c r="M34" s="1143"/>
      <c r="N34" s="1158"/>
      <c r="O34" s="209"/>
      <c r="P34" s="1147" t="s">
        <v>2023</v>
      </c>
      <c r="Q34" s="1147"/>
      <c r="R34" s="1147"/>
      <c r="S34" s="1147"/>
      <c r="T34" s="1147"/>
      <c r="U34" s="1164"/>
      <c r="V34" s="1164"/>
      <c r="W34" s="1164"/>
      <c r="X34" s="1164"/>
      <c r="Y34" s="1164"/>
      <c r="Z34" s="1164"/>
      <c r="AA34" s="1164"/>
      <c r="AB34" s="1164"/>
      <c r="AC34" s="1164"/>
      <c r="AD34" s="1164"/>
      <c r="AE34" s="1164"/>
      <c r="AF34" s="1164"/>
      <c r="AG34" s="1164"/>
      <c r="AH34" s="1164"/>
      <c r="AI34" s="1164"/>
      <c r="AJ34" s="1164"/>
      <c r="AK34" s="1164"/>
      <c r="AL34" s="1164"/>
      <c r="AM34" s="1164"/>
      <c r="AN34" s="1164"/>
      <c r="AO34" s="1164"/>
      <c r="AP34" s="1164"/>
      <c r="AQ34" s="218"/>
      <c r="AS34" s="64"/>
    </row>
    <row r="35" spans="2:45" ht="30" customHeight="1">
      <c r="B35" s="1159"/>
      <c r="C35" s="1160"/>
      <c r="D35" s="1160"/>
      <c r="E35" s="1160"/>
      <c r="F35" s="1160"/>
      <c r="G35" s="1160"/>
      <c r="H35" s="1160"/>
      <c r="I35" s="1160"/>
      <c r="J35" s="1160"/>
      <c r="K35" s="1160"/>
      <c r="L35" s="1160"/>
      <c r="M35" s="1160"/>
      <c r="N35" s="1161"/>
      <c r="O35" s="206"/>
      <c r="P35" s="1162" t="s">
        <v>2024</v>
      </c>
      <c r="Q35" s="1162"/>
      <c r="R35" s="1162"/>
      <c r="S35" s="1162"/>
      <c r="T35" s="1162"/>
      <c r="U35" s="1163"/>
      <c r="V35" s="1163"/>
      <c r="W35" s="1163"/>
      <c r="X35" s="1163"/>
      <c r="Y35" s="1163"/>
      <c r="Z35" s="1163"/>
      <c r="AA35" s="1163"/>
      <c r="AB35" s="1163"/>
      <c r="AC35" s="1163"/>
      <c r="AD35" s="1163"/>
      <c r="AE35" s="1163"/>
      <c r="AF35" s="1163"/>
      <c r="AG35" s="1163"/>
      <c r="AH35" s="1163"/>
      <c r="AI35" s="1163"/>
      <c r="AJ35" s="1163"/>
      <c r="AK35" s="1163"/>
      <c r="AL35" s="1163"/>
      <c r="AM35" s="1163"/>
      <c r="AN35" s="1163"/>
      <c r="AO35" s="207" t="s">
        <v>2012</v>
      </c>
      <c r="AP35" s="207"/>
      <c r="AQ35" s="202"/>
      <c r="AS35" s="64"/>
    </row>
    <row r="36" spans="2:45" ht="15" customHeight="1">
      <c r="B36" s="70"/>
      <c r="C36" s="70"/>
      <c r="D36" s="70"/>
      <c r="E36" s="70"/>
      <c r="F36" s="70"/>
      <c r="G36" s="70"/>
      <c r="H36" s="70"/>
      <c r="I36" s="70"/>
      <c r="J36" s="70"/>
      <c r="K36" s="70"/>
      <c r="L36" s="70"/>
      <c r="M36" s="70"/>
      <c r="N36" s="70"/>
      <c r="O36" s="62"/>
      <c r="P36" s="62"/>
      <c r="Q36" s="62"/>
      <c r="R36" s="62"/>
      <c r="S36" s="62"/>
      <c r="T36" s="62"/>
      <c r="U36" s="62"/>
      <c r="V36" s="62"/>
      <c r="W36" s="62"/>
      <c r="X36" s="62"/>
      <c r="Y36" s="62"/>
      <c r="Z36" s="62"/>
      <c r="AA36" s="62"/>
      <c r="AB36" s="62"/>
      <c r="AC36" s="62"/>
      <c r="AD36" s="62"/>
      <c r="AE36" s="62"/>
      <c r="AF36" s="62"/>
      <c r="AG36" s="62"/>
      <c r="AH36" s="62"/>
      <c r="AI36" s="62"/>
      <c r="AJ36" s="127"/>
      <c r="AK36" s="127"/>
      <c r="AL36" s="127"/>
      <c r="AM36" s="127"/>
      <c r="AN36" s="127"/>
      <c r="AO36" s="127"/>
      <c r="AP36" s="128"/>
    </row>
    <row r="37" spans="2:45" ht="15" customHeight="1">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L37" s="62"/>
      <c r="AM37" s="64"/>
      <c r="AN37" s="70"/>
      <c r="AO37" s="70"/>
      <c r="AP37" s="70"/>
    </row>
    <row r="38" spans="2:45" ht="15" customHeight="1">
      <c r="AL38" s="66"/>
      <c r="AP38" s="80"/>
    </row>
  </sheetData>
  <sheetProtection algorithmName="SHA-512" hashValue="2ZpKPlwrVyovZ0syQ5ej4uImt7E/HUM4utMGAR6YxEIouQzWy8cgYZJmpxu0/6tfFGggXdD2sC3r2z0JUN8Xog==" saltValue="bKSVQwSDu6fXYroia1yNYg==" spinCount="100000" sheet="1" formatCells="0" formatColumns="0" formatRows="0" selectLockedCells="1"/>
  <mergeCells count="51">
    <mergeCell ref="AA12:AG12"/>
    <mergeCell ref="AH12:AQ12"/>
    <mergeCell ref="D23:AP23"/>
    <mergeCell ref="B27:N27"/>
    <mergeCell ref="B28:N28"/>
    <mergeCell ref="P28:T28"/>
    <mergeCell ref="AC28:AD28"/>
    <mergeCell ref="AA28:AB28"/>
    <mergeCell ref="Y28:Z28"/>
    <mergeCell ref="U28:V28"/>
    <mergeCell ref="W28:X28"/>
    <mergeCell ref="O27:AQ27"/>
    <mergeCell ref="B14:AQ15"/>
    <mergeCell ref="P34:T34"/>
    <mergeCell ref="P33:T33"/>
    <mergeCell ref="P32:T32"/>
    <mergeCell ref="B25:N25"/>
    <mergeCell ref="O25:AQ25"/>
    <mergeCell ref="B26:N26"/>
    <mergeCell ref="O26:AQ26"/>
    <mergeCell ref="U32:AP32"/>
    <mergeCell ref="B32:N35"/>
    <mergeCell ref="P35:T35"/>
    <mergeCell ref="U35:AN35"/>
    <mergeCell ref="U34:AP34"/>
    <mergeCell ref="U33:AP33"/>
    <mergeCell ref="B29:N31"/>
    <mergeCell ref="O29:AQ31"/>
    <mergeCell ref="AA7:AQ7"/>
    <mergeCell ref="W7:Z7"/>
    <mergeCell ref="AH3:AJ3"/>
    <mergeCell ref="AO3:AP3"/>
    <mergeCell ref="AL3:AM3"/>
    <mergeCell ref="W6:Z6"/>
    <mergeCell ref="AA6:AQ6"/>
    <mergeCell ref="AA8:AG8"/>
    <mergeCell ref="AH8:AQ8"/>
    <mergeCell ref="W8:Z8"/>
    <mergeCell ref="B20:AQ21"/>
    <mergeCell ref="B16:AQ17"/>
    <mergeCell ref="R19:T19"/>
    <mergeCell ref="M19:Q19"/>
    <mergeCell ref="C19:H19"/>
    <mergeCell ref="I19:J19"/>
    <mergeCell ref="K19:L19"/>
    <mergeCell ref="U19:AQ19"/>
    <mergeCell ref="W10:Z10"/>
    <mergeCell ref="AA10:AQ10"/>
    <mergeCell ref="W11:Z11"/>
    <mergeCell ref="AA11:AQ11"/>
    <mergeCell ref="W12:Z12"/>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theme="6" tint="0.39997558519241921"/>
  </sheetPr>
  <dimension ref="A1:AU41"/>
  <sheetViews>
    <sheetView showZeros="0" view="pageBreakPreview" zoomScaleNormal="100" zoomScaleSheetLayoutView="100" workbookViewId="0">
      <selection activeCell="AH3" sqref="AH3:AJ3"/>
    </sheetView>
  </sheetViews>
  <sheetFormatPr defaultColWidth="2.109375" defaultRowHeight="15" customHeight="1"/>
  <cols>
    <col min="1" max="38" width="2.109375" style="64"/>
    <col min="39" max="45" width="2.109375" style="65"/>
    <col min="46" max="16384" width="2.109375" style="64"/>
  </cols>
  <sheetData>
    <row r="1" spans="1:47" ht="15" customHeight="1">
      <c r="A1" s="63"/>
      <c r="B1" s="204" t="s">
        <v>2237</v>
      </c>
      <c r="C1" s="62"/>
    </row>
    <row r="2" spans="1:47" ht="15" customHeight="1">
      <c r="B2" s="62"/>
      <c r="C2" s="62"/>
    </row>
    <row r="3" spans="1:47" ht="15" customHeight="1">
      <c r="AH3" s="1183"/>
      <c r="AI3" s="1183"/>
      <c r="AJ3" s="1184"/>
      <c r="AK3" s="68" t="s">
        <v>2004</v>
      </c>
      <c r="AL3" s="1145"/>
      <c r="AM3" s="1145"/>
      <c r="AN3" s="68" t="s">
        <v>2005</v>
      </c>
      <c r="AO3" s="1146"/>
      <c r="AP3" s="1146"/>
      <c r="AQ3" s="68" t="s">
        <v>2006</v>
      </c>
      <c r="AT3" s="67"/>
      <c r="AU3" s="64" t="s">
        <v>2003</v>
      </c>
    </row>
    <row r="4" spans="1:47" ht="15" customHeight="1">
      <c r="B4" s="64" t="s">
        <v>2007</v>
      </c>
      <c r="AF4" s="100"/>
      <c r="AG4" s="100"/>
      <c r="AH4" s="100"/>
      <c r="AI4" s="100"/>
      <c r="AJ4" s="68"/>
      <c r="AK4" s="68"/>
      <c r="AM4" s="64"/>
      <c r="AN4" s="64"/>
      <c r="AO4" s="68"/>
      <c r="AP4" s="68"/>
    </row>
    <row r="5" spans="1:47" ht="15" customHeight="1">
      <c r="B5" s="64" t="s">
        <v>2025</v>
      </c>
      <c r="W5" s="64" t="s">
        <v>2235</v>
      </c>
      <c r="AL5" s="69"/>
      <c r="AM5" s="69"/>
      <c r="AN5" s="69"/>
      <c r="AO5" s="69"/>
      <c r="AP5" s="69"/>
    </row>
    <row r="6" spans="1:47" ht="30" customHeight="1">
      <c r="W6" s="1143" t="s">
        <v>2016</v>
      </c>
      <c r="X6" s="1143"/>
      <c r="Y6" s="1143"/>
      <c r="Z6" s="1143"/>
      <c r="AA6" s="1144" t="str">
        <f>第1号様式!AA7</f>
        <v/>
      </c>
      <c r="AB6" s="1144"/>
      <c r="AC6" s="1144"/>
      <c r="AD6" s="1144"/>
      <c r="AE6" s="1144"/>
      <c r="AF6" s="1144"/>
      <c r="AG6" s="1144"/>
      <c r="AH6" s="1144"/>
      <c r="AI6" s="1144"/>
      <c r="AJ6" s="1144"/>
      <c r="AK6" s="1144"/>
      <c r="AL6" s="1144"/>
      <c r="AM6" s="1144"/>
      <c r="AN6" s="1144"/>
      <c r="AO6" s="1144"/>
      <c r="AP6" s="1144"/>
      <c r="AQ6" s="1144"/>
    </row>
    <row r="7" spans="1:47" ht="30" customHeight="1">
      <c r="F7" s="62"/>
      <c r="G7" s="62"/>
      <c r="H7" s="62"/>
      <c r="I7" s="62"/>
      <c r="J7" s="62"/>
      <c r="K7" s="62"/>
      <c r="L7" s="62"/>
      <c r="M7" s="62"/>
      <c r="N7" s="62"/>
      <c r="O7" s="62"/>
      <c r="P7" s="62"/>
      <c r="Q7" s="62"/>
      <c r="R7" s="62"/>
      <c r="S7" s="62"/>
      <c r="W7" s="1143" t="s">
        <v>2008</v>
      </c>
      <c r="X7" s="1143"/>
      <c r="Y7" s="1143"/>
      <c r="Z7" s="1143"/>
      <c r="AA7" s="1136" t="str">
        <f>第1号様式!AA8</f>
        <v/>
      </c>
      <c r="AB7" s="1136"/>
      <c r="AC7" s="1136"/>
      <c r="AD7" s="1136"/>
      <c r="AE7" s="1136"/>
      <c r="AF7" s="1136"/>
      <c r="AG7" s="1136"/>
      <c r="AH7" s="1136"/>
      <c r="AI7" s="1136"/>
      <c r="AJ7" s="1136"/>
      <c r="AK7" s="1136"/>
      <c r="AL7" s="1136"/>
      <c r="AM7" s="1136"/>
      <c r="AN7" s="1136"/>
      <c r="AO7" s="1136"/>
      <c r="AP7" s="1136"/>
      <c r="AQ7" s="1136"/>
    </row>
    <row r="8" spans="1:47" ht="30" customHeight="1">
      <c r="F8" s="62"/>
      <c r="G8" s="62"/>
      <c r="H8" s="62"/>
      <c r="I8" s="62"/>
      <c r="J8" s="62"/>
      <c r="K8" s="62"/>
      <c r="L8" s="62"/>
      <c r="M8" s="62"/>
      <c r="N8" s="62"/>
      <c r="O8" s="62"/>
      <c r="P8" s="62"/>
      <c r="Q8" s="62"/>
      <c r="R8" s="62"/>
      <c r="S8" s="62"/>
      <c r="W8" s="928" t="s">
        <v>1998</v>
      </c>
      <c r="X8" s="928"/>
      <c r="Y8" s="928"/>
      <c r="Z8" s="928"/>
      <c r="AA8" s="1136" t="str">
        <f>第1号様式!AA9</f>
        <v/>
      </c>
      <c r="AB8" s="1136"/>
      <c r="AC8" s="1136"/>
      <c r="AD8" s="1136"/>
      <c r="AE8" s="1136"/>
      <c r="AF8" s="1136"/>
      <c r="AG8" s="1136"/>
      <c r="AH8" s="1136" t="str">
        <f>第1号様式!AH9</f>
        <v/>
      </c>
      <c r="AI8" s="1136"/>
      <c r="AJ8" s="1136"/>
      <c r="AK8" s="1136"/>
      <c r="AL8" s="1136"/>
      <c r="AM8" s="1136"/>
      <c r="AN8" s="1136"/>
      <c r="AO8" s="1136"/>
      <c r="AP8" s="1136"/>
      <c r="AQ8" s="1136"/>
    </row>
    <row r="9" spans="1:47" ht="15" customHeight="1">
      <c r="F9" s="62"/>
      <c r="G9" s="62"/>
      <c r="H9" s="62"/>
      <c r="I9" s="62"/>
      <c r="J9" s="62"/>
      <c r="K9" s="62"/>
      <c r="L9" s="62"/>
      <c r="M9" s="62"/>
      <c r="N9" s="62"/>
      <c r="O9" s="62"/>
      <c r="P9" s="62"/>
      <c r="Q9" s="62"/>
      <c r="R9" s="62"/>
      <c r="S9" s="62"/>
      <c r="W9" s="420" t="s">
        <v>2559</v>
      </c>
      <c r="X9" s="73"/>
      <c r="Y9" s="73"/>
      <c r="Z9" s="73"/>
      <c r="AA9" s="72"/>
      <c r="AB9" s="72"/>
      <c r="AC9" s="72"/>
      <c r="AD9" s="72"/>
      <c r="AE9" s="72"/>
      <c r="AF9" s="72"/>
      <c r="AG9" s="72"/>
      <c r="AH9" s="72"/>
      <c r="AI9" s="72"/>
      <c r="AJ9" s="72"/>
      <c r="AK9" s="72"/>
      <c r="AL9" s="72"/>
      <c r="AM9" s="72"/>
      <c r="AN9" s="72"/>
      <c r="AO9" s="72"/>
      <c r="AP9" s="72"/>
      <c r="AQ9" s="72"/>
    </row>
    <row r="10" spans="1:47" ht="30" customHeight="1">
      <c r="W10" s="1143" t="s">
        <v>2016</v>
      </c>
      <c r="X10" s="1143"/>
      <c r="Y10" s="1143"/>
      <c r="Z10" s="1143"/>
      <c r="AA10" s="1144" t="str">
        <f>第1号様式!AA11</f>
        <v/>
      </c>
      <c r="AB10" s="1144"/>
      <c r="AC10" s="1144"/>
      <c r="AD10" s="1144"/>
      <c r="AE10" s="1144"/>
      <c r="AF10" s="1144"/>
      <c r="AG10" s="1144"/>
      <c r="AH10" s="1144"/>
      <c r="AI10" s="1144"/>
      <c r="AJ10" s="1144"/>
      <c r="AK10" s="1144"/>
      <c r="AL10" s="1144"/>
      <c r="AM10" s="1144"/>
      <c r="AN10" s="1144"/>
      <c r="AO10" s="1144"/>
      <c r="AP10" s="1144"/>
      <c r="AQ10" s="1144"/>
    </row>
    <row r="11" spans="1:47" ht="30" customHeight="1">
      <c r="F11" s="62"/>
      <c r="G11" s="62"/>
      <c r="H11" s="62"/>
      <c r="I11" s="62"/>
      <c r="J11" s="62"/>
      <c r="K11" s="62"/>
      <c r="L11" s="62"/>
      <c r="M11" s="62"/>
      <c r="N11" s="62"/>
      <c r="O11" s="62"/>
      <c r="P11" s="62"/>
      <c r="Q11" s="62"/>
      <c r="R11" s="62"/>
      <c r="S11" s="62"/>
      <c r="W11" s="1143" t="s">
        <v>2008</v>
      </c>
      <c r="X11" s="1143"/>
      <c r="Y11" s="1143"/>
      <c r="Z11" s="1143"/>
      <c r="AA11" s="1136" t="str">
        <f>第1号様式!AA12</f>
        <v/>
      </c>
      <c r="AB11" s="1136"/>
      <c r="AC11" s="1136"/>
      <c r="AD11" s="1136"/>
      <c r="AE11" s="1136"/>
      <c r="AF11" s="1136"/>
      <c r="AG11" s="1136"/>
      <c r="AH11" s="1136"/>
      <c r="AI11" s="1136"/>
      <c r="AJ11" s="1136"/>
      <c r="AK11" s="1136"/>
      <c r="AL11" s="1136"/>
      <c r="AM11" s="1136"/>
      <c r="AN11" s="1136"/>
      <c r="AO11" s="1136"/>
      <c r="AP11" s="1136"/>
      <c r="AQ11" s="1136"/>
    </row>
    <row r="12" spans="1:47" ht="30" customHeight="1">
      <c r="F12" s="62"/>
      <c r="G12" s="62"/>
      <c r="H12" s="62"/>
      <c r="I12" s="62"/>
      <c r="J12" s="62"/>
      <c r="K12" s="62"/>
      <c r="L12" s="62"/>
      <c r="M12" s="62"/>
      <c r="N12" s="62"/>
      <c r="O12" s="62"/>
      <c r="P12" s="62"/>
      <c r="Q12" s="62"/>
      <c r="R12" s="62"/>
      <c r="S12" s="62"/>
      <c r="W12" s="928" t="s">
        <v>1998</v>
      </c>
      <c r="X12" s="928"/>
      <c r="Y12" s="928"/>
      <c r="Z12" s="928"/>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row>
    <row r="13" spans="1:47"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row>
    <row r="14" spans="1:47" ht="15" customHeight="1">
      <c r="B14" s="1182" t="s">
        <v>2675</v>
      </c>
      <c r="C14" s="1182"/>
      <c r="D14" s="1182"/>
      <c r="E14" s="1182"/>
      <c r="F14" s="1182"/>
      <c r="G14" s="1182"/>
      <c r="H14" s="1182"/>
      <c r="I14" s="1182"/>
      <c r="J14" s="1182"/>
      <c r="K14" s="1182"/>
      <c r="L14" s="1182"/>
      <c r="M14" s="1182"/>
      <c r="N14" s="1182"/>
      <c r="O14" s="1182"/>
      <c r="P14" s="1182"/>
      <c r="Q14" s="1182"/>
      <c r="R14" s="1182"/>
      <c r="S14" s="1182"/>
      <c r="T14" s="1182"/>
      <c r="U14" s="1182"/>
      <c r="V14" s="1182"/>
      <c r="W14" s="1182"/>
      <c r="X14" s="1182"/>
      <c r="Y14" s="1182"/>
      <c r="Z14" s="1182"/>
      <c r="AA14" s="1182"/>
      <c r="AB14" s="1182"/>
      <c r="AC14" s="1182"/>
      <c r="AD14" s="1182"/>
      <c r="AE14" s="1182"/>
      <c r="AF14" s="1182"/>
      <c r="AG14" s="1182"/>
      <c r="AH14" s="1182"/>
      <c r="AI14" s="1182"/>
      <c r="AJ14" s="1182"/>
      <c r="AK14" s="1182"/>
      <c r="AL14" s="1182"/>
      <c r="AM14" s="1182"/>
      <c r="AN14" s="1182"/>
      <c r="AO14" s="1182"/>
      <c r="AP14" s="1182"/>
      <c r="AQ14" s="1182"/>
    </row>
    <row r="15" spans="1:47" ht="15" customHeight="1">
      <c r="B15" s="1182"/>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c r="AD15" s="1182"/>
      <c r="AE15" s="1182"/>
      <c r="AF15" s="1182"/>
      <c r="AG15" s="1182"/>
      <c r="AH15" s="1182"/>
      <c r="AI15" s="1182"/>
      <c r="AJ15" s="1182"/>
      <c r="AK15" s="1182"/>
      <c r="AL15" s="1182"/>
      <c r="AM15" s="1182"/>
      <c r="AN15" s="1182"/>
      <c r="AO15" s="1182"/>
      <c r="AP15" s="1182"/>
      <c r="AQ15" s="1182"/>
    </row>
    <row r="16" spans="1:47" ht="15" customHeight="1">
      <c r="B16" s="1138" t="s">
        <v>2180</v>
      </c>
      <c r="C16" s="1138"/>
      <c r="D16" s="1138"/>
      <c r="E16" s="1138"/>
      <c r="F16" s="1138"/>
      <c r="G16" s="1138"/>
      <c r="H16" s="1138"/>
      <c r="I16" s="1138"/>
      <c r="J16" s="1138"/>
      <c r="K16" s="1138"/>
      <c r="L16" s="1138"/>
      <c r="M16" s="1138"/>
      <c r="N16" s="1138"/>
      <c r="O16" s="1138"/>
      <c r="P16" s="1138"/>
      <c r="Q16" s="1138"/>
      <c r="R16" s="1138"/>
      <c r="S16" s="1138"/>
      <c r="T16" s="1138"/>
      <c r="U16" s="1138"/>
      <c r="V16" s="1138"/>
      <c r="W16" s="1138"/>
      <c r="X16" s="1138"/>
      <c r="Y16" s="1138"/>
      <c r="Z16" s="1138"/>
      <c r="AA16" s="1138"/>
      <c r="AB16" s="1138"/>
      <c r="AC16" s="1138"/>
      <c r="AD16" s="1138"/>
      <c r="AE16" s="1138"/>
      <c r="AF16" s="1138"/>
      <c r="AG16" s="1138"/>
      <c r="AH16" s="1138"/>
      <c r="AI16" s="1138"/>
      <c r="AJ16" s="1138"/>
      <c r="AK16" s="1138"/>
      <c r="AL16" s="1138"/>
      <c r="AM16" s="1138"/>
      <c r="AN16" s="1138"/>
      <c r="AO16" s="1138"/>
      <c r="AP16" s="1138"/>
      <c r="AQ16" s="1138"/>
    </row>
    <row r="17" spans="2:46" ht="15" customHeight="1">
      <c r="B17" s="1138"/>
      <c r="C17" s="1138"/>
      <c r="D17" s="1138"/>
      <c r="E17" s="1138"/>
      <c r="F17" s="1138"/>
      <c r="G17" s="1138"/>
      <c r="H17" s="1138"/>
      <c r="I17" s="1138"/>
      <c r="J17" s="1138"/>
      <c r="K17" s="1138"/>
      <c r="L17" s="1138"/>
      <c r="M17" s="1138"/>
      <c r="N17" s="1138"/>
      <c r="O17" s="1138"/>
      <c r="P17" s="1138"/>
      <c r="Q17" s="1138"/>
      <c r="R17" s="1138"/>
      <c r="S17" s="1138"/>
      <c r="T17" s="1138"/>
      <c r="U17" s="1138"/>
      <c r="V17" s="1138"/>
      <c r="W17" s="1138"/>
      <c r="X17" s="1138"/>
      <c r="Y17" s="1138"/>
      <c r="Z17" s="1138"/>
      <c r="AA17" s="1138"/>
      <c r="AB17" s="1138"/>
      <c r="AC17" s="1138"/>
      <c r="AD17" s="1138"/>
      <c r="AE17" s="1138"/>
      <c r="AF17" s="1138"/>
      <c r="AG17" s="1138"/>
      <c r="AH17" s="1138"/>
      <c r="AI17" s="1138"/>
      <c r="AJ17" s="1138"/>
      <c r="AK17" s="1138"/>
      <c r="AL17" s="1138"/>
      <c r="AM17" s="1138"/>
      <c r="AN17" s="1138"/>
      <c r="AO17" s="1138"/>
      <c r="AP17" s="1138"/>
      <c r="AQ17" s="1138"/>
    </row>
    <row r="18" spans="2:46" ht="15" customHeight="1">
      <c r="B18" s="109"/>
      <c r="C18" s="109"/>
      <c r="D18" s="109"/>
      <c r="E18" s="109"/>
      <c r="F18" s="109"/>
      <c r="G18" s="109"/>
      <c r="H18" s="109"/>
      <c r="I18" s="109"/>
      <c r="J18" s="109"/>
      <c r="M18" s="109"/>
      <c r="N18" s="109"/>
      <c r="O18" s="109"/>
      <c r="W18" s="109"/>
      <c r="X18" s="109"/>
      <c r="Y18" s="109"/>
      <c r="Z18" s="109"/>
      <c r="AA18" s="109"/>
      <c r="AB18" s="109"/>
      <c r="AC18" s="109"/>
      <c r="AD18" s="109"/>
      <c r="AE18" s="109"/>
      <c r="AF18" s="109"/>
      <c r="AG18" s="109"/>
      <c r="AH18" s="109"/>
      <c r="AI18" s="109"/>
      <c r="AJ18" s="109"/>
      <c r="AK18" s="109"/>
      <c r="AL18" s="109"/>
      <c r="AM18" s="109"/>
      <c r="AN18" s="109"/>
      <c r="AO18" s="109"/>
      <c r="AP18" s="109"/>
      <c r="AQ18" s="109"/>
    </row>
    <row r="19" spans="2:46" ht="15" customHeight="1">
      <c r="C19" s="1141">
        <f>基本情報!E62</f>
        <v>0</v>
      </c>
      <c r="D19" s="1141"/>
      <c r="E19" s="1141"/>
      <c r="F19" s="1141"/>
      <c r="G19" s="1141"/>
      <c r="H19" s="1141"/>
      <c r="I19" s="1140" t="s">
        <v>2084</v>
      </c>
      <c r="J19" s="1140"/>
      <c r="K19" s="1185">
        <f>基本情報!E63</f>
        <v>0</v>
      </c>
      <c r="L19" s="1185"/>
      <c r="M19" s="1140" t="s">
        <v>2009</v>
      </c>
      <c r="N19" s="1140"/>
      <c r="O19" s="1140"/>
      <c r="P19" s="1140"/>
      <c r="Q19" s="1140"/>
      <c r="R19" s="1140"/>
      <c r="S19" s="1185">
        <f>基本情報!E64</f>
        <v>0</v>
      </c>
      <c r="T19" s="1185"/>
      <c r="U19" s="1185"/>
      <c r="V19" s="1142" t="s">
        <v>2569</v>
      </c>
      <c r="W19" s="1142"/>
      <c r="X19" s="1142"/>
      <c r="Y19" s="1142"/>
      <c r="Z19" s="1142"/>
      <c r="AA19" s="1142"/>
      <c r="AB19" s="1142"/>
      <c r="AC19" s="1142"/>
      <c r="AD19" s="1142"/>
      <c r="AE19" s="1142"/>
      <c r="AF19" s="1142"/>
      <c r="AG19" s="1142"/>
      <c r="AH19" s="1142"/>
      <c r="AI19" s="1142"/>
      <c r="AJ19" s="1142"/>
      <c r="AK19" s="1142"/>
      <c r="AL19" s="1142"/>
      <c r="AM19" s="1142"/>
      <c r="AN19" s="1142"/>
      <c r="AO19" s="1142"/>
      <c r="AP19" s="1142"/>
      <c r="AQ19" s="1142"/>
      <c r="AT19" s="71" t="s">
        <v>2086</v>
      </c>
    </row>
    <row r="20" spans="2:46" ht="15" customHeight="1">
      <c r="B20" s="1137" t="s">
        <v>2543</v>
      </c>
      <c r="C20" s="1137"/>
      <c r="D20" s="1137"/>
      <c r="E20" s="1137"/>
      <c r="F20" s="1137"/>
      <c r="G20" s="1137"/>
      <c r="H20" s="1137"/>
      <c r="I20" s="1137"/>
      <c r="J20" s="1137"/>
      <c r="K20" s="1137"/>
      <c r="L20" s="1137"/>
      <c r="M20" s="1137"/>
      <c r="N20" s="1137"/>
      <c r="O20" s="1137"/>
      <c r="P20" s="1137"/>
      <c r="Q20" s="1137"/>
      <c r="R20" s="1137"/>
      <c r="S20" s="1137"/>
      <c r="T20" s="1137"/>
      <c r="U20" s="1137"/>
      <c r="V20" s="1137"/>
      <c r="W20" s="1137"/>
      <c r="X20" s="1137"/>
      <c r="Y20" s="1137"/>
      <c r="Z20" s="1137"/>
      <c r="AA20" s="1137"/>
      <c r="AB20" s="1137"/>
      <c r="AC20" s="1137"/>
      <c r="AD20" s="1137"/>
      <c r="AE20" s="1137"/>
      <c r="AF20" s="1137"/>
      <c r="AG20" s="1137"/>
      <c r="AH20" s="1137"/>
      <c r="AI20" s="1137"/>
      <c r="AJ20" s="1137"/>
      <c r="AK20" s="1137"/>
      <c r="AL20" s="1137"/>
      <c r="AM20" s="1137"/>
      <c r="AN20" s="1137"/>
      <c r="AO20" s="1137"/>
      <c r="AP20" s="1137"/>
      <c r="AQ20" s="1137"/>
    </row>
    <row r="21" spans="2:46" ht="15" customHeight="1">
      <c r="B21" s="1137"/>
      <c r="C21" s="1137"/>
      <c r="D21" s="1137"/>
      <c r="E21" s="1137"/>
      <c r="F21" s="1137"/>
      <c r="G21" s="1137"/>
      <c r="H21" s="1137"/>
      <c r="I21" s="1137"/>
      <c r="J21" s="1137"/>
      <c r="K21" s="1137"/>
      <c r="L21" s="1137"/>
      <c r="M21" s="1137"/>
      <c r="N21" s="1137"/>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c r="AL21" s="1137"/>
      <c r="AM21" s="1137"/>
      <c r="AN21" s="1137"/>
      <c r="AO21" s="1137"/>
      <c r="AP21" s="1137"/>
      <c r="AQ21" s="1137"/>
    </row>
    <row r="22" spans="2:46" ht="15" customHeight="1">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row>
    <row r="23" spans="2:46" ht="15" customHeight="1">
      <c r="D23" s="1174" t="s">
        <v>2011</v>
      </c>
      <c r="E23" s="1174"/>
      <c r="F23" s="1174"/>
      <c r="G23" s="1174"/>
      <c r="H23" s="1174"/>
      <c r="I23" s="1174"/>
      <c r="J23" s="1174"/>
      <c r="K23" s="1174"/>
      <c r="L23" s="1174"/>
      <c r="M23" s="1174"/>
      <c r="N23" s="1174"/>
      <c r="O23" s="1174"/>
      <c r="P23" s="1174"/>
      <c r="Q23" s="1174"/>
      <c r="R23" s="1174"/>
      <c r="S23" s="1174"/>
      <c r="T23" s="1174"/>
      <c r="U23" s="1174"/>
      <c r="V23" s="1174"/>
      <c r="W23" s="1174"/>
      <c r="X23" s="1174"/>
      <c r="Y23" s="1174"/>
      <c r="Z23" s="1174"/>
      <c r="AA23" s="1174"/>
      <c r="AB23" s="1174"/>
      <c r="AC23" s="1174"/>
      <c r="AD23" s="1174"/>
      <c r="AE23" s="1174"/>
      <c r="AF23" s="1174"/>
      <c r="AG23" s="1174"/>
      <c r="AH23" s="1174"/>
      <c r="AI23" s="1174"/>
      <c r="AJ23" s="1174"/>
      <c r="AK23" s="1174"/>
      <c r="AL23" s="1174"/>
      <c r="AM23" s="1174"/>
      <c r="AN23" s="1174"/>
      <c r="AO23" s="1174"/>
      <c r="AP23" s="1174"/>
    </row>
    <row r="24" spans="2:46" ht="15" customHeight="1">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row>
    <row r="25" spans="2:46" ht="30" customHeight="1">
      <c r="B25" s="1149" t="s">
        <v>2214</v>
      </c>
      <c r="C25" s="1149"/>
      <c r="D25" s="1149"/>
      <c r="E25" s="1149"/>
      <c r="F25" s="1149"/>
      <c r="G25" s="1149"/>
      <c r="H25" s="1149"/>
      <c r="I25" s="1149"/>
      <c r="J25" s="1149"/>
      <c r="K25" s="1149"/>
      <c r="L25" s="1149"/>
      <c r="M25" s="1149"/>
      <c r="N25" s="1149"/>
      <c r="O25" s="1150" t="str">
        <f>第1号様式!O25</f>
        <v>選択してください</v>
      </c>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2"/>
      <c r="AS25" s="64"/>
    </row>
    <row r="26" spans="2:46" ht="30" customHeight="1">
      <c r="B26" s="1149" t="s">
        <v>2213</v>
      </c>
      <c r="C26" s="1149"/>
      <c r="D26" s="1149"/>
      <c r="E26" s="1149"/>
      <c r="F26" s="1149"/>
      <c r="G26" s="1149"/>
      <c r="H26" s="1149"/>
      <c r="I26" s="1149"/>
      <c r="J26" s="1149"/>
      <c r="K26" s="1149"/>
      <c r="L26" s="1149"/>
      <c r="M26" s="1149"/>
      <c r="N26" s="1149"/>
      <c r="O26" s="1150">
        <f>第1号様式!O26</f>
        <v>0</v>
      </c>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2"/>
      <c r="AS26" s="64"/>
    </row>
    <row r="27" spans="2:46" ht="30" customHeight="1">
      <c r="B27" s="1154" t="s">
        <v>2088</v>
      </c>
      <c r="C27" s="1155"/>
      <c r="D27" s="1155"/>
      <c r="E27" s="1155"/>
      <c r="F27" s="1155"/>
      <c r="G27" s="1155"/>
      <c r="H27" s="1155"/>
      <c r="I27" s="1155"/>
      <c r="J27" s="1155"/>
      <c r="K27" s="1155"/>
      <c r="L27" s="1155"/>
      <c r="M27" s="1155"/>
      <c r="N27" s="1156"/>
      <c r="O27" s="1179">
        <f>基本情報!E65</f>
        <v>0</v>
      </c>
      <c r="P27" s="1180"/>
      <c r="Q27" s="1180"/>
      <c r="R27" s="1180"/>
      <c r="S27" s="1180"/>
      <c r="T27" s="1180"/>
      <c r="U27" s="1180"/>
      <c r="V27" s="1180"/>
      <c r="W27" s="1180"/>
      <c r="X27" s="1180"/>
      <c r="Y27" s="1180"/>
      <c r="Z27" s="1180"/>
      <c r="AA27" s="1180"/>
      <c r="AB27" s="1180"/>
      <c r="AC27" s="1180"/>
      <c r="AD27" s="1180"/>
      <c r="AE27" s="1180"/>
      <c r="AF27" s="1180"/>
      <c r="AG27" s="1180"/>
      <c r="AH27" s="1180"/>
      <c r="AI27" s="1180"/>
      <c r="AJ27" s="1180"/>
      <c r="AK27" s="1180"/>
      <c r="AL27" s="1180"/>
      <c r="AM27" s="1180"/>
      <c r="AN27" s="1180"/>
      <c r="AO27" s="1180"/>
      <c r="AP27" s="1180"/>
      <c r="AQ27" s="1181"/>
    </row>
    <row r="28" spans="2:46" ht="30" customHeight="1">
      <c r="B28" s="1154" t="s">
        <v>2156</v>
      </c>
      <c r="C28" s="1155"/>
      <c r="D28" s="1155"/>
      <c r="E28" s="1155"/>
      <c r="F28" s="1155"/>
      <c r="G28" s="1155"/>
      <c r="H28" s="1155"/>
      <c r="I28" s="1155"/>
      <c r="J28" s="1155"/>
      <c r="K28" s="1155"/>
      <c r="L28" s="1155"/>
      <c r="M28" s="1155"/>
      <c r="N28" s="1156"/>
      <c r="O28" s="1186" t="s">
        <v>2026</v>
      </c>
      <c r="P28" s="1187"/>
      <c r="Q28" s="1187"/>
      <c r="R28" s="1187"/>
      <c r="S28" s="1209"/>
      <c r="T28" s="1209"/>
      <c r="U28" s="1209"/>
      <c r="V28" s="1209"/>
      <c r="W28" s="1209"/>
      <c r="X28" s="1209"/>
      <c r="Y28" s="1209"/>
      <c r="Z28" s="1209"/>
      <c r="AA28" s="1209"/>
      <c r="AB28" s="1209"/>
      <c r="AC28" s="1209"/>
      <c r="AD28" s="1209"/>
      <c r="AE28" s="1209"/>
      <c r="AF28" s="1209"/>
      <c r="AG28" s="1209"/>
      <c r="AH28" s="1209"/>
      <c r="AI28" s="1209"/>
      <c r="AJ28" s="1209"/>
      <c r="AK28" s="1209"/>
      <c r="AL28" s="1209"/>
      <c r="AM28" s="1209"/>
      <c r="AN28" s="1209"/>
      <c r="AO28" s="1209"/>
      <c r="AP28" s="1209"/>
      <c r="AQ28" s="1210"/>
    </row>
    <row r="29" spans="2:46" ht="30" customHeight="1">
      <c r="B29" s="1157"/>
      <c r="C29" s="1143"/>
      <c r="D29" s="1143"/>
      <c r="E29" s="1143"/>
      <c r="F29" s="1143"/>
      <c r="G29" s="1143"/>
      <c r="H29" s="1143"/>
      <c r="I29" s="1143"/>
      <c r="J29" s="1143"/>
      <c r="K29" s="1143"/>
      <c r="L29" s="1143"/>
      <c r="M29" s="1143"/>
      <c r="N29" s="1158"/>
      <c r="O29" s="1205" t="s">
        <v>2008</v>
      </c>
      <c r="P29" s="1206"/>
      <c r="Q29" s="1206"/>
      <c r="R29" s="1206"/>
      <c r="S29" s="1207"/>
      <c r="T29" s="1207"/>
      <c r="U29" s="1207"/>
      <c r="V29" s="1207"/>
      <c r="W29" s="1207"/>
      <c r="X29" s="1207"/>
      <c r="Y29" s="1207"/>
      <c r="Z29" s="1207"/>
      <c r="AA29" s="1207"/>
      <c r="AB29" s="1207"/>
      <c r="AC29" s="1207"/>
      <c r="AD29" s="1207"/>
      <c r="AE29" s="1207"/>
      <c r="AF29" s="1207"/>
      <c r="AG29" s="1207"/>
      <c r="AH29" s="1207"/>
      <c r="AI29" s="1207"/>
      <c r="AJ29" s="1207"/>
      <c r="AK29" s="1207"/>
      <c r="AL29" s="1207"/>
      <c r="AM29" s="1207"/>
      <c r="AN29" s="1207"/>
      <c r="AO29" s="1207"/>
      <c r="AP29" s="1207"/>
      <c r="AQ29" s="1208"/>
    </row>
    <row r="30" spans="2:46" ht="30" customHeight="1">
      <c r="B30" s="1159"/>
      <c r="C30" s="1160"/>
      <c r="D30" s="1160"/>
      <c r="E30" s="1160"/>
      <c r="F30" s="1160"/>
      <c r="G30" s="1160"/>
      <c r="H30" s="1160"/>
      <c r="I30" s="1160"/>
      <c r="J30" s="1160"/>
      <c r="K30" s="1160"/>
      <c r="L30" s="1160"/>
      <c r="M30" s="1160"/>
      <c r="N30" s="1161"/>
      <c r="O30" s="1203" t="s">
        <v>1998</v>
      </c>
      <c r="P30" s="1204"/>
      <c r="Q30" s="1204"/>
      <c r="R30" s="1204"/>
      <c r="S30" s="1201"/>
      <c r="T30" s="1201"/>
      <c r="U30" s="1201"/>
      <c r="V30" s="1201"/>
      <c r="W30" s="1201"/>
      <c r="X30" s="1201"/>
      <c r="Y30" s="1201"/>
      <c r="Z30" s="1201"/>
      <c r="AA30" s="1201"/>
      <c r="AB30" s="1201"/>
      <c r="AC30" s="1201"/>
      <c r="AD30" s="1201"/>
      <c r="AE30" s="1201"/>
      <c r="AF30" s="1201"/>
      <c r="AG30" s="1201"/>
      <c r="AH30" s="1201"/>
      <c r="AI30" s="1201"/>
      <c r="AJ30" s="1201"/>
      <c r="AK30" s="1201"/>
      <c r="AL30" s="1201"/>
      <c r="AM30" s="1201"/>
      <c r="AN30" s="1201"/>
      <c r="AO30" s="1201"/>
      <c r="AP30" s="1201"/>
      <c r="AQ30" s="1202"/>
      <c r="AS30" s="64"/>
    </row>
    <row r="31" spans="2:46" ht="15" customHeight="1">
      <c r="B31" s="1157" t="s">
        <v>2027</v>
      </c>
      <c r="C31" s="1143"/>
      <c r="D31" s="1143"/>
      <c r="E31" s="1143"/>
      <c r="F31" s="1143"/>
      <c r="G31" s="1143"/>
      <c r="H31" s="1143"/>
      <c r="I31" s="1143"/>
      <c r="J31" s="1143"/>
      <c r="K31" s="1143"/>
      <c r="L31" s="1143"/>
      <c r="M31" s="1143"/>
      <c r="N31" s="1158"/>
      <c r="O31" s="1195"/>
      <c r="P31" s="1196"/>
      <c r="Q31" s="1196"/>
      <c r="R31" s="1196"/>
      <c r="S31" s="1196"/>
      <c r="T31" s="1196"/>
      <c r="U31" s="1196"/>
      <c r="V31" s="1196"/>
      <c r="W31" s="1196"/>
      <c r="X31" s="1196"/>
      <c r="Y31" s="1196"/>
      <c r="Z31" s="1196"/>
      <c r="AA31" s="1196"/>
      <c r="AB31" s="1196"/>
      <c r="AC31" s="1196"/>
      <c r="AD31" s="1196"/>
      <c r="AE31" s="1196"/>
      <c r="AF31" s="1196"/>
      <c r="AG31" s="1196"/>
      <c r="AH31" s="1196"/>
      <c r="AI31" s="1196"/>
      <c r="AJ31" s="1196"/>
      <c r="AK31" s="1196"/>
      <c r="AL31" s="1196"/>
      <c r="AM31" s="1196"/>
      <c r="AN31" s="1196"/>
      <c r="AO31" s="1196"/>
      <c r="AP31" s="1196"/>
      <c r="AQ31" s="1197"/>
      <c r="AS31" s="64"/>
    </row>
    <row r="32" spans="2:46" ht="15" customHeight="1">
      <c r="B32" s="1157"/>
      <c r="C32" s="1143"/>
      <c r="D32" s="1143"/>
      <c r="E32" s="1143"/>
      <c r="F32" s="1143"/>
      <c r="G32" s="1143"/>
      <c r="H32" s="1143"/>
      <c r="I32" s="1143"/>
      <c r="J32" s="1143"/>
      <c r="K32" s="1143"/>
      <c r="L32" s="1143"/>
      <c r="M32" s="1143"/>
      <c r="N32" s="1158"/>
      <c r="O32" s="1195"/>
      <c r="P32" s="1196"/>
      <c r="Q32" s="1196"/>
      <c r="R32" s="1196"/>
      <c r="S32" s="1196"/>
      <c r="T32" s="1196"/>
      <c r="U32" s="1196"/>
      <c r="V32" s="1196"/>
      <c r="W32" s="1196"/>
      <c r="X32" s="1196"/>
      <c r="Y32" s="1196"/>
      <c r="Z32" s="1196"/>
      <c r="AA32" s="1196"/>
      <c r="AB32" s="1196"/>
      <c r="AC32" s="1196"/>
      <c r="AD32" s="1196"/>
      <c r="AE32" s="1196"/>
      <c r="AF32" s="1196"/>
      <c r="AG32" s="1196"/>
      <c r="AH32" s="1196"/>
      <c r="AI32" s="1196"/>
      <c r="AJ32" s="1196"/>
      <c r="AK32" s="1196"/>
      <c r="AL32" s="1196"/>
      <c r="AM32" s="1196"/>
      <c r="AN32" s="1196"/>
      <c r="AO32" s="1196"/>
      <c r="AP32" s="1196"/>
      <c r="AQ32" s="1197"/>
      <c r="AS32" s="64"/>
    </row>
    <row r="33" spans="2:45" ht="15" customHeight="1">
      <c r="B33" s="1157"/>
      <c r="C33" s="1143"/>
      <c r="D33" s="1143"/>
      <c r="E33" s="1143"/>
      <c r="F33" s="1143"/>
      <c r="G33" s="1143"/>
      <c r="H33" s="1143"/>
      <c r="I33" s="1143"/>
      <c r="J33" s="1143"/>
      <c r="K33" s="1143"/>
      <c r="L33" s="1143"/>
      <c r="M33" s="1143"/>
      <c r="N33" s="1158"/>
      <c r="O33" s="1195"/>
      <c r="P33" s="1196"/>
      <c r="Q33" s="1196"/>
      <c r="R33" s="1196"/>
      <c r="S33" s="1196"/>
      <c r="T33" s="1196"/>
      <c r="U33" s="1196"/>
      <c r="V33" s="1196"/>
      <c r="W33" s="1196"/>
      <c r="X33" s="1196"/>
      <c r="Y33" s="1196"/>
      <c r="Z33" s="1196"/>
      <c r="AA33" s="1196"/>
      <c r="AB33" s="1196"/>
      <c r="AC33" s="1196"/>
      <c r="AD33" s="1196"/>
      <c r="AE33" s="1196"/>
      <c r="AF33" s="1196"/>
      <c r="AG33" s="1196"/>
      <c r="AH33" s="1196"/>
      <c r="AI33" s="1196"/>
      <c r="AJ33" s="1196"/>
      <c r="AK33" s="1196"/>
      <c r="AL33" s="1196"/>
      <c r="AM33" s="1196"/>
      <c r="AN33" s="1196"/>
      <c r="AO33" s="1196"/>
      <c r="AP33" s="1196"/>
      <c r="AQ33" s="1197"/>
    </row>
    <row r="34" spans="2:45" ht="15" customHeight="1">
      <c r="B34" s="1159"/>
      <c r="C34" s="1160"/>
      <c r="D34" s="1160"/>
      <c r="E34" s="1160"/>
      <c r="F34" s="1160"/>
      <c r="G34" s="1160"/>
      <c r="H34" s="1160"/>
      <c r="I34" s="1160"/>
      <c r="J34" s="1160"/>
      <c r="K34" s="1160"/>
      <c r="L34" s="1160"/>
      <c r="M34" s="1160"/>
      <c r="N34" s="1161"/>
      <c r="O34" s="1198"/>
      <c r="P34" s="1199"/>
      <c r="Q34" s="1199"/>
      <c r="R34" s="1199"/>
      <c r="S34" s="1199"/>
      <c r="T34" s="1199"/>
      <c r="U34" s="1199"/>
      <c r="V34" s="1199"/>
      <c r="W34" s="1199"/>
      <c r="X34" s="1199"/>
      <c r="Y34" s="1199"/>
      <c r="Z34" s="1199"/>
      <c r="AA34" s="1199"/>
      <c r="AB34" s="1199"/>
      <c r="AC34" s="1199"/>
      <c r="AD34" s="1199"/>
      <c r="AE34" s="1199"/>
      <c r="AF34" s="1199"/>
      <c r="AG34" s="1199"/>
      <c r="AH34" s="1199"/>
      <c r="AI34" s="1199"/>
      <c r="AJ34" s="1199"/>
      <c r="AK34" s="1199"/>
      <c r="AL34" s="1199"/>
      <c r="AM34" s="1199"/>
      <c r="AN34" s="1199"/>
      <c r="AO34" s="1199"/>
      <c r="AP34" s="1199"/>
      <c r="AQ34" s="1200"/>
    </row>
    <row r="35" spans="2:45" ht="30" customHeight="1">
      <c r="B35" s="1154" t="s">
        <v>2028</v>
      </c>
      <c r="C35" s="1155"/>
      <c r="D35" s="1155"/>
      <c r="E35" s="1155"/>
      <c r="F35" s="1155"/>
      <c r="G35" s="1155"/>
      <c r="H35" s="1155"/>
      <c r="I35" s="1155"/>
      <c r="J35" s="1155"/>
      <c r="K35" s="1155"/>
      <c r="L35" s="1155"/>
      <c r="M35" s="1155"/>
      <c r="N35" s="1156"/>
      <c r="O35" s="1192" t="s">
        <v>2021</v>
      </c>
      <c r="P35" s="1148"/>
      <c r="Q35" s="1148"/>
      <c r="R35" s="1148"/>
      <c r="S35" s="1148"/>
      <c r="T35" s="1193"/>
      <c r="U35" s="1193"/>
      <c r="V35" s="1193"/>
      <c r="W35" s="1193"/>
      <c r="X35" s="1193"/>
      <c r="Y35" s="1193"/>
      <c r="Z35" s="1193"/>
      <c r="AA35" s="1193"/>
      <c r="AB35" s="1193"/>
      <c r="AC35" s="1193"/>
      <c r="AD35" s="1193"/>
      <c r="AE35" s="1193"/>
      <c r="AF35" s="1193"/>
      <c r="AG35" s="1193"/>
      <c r="AH35" s="1193"/>
      <c r="AI35" s="1193"/>
      <c r="AJ35" s="1193"/>
      <c r="AK35" s="1193"/>
      <c r="AL35" s="1193"/>
      <c r="AM35" s="1193"/>
      <c r="AN35" s="1193"/>
      <c r="AO35" s="1193"/>
      <c r="AP35" s="1193"/>
      <c r="AQ35" s="1194"/>
    </row>
    <row r="36" spans="2:45" ht="30" customHeight="1">
      <c r="B36" s="1157"/>
      <c r="C36" s="1143"/>
      <c r="D36" s="1143"/>
      <c r="E36" s="1143"/>
      <c r="F36" s="1143"/>
      <c r="G36" s="1143"/>
      <c r="H36" s="1143"/>
      <c r="I36" s="1143"/>
      <c r="J36" s="1143"/>
      <c r="K36" s="1143"/>
      <c r="L36" s="1143"/>
      <c r="M36" s="1143"/>
      <c r="N36" s="1158"/>
      <c r="O36" s="1189" t="s">
        <v>2022</v>
      </c>
      <c r="P36" s="1147"/>
      <c r="Q36" s="1147"/>
      <c r="R36" s="1147"/>
      <c r="S36" s="1147"/>
      <c r="T36" s="1190"/>
      <c r="U36" s="1190"/>
      <c r="V36" s="1190"/>
      <c r="W36" s="1190"/>
      <c r="X36" s="1190"/>
      <c r="Y36" s="1190"/>
      <c r="Z36" s="1190"/>
      <c r="AA36" s="1190"/>
      <c r="AB36" s="1190"/>
      <c r="AC36" s="1190"/>
      <c r="AD36" s="1190"/>
      <c r="AE36" s="1190"/>
      <c r="AF36" s="1190"/>
      <c r="AG36" s="1190"/>
      <c r="AH36" s="1190"/>
      <c r="AI36" s="1190"/>
      <c r="AJ36" s="1190"/>
      <c r="AK36" s="1190"/>
      <c r="AL36" s="1190"/>
      <c r="AM36" s="1190"/>
      <c r="AN36" s="1190"/>
      <c r="AO36" s="1190"/>
      <c r="AP36" s="1190"/>
      <c r="AQ36" s="1191"/>
      <c r="AS36" s="64"/>
    </row>
    <row r="37" spans="2:45" ht="30" customHeight="1">
      <c r="B37" s="1157"/>
      <c r="C37" s="1143"/>
      <c r="D37" s="1143"/>
      <c r="E37" s="1143"/>
      <c r="F37" s="1143"/>
      <c r="G37" s="1143"/>
      <c r="H37" s="1143"/>
      <c r="I37" s="1143"/>
      <c r="J37" s="1143"/>
      <c r="K37" s="1143"/>
      <c r="L37" s="1143"/>
      <c r="M37" s="1143"/>
      <c r="N37" s="1158"/>
      <c r="O37" s="1189" t="s">
        <v>2023</v>
      </c>
      <c r="P37" s="1147"/>
      <c r="Q37" s="1147"/>
      <c r="R37" s="1147"/>
      <c r="S37" s="1147"/>
      <c r="T37" s="1190"/>
      <c r="U37" s="1190"/>
      <c r="V37" s="1190"/>
      <c r="W37" s="1190"/>
      <c r="X37" s="1190"/>
      <c r="Y37" s="1190"/>
      <c r="Z37" s="1190"/>
      <c r="AA37" s="1190"/>
      <c r="AB37" s="1190"/>
      <c r="AC37" s="1190"/>
      <c r="AD37" s="1190"/>
      <c r="AE37" s="1190"/>
      <c r="AF37" s="1190"/>
      <c r="AG37" s="1190"/>
      <c r="AH37" s="1190"/>
      <c r="AI37" s="1190"/>
      <c r="AJ37" s="1190"/>
      <c r="AK37" s="1190"/>
      <c r="AL37" s="1190"/>
      <c r="AM37" s="1190"/>
      <c r="AN37" s="1190"/>
      <c r="AO37" s="1190"/>
      <c r="AP37" s="1190"/>
      <c r="AQ37" s="1191"/>
      <c r="AS37" s="64"/>
    </row>
    <row r="38" spans="2:45" ht="30" customHeight="1">
      <c r="B38" s="1159"/>
      <c r="C38" s="1160"/>
      <c r="D38" s="1160"/>
      <c r="E38" s="1160"/>
      <c r="F38" s="1160"/>
      <c r="G38" s="1160"/>
      <c r="H38" s="1160"/>
      <c r="I38" s="1160"/>
      <c r="J38" s="1160"/>
      <c r="K38" s="1160"/>
      <c r="L38" s="1160"/>
      <c r="M38" s="1160"/>
      <c r="N38" s="1161"/>
      <c r="O38" s="1188" t="s">
        <v>2087</v>
      </c>
      <c r="P38" s="1162"/>
      <c r="Q38" s="1162"/>
      <c r="R38" s="1162"/>
      <c r="S38" s="1162"/>
      <c r="T38" s="1163"/>
      <c r="U38" s="1163"/>
      <c r="V38" s="1163"/>
      <c r="W38" s="1163"/>
      <c r="X38" s="1163"/>
      <c r="Y38" s="1163"/>
      <c r="Z38" s="1163"/>
      <c r="AA38" s="1163"/>
      <c r="AB38" s="1163"/>
      <c r="AC38" s="1163"/>
      <c r="AD38" s="1163"/>
      <c r="AE38" s="1163"/>
      <c r="AF38" s="1163"/>
      <c r="AG38" s="1163"/>
      <c r="AH38" s="1163"/>
      <c r="AI38" s="1163"/>
      <c r="AJ38" s="1163"/>
      <c r="AK38" s="1163"/>
      <c r="AL38" s="1163"/>
      <c r="AM38" s="1163"/>
      <c r="AN38" s="1163"/>
      <c r="AO38" s="305" t="s">
        <v>2012</v>
      </c>
      <c r="AP38" s="305"/>
      <c r="AQ38" s="202"/>
      <c r="AS38" s="64"/>
    </row>
    <row r="39" spans="2:45" ht="15" customHeight="1">
      <c r="C39" s="62" t="s">
        <v>2029</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L39" s="62"/>
      <c r="AM39" s="64"/>
      <c r="AN39" s="70"/>
      <c r="AO39" s="70"/>
      <c r="AP39" s="70"/>
    </row>
    <row r="40" spans="2:45" ht="15" customHeight="1">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L40" s="62"/>
      <c r="AM40" s="64"/>
      <c r="AN40" s="70"/>
      <c r="AO40" s="70"/>
      <c r="AP40" s="70"/>
    </row>
    <row r="41" spans="2:45" ht="15" customHeight="1">
      <c r="AL41" s="66"/>
      <c r="AP41" s="80"/>
    </row>
  </sheetData>
  <sheetProtection algorithmName="SHA-512" hashValue="0ecfjUMf5NAB6CsNeNijTLFPtobs3Dtto8TFed/oS2jmFUrUMvZeWEYtXAvRvVF9X897bk1+BRoN2ZUWoNDRfw==" saltValue="Ns9aEljD4irzLU8weMPAXg==" spinCount="100000" sheet="1" formatCells="0" formatColumns="0" formatRows="0" selectLockedCells="1"/>
  <mergeCells count="51">
    <mergeCell ref="B14:AQ15"/>
    <mergeCell ref="O31:AQ34"/>
    <mergeCell ref="S30:AQ30"/>
    <mergeCell ref="O30:R30"/>
    <mergeCell ref="B31:N34"/>
    <mergeCell ref="O29:R29"/>
    <mergeCell ref="O25:AQ25"/>
    <mergeCell ref="S29:AQ29"/>
    <mergeCell ref="O27:AQ27"/>
    <mergeCell ref="S28:AQ28"/>
    <mergeCell ref="T38:AN38"/>
    <mergeCell ref="O38:S38"/>
    <mergeCell ref="O37:S37"/>
    <mergeCell ref="T37:AQ37"/>
    <mergeCell ref="O35:S35"/>
    <mergeCell ref="O36:S36"/>
    <mergeCell ref="T35:AQ35"/>
    <mergeCell ref="T36:AQ36"/>
    <mergeCell ref="B35:N38"/>
    <mergeCell ref="B16:AQ17"/>
    <mergeCell ref="K19:L19"/>
    <mergeCell ref="M19:R19"/>
    <mergeCell ref="C19:H19"/>
    <mergeCell ref="V19:AQ19"/>
    <mergeCell ref="I19:J19"/>
    <mergeCell ref="S19:U19"/>
    <mergeCell ref="D23:AP23"/>
    <mergeCell ref="B20:AQ21"/>
    <mergeCell ref="B27:N27"/>
    <mergeCell ref="B25:N25"/>
    <mergeCell ref="O28:R28"/>
    <mergeCell ref="B26:N26"/>
    <mergeCell ref="O26:AQ26"/>
    <mergeCell ref="B28:N30"/>
    <mergeCell ref="AH3:AJ3"/>
    <mergeCell ref="AO3:AP3"/>
    <mergeCell ref="AL3:AM3"/>
    <mergeCell ref="W6:Z6"/>
    <mergeCell ref="AA6:AQ6"/>
    <mergeCell ref="W7:Z7"/>
    <mergeCell ref="AA7:AQ7"/>
    <mergeCell ref="W8:Z8"/>
    <mergeCell ref="W12:Z12"/>
    <mergeCell ref="AA12:AG12"/>
    <mergeCell ref="AH12:AQ12"/>
    <mergeCell ref="AA8:AG8"/>
    <mergeCell ref="AH8:AQ8"/>
    <mergeCell ref="W11:Z11"/>
    <mergeCell ref="AA11:AQ11"/>
    <mergeCell ref="W10:Z10"/>
    <mergeCell ref="AA10:AQ10"/>
  </mergeCells>
  <phoneticPr fontId="55"/>
  <printOptions horizontalCentered="1"/>
  <pageMargins left="0.23622047244094491" right="0.23622047244094491" top="0.74803149606299213" bottom="0.74803149606299213" header="0.31496062992125984" footer="0.31496062992125984"/>
  <pageSetup paperSize="9" scale="97" orientation="portrait"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theme="6" tint="0.39997558519241921"/>
  </sheetPr>
  <dimension ref="A1:AU45"/>
  <sheetViews>
    <sheetView showZeros="0" view="pageBreakPreview" zoomScaleNormal="100" zoomScaleSheetLayoutView="100" workbookViewId="0">
      <selection activeCell="AG3" sqref="AG3:AJ3"/>
    </sheetView>
  </sheetViews>
  <sheetFormatPr defaultColWidth="2.109375" defaultRowHeight="15" customHeight="1"/>
  <cols>
    <col min="1" max="36" width="2.109375" style="64"/>
    <col min="37" max="45" width="2.109375" style="65"/>
    <col min="46" max="16384" width="2.109375" style="64"/>
  </cols>
  <sheetData>
    <row r="1" spans="1:47" ht="15" customHeight="1">
      <c r="A1" s="63"/>
      <c r="B1" s="204" t="s">
        <v>2238</v>
      </c>
      <c r="C1" s="62"/>
    </row>
    <row r="2" spans="1:47" ht="15" customHeight="1">
      <c r="AT2" s="67"/>
      <c r="AU2" s="64" t="s">
        <v>2003</v>
      </c>
    </row>
    <row r="3" spans="1:47" ht="15" customHeight="1">
      <c r="AD3" s="100"/>
      <c r="AE3" s="100"/>
      <c r="AG3" s="1146"/>
      <c r="AH3" s="1146"/>
      <c r="AI3" s="1146"/>
      <c r="AJ3" s="1146"/>
      <c r="AK3" s="68" t="s">
        <v>2004</v>
      </c>
      <c r="AL3" s="1146"/>
      <c r="AM3" s="1146"/>
      <c r="AN3" s="68" t="s">
        <v>2005</v>
      </c>
      <c r="AO3" s="1146"/>
      <c r="AP3" s="1146"/>
      <c r="AQ3" s="68" t="s">
        <v>2006</v>
      </c>
    </row>
    <row r="4" spans="1:47" ht="15" customHeight="1">
      <c r="B4" s="64" t="s">
        <v>2007</v>
      </c>
      <c r="AF4" s="100"/>
      <c r="AG4" s="100"/>
      <c r="AH4" s="100"/>
      <c r="AI4" s="100"/>
      <c r="AJ4" s="68"/>
      <c r="AK4" s="68"/>
      <c r="AL4" s="64"/>
      <c r="AM4" s="64"/>
      <c r="AN4" s="64"/>
      <c r="AO4" s="68"/>
      <c r="AP4" s="68"/>
    </row>
    <row r="5" spans="1:47" ht="15" customHeight="1">
      <c r="B5" s="64" t="s">
        <v>2025</v>
      </c>
      <c r="W5" s="64" t="str">
        <f>第5号様式!W5</f>
        <v>（被交付者）</v>
      </c>
      <c r="AK5" s="64"/>
      <c r="AL5" s="69"/>
      <c r="AM5" s="69"/>
      <c r="AN5" s="69"/>
      <c r="AO5" s="69"/>
      <c r="AP5" s="69"/>
    </row>
    <row r="6" spans="1:47" ht="30" customHeight="1">
      <c r="W6" s="1143" t="s">
        <v>2016</v>
      </c>
      <c r="X6" s="1143"/>
      <c r="Y6" s="1143"/>
      <c r="Z6" s="1143"/>
      <c r="AA6" s="1144" t="str">
        <f>第1号様式!AA7</f>
        <v/>
      </c>
      <c r="AB6" s="1144"/>
      <c r="AC6" s="1144"/>
      <c r="AD6" s="1144"/>
      <c r="AE6" s="1144"/>
      <c r="AF6" s="1144"/>
      <c r="AG6" s="1144"/>
      <c r="AH6" s="1144"/>
      <c r="AI6" s="1144"/>
      <c r="AJ6" s="1144"/>
      <c r="AK6" s="1144"/>
      <c r="AL6" s="1144"/>
      <c r="AM6" s="1144"/>
      <c r="AN6" s="1144"/>
      <c r="AO6" s="1144"/>
      <c r="AP6" s="1144"/>
      <c r="AQ6" s="1144"/>
    </row>
    <row r="7" spans="1:47" ht="30" customHeight="1">
      <c r="F7" s="62"/>
      <c r="G7" s="62"/>
      <c r="H7" s="62"/>
      <c r="I7" s="62"/>
      <c r="J7" s="62"/>
      <c r="K7" s="62"/>
      <c r="L7" s="62"/>
      <c r="M7" s="62"/>
      <c r="N7" s="62"/>
      <c r="O7" s="62"/>
      <c r="P7" s="62"/>
      <c r="Q7" s="62"/>
      <c r="R7" s="62"/>
      <c r="S7" s="62"/>
      <c r="W7" s="1143" t="s">
        <v>2008</v>
      </c>
      <c r="X7" s="1143"/>
      <c r="Y7" s="1143"/>
      <c r="Z7" s="1143"/>
      <c r="AA7" s="1136" t="str">
        <f>第1号様式!AA8</f>
        <v/>
      </c>
      <c r="AB7" s="1136"/>
      <c r="AC7" s="1136"/>
      <c r="AD7" s="1136"/>
      <c r="AE7" s="1136"/>
      <c r="AF7" s="1136"/>
      <c r="AG7" s="1136"/>
      <c r="AH7" s="1136"/>
      <c r="AI7" s="1136"/>
      <c r="AJ7" s="1136"/>
      <c r="AK7" s="1136"/>
      <c r="AL7" s="1136"/>
      <c r="AM7" s="1136"/>
      <c r="AN7" s="1136"/>
      <c r="AO7" s="1136"/>
      <c r="AP7" s="1136"/>
      <c r="AQ7" s="1136"/>
    </row>
    <row r="8" spans="1:47" ht="30" customHeight="1">
      <c r="F8" s="62"/>
      <c r="G8" s="62"/>
      <c r="H8" s="62"/>
      <c r="I8" s="62"/>
      <c r="J8" s="62"/>
      <c r="K8" s="62"/>
      <c r="L8" s="62"/>
      <c r="M8" s="62"/>
      <c r="N8" s="62"/>
      <c r="O8" s="62"/>
      <c r="P8" s="62"/>
      <c r="Q8" s="62"/>
      <c r="R8" s="62"/>
      <c r="S8" s="62"/>
      <c r="W8" s="928" t="s">
        <v>1998</v>
      </c>
      <c r="X8" s="928"/>
      <c r="Y8" s="928"/>
      <c r="Z8" s="928"/>
      <c r="AA8" s="1136" t="str">
        <f>第1号様式!AA9</f>
        <v/>
      </c>
      <c r="AB8" s="1136"/>
      <c r="AC8" s="1136"/>
      <c r="AD8" s="1136"/>
      <c r="AE8" s="1136"/>
      <c r="AF8" s="1136"/>
      <c r="AG8" s="1136"/>
      <c r="AH8" s="1136" t="str">
        <f>第1号様式!AH9</f>
        <v/>
      </c>
      <c r="AI8" s="1136"/>
      <c r="AJ8" s="1136"/>
      <c r="AK8" s="1136"/>
      <c r="AL8" s="1136"/>
      <c r="AM8" s="1136"/>
      <c r="AN8" s="1136"/>
      <c r="AO8" s="1136"/>
      <c r="AP8" s="1136"/>
      <c r="AQ8" s="1136"/>
    </row>
    <row r="9" spans="1:47" ht="15" customHeight="1">
      <c r="F9" s="62"/>
      <c r="G9" s="62"/>
      <c r="H9" s="62"/>
      <c r="I9" s="62"/>
      <c r="J9" s="62"/>
      <c r="K9" s="62"/>
      <c r="L9" s="62"/>
      <c r="M9" s="62"/>
      <c r="N9" s="62"/>
      <c r="O9" s="62"/>
      <c r="P9" s="62"/>
      <c r="Q9" s="62"/>
      <c r="R9" s="62"/>
      <c r="S9" s="62"/>
      <c r="W9" s="420" t="s">
        <v>2559</v>
      </c>
      <c r="X9" s="73"/>
      <c r="Y9" s="73"/>
      <c r="Z9" s="73"/>
      <c r="AA9" s="72"/>
      <c r="AB9" s="72"/>
      <c r="AC9" s="72"/>
      <c r="AD9" s="72"/>
      <c r="AE9" s="72"/>
      <c r="AF9" s="72"/>
      <c r="AG9" s="72"/>
      <c r="AH9" s="72"/>
      <c r="AI9" s="72"/>
      <c r="AJ9" s="72"/>
      <c r="AK9" s="72"/>
      <c r="AL9" s="72"/>
      <c r="AM9" s="72"/>
      <c r="AN9" s="72"/>
      <c r="AO9" s="72"/>
      <c r="AP9" s="72"/>
      <c r="AQ9" s="72"/>
    </row>
    <row r="10" spans="1:47" ht="30" customHeight="1">
      <c r="W10" s="1143" t="s">
        <v>2016</v>
      </c>
      <c r="X10" s="1143"/>
      <c r="Y10" s="1143"/>
      <c r="Z10" s="1143"/>
      <c r="AA10" s="1144" t="str">
        <f>第1号様式!AA11</f>
        <v/>
      </c>
      <c r="AB10" s="1144"/>
      <c r="AC10" s="1144"/>
      <c r="AD10" s="1144"/>
      <c r="AE10" s="1144"/>
      <c r="AF10" s="1144"/>
      <c r="AG10" s="1144"/>
      <c r="AH10" s="1144"/>
      <c r="AI10" s="1144"/>
      <c r="AJ10" s="1144"/>
      <c r="AK10" s="1144"/>
      <c r="AL10" s="1144"/>
      <c r="AM10" s="1144"/>
      <c r="AN10" s="1144"/>
      <c r="AO10" s="1144"/>
      <c r="AP10" s="1144"/>
      <c r="AQ10" s="1144"/>
    </row>
    <row r="11" spans="1:47" ht="30" customHeight="1">
      <c r="F11" s="62"/>
      <c r="G11" s="62"/>
      <c r="H11" s="62"/>
      <c r="I11" s="62"/>
      <c r="J11" s="62"/>
      <c r="K11" s="62"/>
      <c r="L11" s="62"/>
      <c r="M11" s="62"/>
      <c r="N11" s="62"/>
      <c r="O11" s="62"/>
      <c r="P11" s="62"/>
      <c r="Q11" s="62"/>
      <c r="R11" s="62"/>
      <c r="S11" s="62"/>
      <c r="W11" s="1143" t="s">
        <v>2008</v>
      </c>
      <c r="X11" s="1143"/>
      <c r="Y11" s="1143"/>
      <c r="Z11" s="1143"/>
      <c r="AA11" s="1136" t="str">
        <f>第1号様式!AA12</f>
        <v/>
      </c>
      <c r="AB11" s="1136"/>
      <c r="AC11" s="1136"/>
      <c r="AD11" s="1136"/>
      <c r="AE11" s="1136"/>
      <c r="AF11" s="1136"/>
      <c r="AG11" s="1136"/>
      <c r="AH11" s="1136"/>
      <c r="AI11" s="1136"/>
      <c r="AJ11" s="1136"/>
      <c r="AK11" s="1136"/>
      <c r="AL11" s="1136"/>
      <c r="AM11" s="1136"/>
      <c r="AN11" s="1136"/>
      <c r="AO11" s="1136"/>
      <c r="AP11" s="1136"/>
      <c r="AQ11" s="1136"/>
    </row>
    <row r="12" spans="1:47" ht="30" customHeight="1">
      <c r="F12" s="62"/>
      <c r="G12" s="62"/>
      <c r="H12" s="62"/>
      <c r="I12" s="62"/>
      <c r="J12" s="62"/>
      <c r="K12" s="62"/>
      <c r="L12" s="62"/>
      <c r="M12" s="62"/>
      <c r="N12" s="62"/>
      <c r="O12" s="62"/>
      <c r="P12" s="62"/>
      <c r="Q12" s="62"/>
      <c r="R12" s="62"/>
      <c r="S12" s="62"/>
      <c r="W12" s="928" t="s">
        <v>1998</v>
      </c>
      <c r="X12" s="928"/>
      <c r="Y12" s="928"/>
      <c r="Z12" s="928"/>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row>
    <row r="13" spans="1:47"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row>
    <row r="14" spans="1:47" ht="15" customHeight="1">
      <c r="B14" s="1182" t="s">
        <v>2675</v>
      </c>
      <c r="C14" s="1182"/>
      <c r="D14" s="1182"/>
      <c r="E14" s="1182"/>
      <c r="F14" s="1182"/>
      <c r="G14" s="1182"/>
      <c r="H14" s="1182"/>
      <c r="I14" s="1182"/>
      <c r="J14" s="1182"/>
      <c r="K14" s="1182"/>
      <c r="L14" s="1182"/>
      <c r="M14" s="1182"/>
      <c r="N14" s="1182"/>
      <c r="O14" s="1182"/>
      <c r="P14" s="1182"/>
      <c r="Q14" s="1182"/>
      <c r="R14" s="1182"/>
      <c r="S14" s="1182"/>
      <c r="T14" s="1182"/>
      <c r="U14" s="1182"/>
      <c r="V14" s="1182"/>
      <c r="W14" s="1182"/>
      <c r="X14" s="1182"/>
      <c r="Y14" s="1182"/>
      <c r="Z14" s="1182"/>
      <c r="AA14" s="1182"/>
      <c r="AB14" s="1182"/>
      <c r="AC14" s="1182"/>
      <c r="AD14" s="1182"/>
      <c r="AE14" s="1182"/>
      <c r="AF14" s="1182"/>
      <c r="AG14" s="1182"/>
      <c r="AH14" s="1182"/>
      <c r="AI14" s="1182"/>
      <c r="AJ14" s="1182"/>
      <c r="AK14" s="1182"/>
      <c r="AL14" s="1182"/>
      <c r="AM14" s="1182"/>
      <c r="AN14" s="1182"/>
      <c r="AO14" s="1182"/>
      <c r="AP14" s="1182"/>
      <c r="AQ14" s="1182"/>
    </row>
    <row r="15" spans="1:47" ht="15" customHeight="1">
      <c r="B15" s="1182"/>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c r="AD15" s="1182"/>
      <c r="AE15" s="1182"/>
      <c r="AF15" s="1182"/>
      <c r="AG15" s="1182"/>
      <c r="AH15" s="1182"/>
      <c r="AI15" s="1182"/>
      <c r="AJ15" s="1182"/>
      <c r="AK15" s="1182"/>
      <c r="AL15" s="1182"/>
      <c r="AM15" s="1182"/>
      <c r="AN15" s="1182"/>
      <c r="AO15" s="1182"/>
      <c r="AP15" s="1182"/>
      <c r="AQ15" s="1182"/>
    </row>
    <row r="16" spans="1:47" ht="15" customHeight="1">
      <c r="B16" s="1138" t="s">
        <v>2114</v>
      </c>
      <c r="C16" s="1138"/>
      <c r="D16" s="1138"/>
      <c r="E16" s="1138"/>
      <c r="F16" s="1138"/>
      <c r="G16" s="1138"/>
      <c r="H16" s="1138"/>
      <c r="I16" s="1138"/>
      <c r="J16" s="1138"/>
      <c r="K16" s="1138"/>
      <c r="L16" s="1138"/>
      <c r="M16" s="1138"/>
      <c r="N16" s="1138"/>
      <c r="O16" s="1138"/>
      <c r="P16" s="1138"/>
      <c r="Q16" s="1138"/>
      <c r="R16" s="1138"/>
      <c r="S16" s="1138"/>
      <c r="T16" s="1138"/>
      <c r="U16" s="1138"/>
      <c r="V16" s="1138"/>
      <c r="W16" s="1138"/>
      <c r="X16" s="1138"/>
      <c r="Y16" s="1138"/>
      <c r="Z16" s="1138"/>
      <c r="AA16" s="1138"/>
      <c r="AB16" s="1138"/>
      <c r="AC16" s="1138"/>
      <c r="AD16" s="1138"/>
      <c r="AE16" s="1138"/>
      <c r="AF16" s="1138"/>
      <c r="AG16" s="1138"/>
      <c r="AH16" s="1138"/>
      <c r="AI16" s="1138"/>
      <c r="AJ16" s="1138"/>
      <c r="AK16" s="1138"/>
      <c r="AL16" s="1138"/>
      <c r="AM16" s="1138"/>
      <c r="AN16" s="1138"/>
      <c r="AO16" s="1138"/>
      <c r="AP16" s="1138"/>
      <c r="AQ16" s="1138"/>
    </row>
    <row r="17" spans="2:46" ht="15" customHeight="1">
      <c r="B17" s="1138"/>
      <c r="C17" s="1138"/>
      <c r="D17" s="1138"/>
      <c r="E17" s="1138"/>
      <c r="F17" s="1138"/>
      <c r="G17" s="1138"/>
      <c r="H17" s="1138"/>
      <c r="I17" s="1138"/>
      <c r="J17" s="1138"/>
      <c r="K17" s="1138"/>
      <c r="L17" s="1138"/>
      <c r="M17" s="1138"/>
      <c r="N17" s="1138"/>
      <c r="O17" s="1138"/>
      <c r="P17" s="1138"/>
      <c r="Q17" s="1138"/>
      <c r="R17" s="1138"/>
      <c r="S17" s="1138"/>
      <c r="T17" s="1138"/>
      <c r="U17" s="1138"/>
      <c r="V17" s="1138"/>
      <c r="W17" s="1138"/>
      <c r="X17" s="1138"/>
      <c r="Y17" s="1138"/>
      <c r="Z17" s="1138"/>
      <c r="AA17" s="1138"/>
      <c r="AB17" s="1138"/>
      <c r="AC17" s="1138"/>
      <c r="AD17" s="1138"/>
      <c r="AE17" s="1138"/>
      <c r="AF17" s="1138"/>
      <c r="AG17" s="1138"/>
      <c r="AH17" s="1138"/>
      <c r="AI17" s="1138"/>
      <c r="AJ17" s="1138"/>
      <c r="AK17" s="1138"/>
      <c r="AL17" s="1138"/>
      <c r="AM17" s="1138"/>
      <c r="AN17" s="1138"/>
      <c r="AO17" s="1138"/>
      <c r="AP17" s="1138"/>
      <c r="AQ17" s="1138"/>
    </row>
    <row r="18" spans="2:46" ht="15" customHeight="1">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row>
    <row r="19" spans="2:46" ht="15" customHeight="1">
      <c r="B19" s="62"/>
      <c r="C19" s="1141">
        <f>基本情報!E62</f>
        <v>0</v>
      </c>
      <c r="D19" s="1141"/>
      <c r="E19" s="1141"/>
      <c r="F19" s="1141"/>
      <c r="G19" s="1141"/>
      <c r="H19" s="1141"/>
      <c r="I19" s="1140" t="s">
        <v>2084</v>
      </c>
      <c r="J19" s="1140"/>
      <c r="K19" s="1185">
        <f>基本情報!E63</f>
        <v>0</v>
      </c>
      <c r="L19" s="1185"/>
      <c r="M19" s="1140" t="s">
        <v>2009</v>
      </c>
      <c r="N19" s="1140"/>
      <c r="O19" s="1140"/>
      <c r="P19" s="1140"/>
      <c r="Q19" s="1140"/>
      <c r="R19" s="1185">
        <f>基本情報!E64</f>
        <v>0</v>
      </c>
      <c r="S19" s="1185"/>
      <c r="T19" s="1185"/>
      <c r="U19" s="1142" t="s">
        <v>2115</v>
      </c>
      <c r="V19" s="1142"/>
      <c r="W19" s="1142"/>
      <c r="X19" s="1142"/>
      <c r="Y19" s="1142"/>
      <c r="Z19" s="1142"/>
      <c r="AA19" s="1142"/>
      <c r="AB19" s="1142"/>
      <c r="AC19" s="1142"/>
      <c r="AD19" s="1142"/>
      <c r="AE19" s="1142"/>
      <c r="AF19" s="1142"/>
      <c r="AG19" s="1142"/>
      <c r="AH19" s="1142"/>
      <c r="AI19" s="1142"/>
      <c r="AJ19" s="1142"/>
      <c r="AK19" s="1142"/>
      <c r="AL19" s="1142"/>
      <c r="AM19" s="1142"/>
      <c r="AN19" s="1142"/>
      <c r="AO19" s="1142"/>
      <c r="AP19" s="1142"/>
      <c r="AQ19" s="1142"/>
      <c r="AT19" s="71" t="s">
        <v>2010</v>
      </c>
    </row>
    <row r="20" spans="2:46" ht="15" customHeight="1">
      <c r="B20" s="1137" t="s">
        <v>2544</v>
      </c>
      <c r="C20" s="1137"/>
      <c r="D20" s="1137"/>
      <c r="E20" s="1137"/>
      <c r="F20" s="1137"/>
      <c r="G20" s="1137"/>
      <c r="H20" s="1137"/>
      <c r="I20" s="1137"/>
      <c r="J20" s="1137"/>
      <c r="K20" s="1137"/>
      <c r="L20" s="1137"/>
      <c r="M20" s="1137"/>
      <c r="N20" s="1137"/>
      <c r="O20" s="1137"/>
      <c r="P20" s="1137"/>
      <c r="Q20" s="1137"/>
      <c r="R20" s="1137"/>
      <c r="S20" s="1137"/>
      <c r="T20" s="1137"/>
      <c r="U20" s="1137"/>
      <c r="V20" s="1137"/>
      <c r="W20" s="1137"/>
      <c r="X20" s="1137"/>
      <c r="Y20" s="1137"/>
      <c r="Z20" s="1137"/>
      <c r="AA20" s="1137"/>
      <c r="AB20" s="1137"/>
      <c r="AC20" s="1137"/>
      <c r="AD20" s="1137"/>
      <c r="AE20" s="1137"/>
      <c r="AF20" s="1137"/>
      <c r="AG20" s="1137"/>
      <c r="AH20" s="1137"/>
      <c r="AI20" s="1137"/>
      <c r="AJ20" s="1137"/>
      <c r="AK20" s="1137"/>
      <c r="AL20" s="1137"/>
      <c r="AM20" s="1137"/>
      <c r="AN20" s="1137"/>
      <c r="AO20" s="1137"/>
      <c r="AP20" s="1137"/>
      <c r="AQ20" s="1137"/>
    </row>
    <row r="21" spans="2:46" ht="15" customHeight="1">
      <c r="B21" s="1137"/>
      <c r="C21" s="1137"/>
      <c r="D21" s="1137"/>
      <c r="E21" s="1137"/>
      <c r="F21" s="1137"/>
      <c r="G21" s="1137"/>
      <c r="H21" s="1137"/>
      <c r="I21" s="1137"/>
      <c r="J21" s="1137"/>
      <c r="K21" s="1137"/>
      <c r="L21" s="1137"/>
      <c r="M21" s="1137"/>
      <c r="N21" s="1137"/>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c r="AL21" s="1137"/>
      <c r="AM21" s="1137"/>
      <c r="AN21" s="1137"/>
      <c r="AO21" s="1137"/>
      <c r="AP21" s="1137"/>
      <c r="AQ21" s="1137"/>
    </row>
    <row r="22" spans="2:46" ht="15" customHeight="1">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row>
    <row r="23" spans="2:46" ht="15" customHeight="1">
      <c r="D23" s="1174" t="s">
        <v>2011</v>
      </c>
      <c r="E23" s="1174"/>
      <c r="F23" s="1174"/>
      <c r="G23" s="1174"/>
      <c r="H23" s="1174"/>
      <c r="I23" s="1174"/>
      <c r="J23" s="1174"/>
      <c r="K23" s="1174"/>
      <c r="L23" s="1174"/>
      <c r="M23" s="1174"/>
      <c r="N23" s="1174"/>
      <c r="O23" s="1174"/>
      <c r="P23" s="1174"/>
      <c r="Q23" s="1174"/>
      <c r="R23" s="1174"/>
      <c r="S23" s="1174"/>
      <c r="T23" s="1174"/>
      <c r="U23" s="1174"/>
      <c r="V23" s="1174"/>
      <c r="W23" s="1174"/>
      <c r="X23" s="1174"/>
      <c r="Y23" s="1174"/>
      <c r="Z23" s="1174"/>
      <c r="AA23" s="1174"/>
      <c r="AB23" s="1174"/>
      <c r="AC23" s="1174"/>
      <c r="AD23" s="1174"/>
      <c r="AE23" s="1174"/>
      <c r="AF23" s="1174"/>
      <c r="AG23" s="1174"/>
      <c r="AH23" s="1174"/>
      <c r="AI23" s="1174"/>
      <c r="AJ23" s="1174"/>
      <c r="AK23" s="1174"/>
      <c r="AL23" s="1174"/>
      <c r="AM23" s="1174"/>
      <c r="AN23" s="1174"/>
      <c r="AO23" s="1174"/>
      <c r="AP23" s="1174"/>
    </row>
    <row r="24" spans="2:46" ht="15" customHeight="1">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row>
    <row r="25" spans="2:46" ht="30" customHeight="1">
      <c r="B25" s="1149" t="s">
        <v>2214</v>
      </c>
      <c r="C25" s="1149"/>
      <c r="D25" s="1149"/>
      <c r="E25" s="1149"/>
      <c r="F25" s="1149"/>
      <c r="G25" s="1149"/>
      <c r="H25" s="1149"/>
      <c r="I25" s="1149"/>
      <c r="J25" s="1149"/>
      <c r="K25" s="1149"/>
      <c r="L25" s="1149"/>
      <c r="M25" s="1149"/>
      <c r="N25" s="1149"/>
      <c r="O25" s="1150" t="str">
        <f>第1号様式!O25</f>
        <v>選択してください</v>
      </c>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2"/>
      <c r="AS25" s="64"/>
    </row>
    <row r="26" spans="2:46" ht="30" customHeight="1">
      <c r="B26" s="1149" t="s">
        <v>2213</v>
      </c>
      <c r="C26" s="1149"/>
      <c r="D26" s="1149"/>
      <c r="E26" s="1149"/>
      <c r="F26" s="1149"/>
      <c r="G26" s="1149"/>
      <c r="H26" s="1149"/>
      <c r="I26" s="1149"/>
      <c r="J26" s="1149"/>
      <c r="K26" s="1149"/>
      <c r="L26" s="1149"/>
      <c r="M26" s="1149"/>
      <c r="N26" s="1149"/>
      <c r="O26" s="1150">
        <f>第1号様式!O26</f>
        <v>0</v>
      </c>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2"/>
      <c r="AS26" s="64"/>
    </row>
    <row r="27" spans="2:46" ht="30" customHeight="1">
      <c r="B27" s="1233" t="s">
        <v>2088</v>
      </c>
      <c r="C27" s="1234"/>
      <c r="D27" s="1234"/>
      <c r="E27" s="1234"/>
      <c r="F27" s="1234"/>
      <c r="G27" s="1234"/>
      <c r="H27" s="1234"/>
      <c r="I27" s="1234"/>
      <c r="J27" s="1234"/>
      <c r="K27" s="1234"/>
      <c r="L27" s="1234"/>
      <c r="M27" s="1234"/>
      <c r="N27" s="1235"/>
      <c r="O27" s="1179">
        <f>基本情報!E65</f>
        <v>0</v>
      </c>
      <c r="P27" s="1180"/>
      <c r="Q27" s="1180"/>
      <c r="R27" s="1180"/>
      <c r="S27" s="1180"/>
      <c r="T27" s="1180"/>
      <c r="U27" s="1180"/>
      <c r="V27" s="1180"/>
      <c r="W27" s="1180"/>
      <c r="X27" s="1180"/>
      <c r="Y27" s="1180"/>
      <c r="Z27" s="1180"/>
      <c r="AA27" s="1180"/>
      <c r="AB27" s="1180"/>
      <c r="AC27" s="1180"/>
      <c r="AD27" s="1180"/>
      <c r="AE27" s="1180"/>
      <c r="AF27" s="1180"/>
      <c r="AG27" s="1180"/>
      <c r="AH27" s="1180"/>
      <c r="AI27" s="1180"/>
      <c r="AJ27" s="1180"/>
      <c r="AK27" s="1180"/>
      <c r="AL27" s="1180"/>
      <c r="AM27" s="1180"/>
      <c r="AN27" s="1180"/>
      <c r="AO27" s="1180"/>
      <c r="AP27" s="1180"/>
      <c r="AQ27" s="1181"/>
    </row>
    <row r="28" spans="2:46" ht="15" customHeight="1">
      <c r="F28" s="62"/>
      <c r="G28" s="62"/>
      <c r="H28" s="62"/>
      <c r="I28" s="62"/>
      <c r="J28" s="62"/>
      <c r="K28" s="62"/>
      <c r="L28" s="62"/>
      <c r="M28" s="62"/>
      <c r="N28" s="62"/>
      <c r="O28" s="78"/>
      <c r="P28" s="78"/>
      <c r="Q28" s="78"/>
      <c r="R28" s="78"/>
      <c r="S28" s="78"/>
      <c r="T28" s="78"/>
      <c r="U28" s="74"/>
      <c r="V28" s="74"/>
      <c r="W28" s="114"/>
      <c r="X28" s="114"/>
      <c r="Y28" s="114"/>
      <c r="Z28" s="114"/>
      <c r="AA28" s="114"/>
      <c r="AB28" s="75"/>
      <c r="AC28" s="75"/>
      <c r="AD28" s="115"/>
      <c r="AE28" s="115"/>
      <c r="AF28" s="115"/>
      <c r="AG28" s="115"/>
      <c r="AH28" s="115"/>
      <c r="AI28" s="115"/>
      <c r="AJ28" s="115"/>
      <c r="AK28" s="115"/>
      <c r="AL28" s="115"/>
      <c r="AM28" s="115"/>
      <c r="AN28" s="115"/>
      <c r="AO28" s="115"/>
      <c r="AS28" s="64"/>
    </row>
    <row r="29" spans="2:46" ht="15" customHeight="1">
      <c r="B29" s="1224" t="s">
        <v>2034</v>
      </c>
      <c r="C29" s="1225"/>
      <c r="D29" s="1225"/>
      <c r="E29" s="1225"/>
      <c r="F29" s="1225"/>
      <c r="G29" s="1225"/>
      <c r="H29" s="1225"/>
      <c r="I29" s="1225"/>
      <c r="J29" s="1225"/>
      <c r="K29" s="1225"/>
      <c r="L29" s="1225"/>
      <c r="M29" s="1225"/>
      <c r="N29" s="1226"/>
      <c r="O29" s="1227" t="s">
        <v>2035</v>
      </c>
      <c r="P29" s="1228"/>
      <c r="Q29" s="1228"/>
      <c r="R29" s="1228"/>
      <c r="S29" s="1228"/>
      <c r="T29" s="1228"/>
      <c r="U29" s="1228"/>
      <c r="V29" s="1228"/>
      <c r="W29" s="1228"/>
      <c r="X29" s="1228"/>
      <c r="Y29" s="1228"/>
      <c r="Z29" s="1228"/>
      <c r="AA29" s="1228"/>
      <c r="AB29" s="1228"/>
      <c r="AC29" s="1229"/>
      <c r="AD29" s="1227" t="s">
        <v>2036</v>
      </c>
      <c r="AE29" s="1228"/>
      <c r="AF29" s="1228"/>
      <c r="AG29" s="1228"/>
      <c r="AH29" s="1228"/>
      <c r="AI29" s="1228"/>
      <c r="AJ29" s="1228"/>
      <c r="AK29" s="1228"/>
      <c r="AL29" s="1228"/>
      <c r="AM29" s="1228"/>
      <c r="AN29" s="1228"/>
      <c r="AO29" s="1228"/>
      <c r="AP29" s="1228"/>
      <c r="AQ29" s="1229"/>
      <c r="AS29" s="64"/>
    </row>
    <row r="30" spans="2:46" ht="15" customHeight="1">
      <c r="B30" s="1157" t="s">
        <v>2037</v>
      </c>
      <c r="C30" s="1143"/>
      <c r="D30" s="1143"/>
      <c r="E30" s="1143"/>
      <c r="F30" s="1143"/>
      <c r="G30" s="1143"/>
      <c r="H30" s="1143"/>
      <c r="I30" s="1143"/>
      <c r="J30" s="1143"/>
      <c r="K30" s="1143"/>
      <c r="L30" s="1143"/>
      <c r="M30" s="1143"/>
      <c r="N30" s="1158"/>
      <c r="O30" s="1159" t="s">
        <v>2038</v>
      </c>
      <c r="P30" s="1160"/>
      <c r="Q30" s="1160"/>
      <c r="R30" s="1160"/>
      <c r="S30" s="1160"/>
      <c r="T30" s="1160"/>
      <c r="U30" s="1160"/>
      <c r="V30" s="1160"/>
      <c r="W30" s="1160"/>
      <c r="X30" s="1160"/>
      <c r="Y30" s="1160"/>
      <c r="Z30" s="1160"/>
      <c r="AA30" s="1160"/>
      <c r="AB30" s="1160"/>
      <c r="AC30" s="1161"/>
      <c r="AD30" s="1230" t="s">
        <v>2038</v>
      </c>
      <c r="AE30" s="1231"/>
      <c r="AF30" s="1231"/>
      <c r="AG30" s="1231"/>
      <c r="AH30" s="1231"/>
      <c r="AI30" s="1231"/>
      <c r="AJ30" s="1231"/>
      <c r="AK30" s="1231"/>
      <c r="AL30" s="1231"/>
      <c r="AM30" s="1231"/>
      <c r="AN30" s="1231"/>
      <c r="AO30" s="1231"/>
      <c r="AP30" s="1231"/>
      <c r="AQ30" s="1232"/>
      <c r="AS30" s="64"/>
    </row>
    <row r="31" spans="2:46" ht="15" customHeight="1">
      <c r="B31" s="1217" t="s">
        <v>2181</v>
      </c>
      <c r="C31" s="1218"/>
      <c r="D31" s="1218"/>
      <c r="E31" s="1218"/>
      <c r="F31" s="1218"/>
      <c r="G31" s="1218"/>
      <c r="H31" s="1218"/>
      <c r="I31" s="1218"/>
      <c r="J31" s="1218"/>
      <c r="K31" s="1218"/>
      <c r="L31" s="1218"/>
      <c r="M31" s="1218"/>
      <c r="N31" s="1219"/>
      <c r="O31" s="1220"/>
      <c r="P31" s="1221"/>
      <c r="Q31" s="1221"/>
      <c r="R31" s="1221"/>
      <c r="S31" s="1221"/>
      <c r="T31" s="1221"/>
      <c r="U31" s="1221"/>
      <c r="V31" s="1221"/>
      <c r="W31" s="1221"/>
      <c r="X31" s="1221"/>
      <c r="Y31" s="1221"/>
      <c r="Z31" s="1221"/>
      <c r="AA31" s="1221"/>
      <c r="AB31" s="1221"/>
      <c r="AC31" s="1221"/>
      <c r="AD31" s="1221"/>
      <c r="AE31" s="1221"/>
      <c r="AF31" s="1221"/>
      <c r="AG31" s="1221"/>
      <c r="AH31" s="1221"/>
      <c r="AI31" s="1221"/>
      <c r="AJ31" s="1221"/>
      <c r="AK31" s="1221"/>
      <c r="AL31" s="1221"/>
      <c r="AM31" s="1221"/>
      <c r="AN31" s="1221"/>
      <c r="AO31" s="1221"/>
      <c r="AP31" s="1221"/>
      <c r="AQ31" s="1221"/>
    </row>
    <row r="32" spans="2:46" ht="15" customHeight="1">
      <c r="B32" s="1211"/>
      <c r="C32" s="1212"/>
      <c r="D32" s="1212"/>
      <c r="E32" s="1212"/>
      <c r="F32" s="1212"/>
      <c r="G32" s="1212"/>
      <c r="H32" s="1212"/>
      <c r="I32" s="1212"/>
      <c r="J32" s="1212"/>
      <c r="K32" s="1212"/>
      <c r="L32" s="1212"/>
      <c r="M32" s="1212"/>
      <c r="N32" s="1213"/>
      <c r="O32" s="1220"/>
      <c r="P32" s="1221"/>
      <c r="Q32" s="1221"/>
      <c r="R32" s="1221"/>
      <c r="S32" s="1221"/>
      <c r="T32" s="1221"/>
      <c r="U32" s="1221"/>
      <c r="V32" s="1221"/>
      <c r="W32" s="1221"/>
      <c r="X32" s="1221"/>
      <c r="Y32" s="1221"/>
      <c r="Z32" s="1221"/>
      <c r="AA32" s="1221"/>
      <c r="AB32" s="1221"/>
      <c r="AC32" s="1221"/>
      <c r="AD32" s="1221"/>
      <c r="AE32" s="1221"/>
      <c r="AF32" s="1221"/>
      <c r="AG32" s="1221"/>
      <c r="AH32" s="1221"/>
      <c r="AI32" s="1221"/>
      <c r="AJ32" s="1221"/>
      <c r="AK32" s="1221"/>
      <c r="AL32" s="1221"/>
      <c r="AM32" s="1221"/>
      <c r="AN32" s="1221"/>
      <c r="AO32" s="1221"/>
      <c r="AP32" s="1221"/>
      <c r="AQ32" s="1221"/>
    </row>
    <row r="33" spans="2:43" ht="15" customHeight="1">
      <c r="B33" s="1214"/>
      <c r="C33" s="1215"/>
      <c r="D33" s="1215"/>
      <c r="E33" s="1215"/>
      <c r="F33" s="1215"/>
      <c r="G33" s="1215"/>
      <c r="H33" s="1215"/>
      <c r="I33" s="1215"/>
      <c r="J33" s="1215"/>
      <c r="K33" s="1215"/>
      <c r="L33" s="1215"/>
      <c r="M33" s="1215"/>
      <c r="N33" s="1216"/>
      <c r="O33" s="1220"/>
      <c r="P33" s="1221"/>
      <c r="Q33" s="1221"/>
      <c r="R33" s="1221"/>
      <c r="S33" s="1221"/>
      <c r="T33" s="1221"/>
      <c r="U33" s="1221"/>
      <c r="V33" s="1221"/>
      <c r="W33" s="1221"/>
      <c r="X33" s="1221"/>
      <c r="Y33" s="1221"/>
      <c r="Z33" s="1221"/>
      <c r="AA33" s="1221"/>
      <c r="AB33" s="1221"/>
      <c r="AC33" s="1221"/>
      <c r="AD33" s="1221"/>
      <c r="AE33" s="1221"/>
      <c r="AF33" s="1221"/>
      <c r="AG33" s="1221"/>
      <c r="AH33" s="1221"/>
      <c r="AI33" s="1221"/>
      <c r="AJ33" s="1221"/>
      <c r="AK33" s="1221"/>
      <c r="AL33" s="1221"/>
      <c r="AM33" s="1221"/>
      <c r="AN33" s="1221"/>
      <c r="AO33" s="1221"/>
      <c r="AP33" s="1221"/>
      <c r="AQ33" s="1221"/>
    </row>
    <row r="34" spans="2:43" ht="15" customHeight="1">
      <c r="B34" s="1217" t="s">
        <v>2182</v>
      </c>
      <c r="C34" s="1218"/>
      <c r="D34" s="1218"/>
      <c r="E34" s="1218"/>
      <c r="F34" s="1218"/>
      <c r="G34" s="1218"/>
      <c r="H34" s="1218"/>
      <c r="I34" s="1218"/>
      <c r="J34" s="1218"/>
      <c r="K34" s="1218"/>
      <c r="L34" s="1218"/>
      <c r="M34" s="1218"/>
      <c r="N34" s="1219"/>
      <c r="O34" s="1220"/>
      <c r="P34" s="1221"/>
      <c r="Q34" s="1221"/>
      <c r="R34" s="1221"/>
      <c r="S34" s="1221"/>
      <c r="T34" s="1221"/>
      <c r="U34" s="1221"/>
      <c r="V34" s="1221"/>
      <c r="W34" s="1221"/>
      <c r="X34" s="1221"/>
      <c r="Y34" s="1221"/>
      <c r="Z34" s="1221"/>
      <c r="AA34" s="1221"/>
      <c r="AB34" s="1221"/>
      <c r="AC34" s="1221"/>
      <c r="AD34" s="1221"/>
      <c r="AE34" s="1221"/>
      <c r="AF34" s="1221"/>
      <c r="AG34" s="1221"/>
      <c r="AH34" s="1221"/>
      <c r="AI34" s="1221"/>
      <c r="AJ34" s="1221"/>
      <c r="AK34" s="1221"/>
      <c r="AL34" s="1221"/>
      <c r="AM34" s="1221"/>
      <c r="AN34" s="1221"/>
      <c r="AO34" s="1221"/>
      <c r="AP34" s="1221"/>
      <c r="AQ34" s="1221"/>
    </row>
    <row r="35" spans="2:43" ht="15" customHeight="1">
      <c r="B35" s="1211"/>
      <c r="C35" s="1212"/>
      <c r="D35" s="1212"/>
      <c r="E35" s="1212"/>
      <c r="F35" s="1212"/>
      <c r="G35" s="1212"/>
      <c r="H35" s="1212"/>
      <c r="I35" s="1212"/>
      <c r="J35" s="1212"/>
      <c r="K35" s="1212"/>
      <c r="L35" s="1212"/>
      <c r="M35" s="1212"/>
      <c r="N35" s="1213"/>
      <c r="O35" s="1220"/>
      <c r="P35" s="1221"/>
      <c r="Q35" s="1221"/>
      <c r="R35" s="1221"/>
      <c r="S35" s="1221"/>
      <c r="T35" s="1221"/>
      <c r="U35" s="1221"/>
      <c r="V35" s="1221"/>
      <c r="W35" s="1221"/>
      <c r="X35" s="1221"/>
      <c r="Y35" s="1221"/>
      <c r="Z35" s="1221"/>
      <c r="AA35" s="1221"/>
      <c r="AB35" s="1221"/>
      <c r="AC35" s="1221"/>
      <c r="AD35" s="1221"/>
      <c r="AE35" s="1221"/>
      <c r="AF35" s="1221"/>
      <c r="AG35" s="1221"/>
      <c r="AH35" s="1221"/>
      <c r="AI35" s="1221"/>
      <c r="AJ35" s="1221"/>
      <c r="AK35" s="1221"/>
      <c r="AL35" s="1221"/>
      <c r="AM35" s="1221"/>
      <c r="AN35" s="1221"/>
      <c r="AO35" s="1221"/>
      <c r="AP35" s="1221"/>
      <c r="AQ35" s="1221"/>
    </row>
    <row r="36" spans="2:43" ht="15" customHeight="1">
      <c r="B36" s="1211"/>
      <c r="C36" s="1212"/>
      <c r="D36" s="1212"/>
      <c r="E36" s="1212"/>
      <c r="F36" s="1212"/>
      <c r="G36" s="1212"/>
      <c r="H36" s="1212"/>
      <c r="I36" s="1212"/>
      <c r="J36" s="1212"/>
      <c r="K36" s="1212"/>
      <c r="L36" s="1212"/>
      <c r="M36" s="1212"/>
      <c r="N36" s="1213"/>
      <c r="O36" s="1220"/>
      <c r="P36" s="1221"/>
      <c r="Q36" s="1221"/>
      <c r="R36" s="1221"/>
      <c r="S36" s="1221"/>
      <c r="T36" s="1221"/>
      <c r="U36" s="1221"/>
      <c r="V36" s="1221"/>
      <c r="W36" s="1221"/>
      <c r="X36" s="1221"/>
      <c r="Y36" s="1221"/>
      <c r="Z36" s="1221"/>
      <c r="AA36" s="1221"/>
      <c r="AB36" s="1221"/>
      <c r="AC36" s="1221"/>
      <c r="AD36" s="1221"/>
      <c r="AE36" s="1221"/>
      <c r="AF36" s="1221"/>
      <c r="AG36" s="1221"/>
      <c r="AH36" s="1221"/>
      <c r="AI36" s="1221"/>
      <c r="AJ36" s="1221"/>
      <c r="AK36" s="1221"/>
      <c r="AL36" s="1221"/>
      <c r="AM36" s="1221"/>
      <c r="AN36" s="1221"/>
      <c r="AO36" s="1221"/>
      <c r="AP36" s="1221"/>
      <c r="AQ36" s="1221"/>
    </row>
    <row r="37" spans="2:43" ht="15" customHeight="1">
      <c r="B37" s="1217" t="s">
        <v>2183</v>
      </c>
      <c r="C37" s="1218"/>
      <c r="D37" s="1218"/>
      <c r="E37" s="1218"/>
      <c r="F37" s="1218"/>
      <c r="G37" s="1218"/>
      <c r="H37" s="1218"/>
      <c r="I37" s="1218"/>
      <c r="J37" s="1218"/>
      <c r="K37" s="1218"/>
      <c r="L37" s="1218"/>
      <c r="M37" s="1218"/>
      <c r="N37" s="1219"/>
      <c r="O37" s="1220"/>
      <c r="P37" s="1221"/>
      <c r="Q37" s="1221"/>
      <c r="R37" s="1221"/>
      <c r="S37" s="1221"/>
      <c r="T37" s="1221"/>
      <c r="U37" s="1221"/>
      <c r="V37" s="1221"/>
      <c r="W37" s="1221"/>
      <c r="X37" s="1221"/>
      <c r="Y37" s="1221"/>
      <c r="Z37" s="1221"/>
      <c r="AA37" s="1221"/>
      <c r="AB37" s="1221"/>
      <c r="AC37" s="1221"/>
      <c r="AD37" s="1221"/>
      <c r="AE37" s="1221"/>
      <c r="AF37" s="1221"/>
      <c r="AG37" s="1221"/>
      <c r="AH37" s="1221"/>
      <c r="AI37" s="1221"/>
      <c r="AJ37" s="1221"/>
      <c r="AK37" s="1221"/>
      <c r="AL37" s="1221"/>
      <c r="AM37" s="1221"/>
      <c r="AN37" s="1221"/>
      <c r="AO37" s="1221"/>
      <c r="AP37" s="1221"/>
      <c r="AQ37" s="1221"/>
    </row>
    <row r="38" spans="2:43" ht="15" customHeight="1">
      <c r="B38" s="1211"/>
      <c r="C38" s="1212"/>
      <c r="D38" s="1212"/>
      <c r="E38" s="1212"/>
      <c r="F38" s="1212"/>
      <c r="G38" s="1212"/>
      <c r="H38" s="1212"/>
      <c r="I38" s="1212"/>
      <c r="J38" s="1212"/>
      <c r="K38" s="1212"/>
      <c r="L38" s="1212"/>
      <c r="M38" s="1212"/>
      <c r="N38" s="1213"/>
      <c r="O38" s="1220"/>
      <c r="P38" s="1221"/>
      <c r="Q38" s="1221"/>
      <c r="R38" s="1221"/>
      <c r="S38" s="1221"/>
      <c r="T38" s="1221"/>
      <c r="U38" s="1221"/>
      <c r="V38" s="1221"/>
      <c r="W38" s="1221"/>
      <c r="X38" s="1221"/>
      <c r="Y38" s="1221"/>
      <c r="Z38" s="1221"/>
      <c r="AA38" s="1221"/>
      <c r="AB38" s="1221"/>
      <c r="AC38" s="1221"/>
      <c r="AD38" s="1221"/>
      <c r="AE38" s="1221"/>
      <c r="AF38" s="1221"/>
      <c r="AG38" s="1221"/>
      <c r="AH38" s="1221"/>
      <c r="AI38" s="1221"/>
      <c r="AJ38" s="1221"/>
      <c r="AK38" s="1221"/>
      <c r="AL38" s="1221"/>
      <c r="AM38" s="1221"/>
      <c r="AN38" s="1221"/>
      <c r="AO38" s="1221"/>
      <c r="AP38" s="1221"/>
      <c r="AQ38" s="1221"/>
    </row>
    <row r="39" spans="2:43" ht="15" customHeight="1">
      <c r="B39" s="1214"/>
      <c r="C39" s="1215"/>
      <c r="D39" s="1215"/>
      <c r="E39" s="1215"/>
      <c r="F39" s="1215"/>
      <c r="G39" s="1215"/>
      <c r="H39" s="1215"/>
      <c r="I39" s="1215"/>
      <c r="J39" s="1215"/>
      <c r="K39" s="1215"/>
      <c r="L39" s="1215"/>
      <c r="M39" s="1215"/>
      <c r="N39" s="1216"/>
      <c r="O39" s="1220"/>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row>
    <row r="40" spans="2:43" ht="15" customHeight="1">
      <c r="B40" s="1211" t="s">
        <v>2184</v>
      </c>
      <c r="C40" s="1212"/>
      <c r="D40" s="1212"/>
      <c r="E40" s="1212"/>
      <c r="F40" s="1212"/>
      <c r="G40" s="1212"/>
      <c r="H40" s="1212"/>
      <c r="I40" s="1212"/>
      <c r="J40" s="1212"/>
      <c r="K40" s="1212"/>
      <c r="L40" s="1212"/>
      <c r="M40" s="1212"/>
      <c r="N40" s="1213"/>
      <c r="O40" s="1223"/>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row>
    <row r="41" spans="2:43" ht="15" customHeight="1">
      <c r="B41" s="1211"/>
      <c r="C41" s="1212"/>
      <c r="D41" s="1212"/>
      <c r="E41" s="1212"/>
      <c r="F41" s="1212"/>
      <c r="G41" s="1212"/>
      <c r="H41" s="1212"/>
      <c r="I41" s="1212"/>
      <c r="J41" s="1212"/>
      <c r="K41" s="1212"/>
      <c r="L41" s="1212"/>
      <c r="M41" s="1212"/>
      <c r="N41" s="1213"/>
      <c r="O41" s="1223"/>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row>
    <row r="42" spans="2:43" ht="15" customHeight="1">
      <c r="B42" s="1214"/>
      <c r="C42" s="1215"/>
      <c r="D42" s="1215"/>
      <c r="E42" s="1215"/>
      <c r="F42" s="1215"/>
      <c r="G42" s="1215"/>
      <c r="H42" s="1215"/>
      <c r="I42" s="1215"/>
      <c r="J42" s="1215"/>
      <c r="K42" s="1215"/>
      <c r="L42" s="1215"/>
      <c r="M42" s="1215"/>
      <c r="N42" s="1216"/>
      <c r="O42" s="1223"/>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row>
    <row r="43" spans="2:43" ht="15" customHeight="1">
      <c r="B43" s="116" t="s">
        <v>2091</v>
      </c>
      <c r="G43" s="116"/>
      <c r="AP43" s="100"/>
    </row>
    <row r="44" spans="2:43" ht="15" customHeight="1">
      <c r="F44" s="116"/>
      <c r="G44" s="116"/>
      <c r="AP44" s="100"/>
    </row>
    <row r="45" spans="2:43" ht="15" customHeight="1">
      <c r="AI45" s="66"/>
      <c r="AJ45" s="66"/>
      <c r="AP45" s="80"/>
    </row>
  </sheetData>
  <sheetProtection algorithmName="SHA-512" hashValue="NyJVzRuOK+QRaAyKIYOTNCyIbCgEG3uGY2jn2EMjJpgcYqHku3i1z0bF5VI0ZlD9bylI15luUuDd4FY95CivZw==" saltValue="tNjHJjx0TWSQvn3lHcMjVg==" spinCount="100000" sheet="1" formatCells="0" formatColumns="0" formatRows="0" selectLockedCells="1"/>
  <mergeCells count="51">
    <mergeCell ref="B14:AQ15"/>
    <mergeCell ref="AA12:AG12"/>
    <mergeCell ref="AH8:AQ8"/>
    <mergeCell ref="W10:Z10"/>
    <mergeCell ref="AA10:AQ10"/>
    <mergeCell ref="W11:Z11"/>
    <mergeCell ref="AA11:AQ11"/>
    <mergeCell ref="B29:N29"/>
    <mergeCell ref="B30:N30"/>
    <mergeCell ref="O29:AC29"/>
    <mergeCell ref="AH12:AQ12"/>
    <mergeCell ref="I19:J19"/>
    <mergeCell ref="U19:AQ19"/>
    <mergeCell ref="B20:AQ21"/>
    <mergeCell ref="O30:AC30"/>
    <mergeCell ref="AD29:AQ29"/>
    <mergeCell ref="AD30:AQ30"/>
    <mergeCell ref="B27:N27"/>
    <mergeCell ref="O26:AQ26"/>
    <mergeCell ref="O27:AQ27"/>
    <mergeCell ref="B25:N25"/>
    <mergeCell ref="O25:AQ25"/>
    <mergeCell ref="W12:Z12"/>
    <mergeCell ref="B40:N42"/>
    <mergeCell ref="B37:N39"/>
    <mergeCell ref="O34:AC36"/>
    <mergeCell ref="O31:AC33"/>
    <mergeCell ref="AD31:AQ33"/>
    <mergeCell ref="AD40:AQ42"/>
    <mergeCell ref="AD37:AQ39"/>
    <mergeCell ref="O40:AC42"/>
    <mergeCell ref="O37:AC39"/>
    <mergeCell ref="AD34:AQ36"/>
    <mergeCell ref="B34:N36"/>
    <mergeCell ref="B31:N33"/>
    <mergeCell ref="B26:N26"/>
    <mergeCell ref="D23:AP23"/>
    <mergeCell ref="R19:T19"/>
    <mergeCell ref="AO3:AP3"/>
    <mergeCell ref="AG3:AJ3"/>
    <mergeCell ref="AL3:AM3"/>
    <mergeCell ref="C19:H19"/>
    <mergeCell ref="K19:L19"/>
    <mergeCell ref="M19:Q19"/>
    <mergeCell ref="B16:AQ17"/>
    <mergeCell ref="W6:Z6"/>
    <mergeCell ref="AA6:AQ6"/>
    <mergeCell ref="W7:Z7"/>
    <mergeCell ref="AA7:AQ7"/>
    <mergeCell ref="W8:Z8"/>
    <mergeCell ref="AA8:AG8"/>
  </mergeCells>
  <phoneticPr fontId="55"/>
  <conditionalFormatting sqref="O31:AQ33">
    <cfRule type="expression" dxfId="7" priority="19">
      <formula>#REF!="〇"</formula>
    </cfRule>
  </conditionalFormatting>
  <conditionalFormatting sqref="O34:AQ36">
    <cfRule type="expression" dxfId="6" priority="8">
      <formula>$B$35="〇"</formula>
    </cfRule>
  </conditionalFormatting>
  <conditionalFormatting sqref="O37:AQ39">
    <cfRule type="expression" dxfId="5" priority="6">
      <formula>$B$38="〇"</formula>
    </cfRule>
  </conditionalFormatting>
  <conditionalFormatting sqref="O40:AQ42">
    <cfRule type="expression" dxfId="4" priority="3">
      <formula>$B$41="〇"</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44" max="25"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theme="6" tint="0.39997558519241921"/>
  </sheetPr>
  <dimension ref="A1:AV39"/>
  <sheetViews>
    <sheetView showZeros="0" view="pageBreakPreview" zoomScaleNormal="100" zoomScaleSheetLayoutView="100" workbookViewId="0">
      <selection activeCell="B14" sqref="B14:AQ15"/>
    </sheetView>
  </sheetViews>
  <sheetFormatPr defaultColWidth="2.109375" defaultRowHeight="15" customHeight="1"/>
  <cols>
    <col min="1" max="38" width="2.109375" style="64"/>
    <col min="39" max="46" width="2.109375" style="65"/>
    <col min="47" max="16384" width="2.109375" style="64"/>
  </cols>
  <sheetData>
    <row r="1" spans="1:48" ht="15" customHeight="1">
      <c r="A1" s="63"/>
      <c r="B1" s="204" t="s">
        <v>2239</v>
      </c>
      <c r="C1" s="62"/>
    </row>
    <row r="2" spans="1:48" ht="15" customHeight="1">
      <c r="AJ2" s="66"/>
      <c r="AK2" s="66"/>
      <c r="AL2" s="66"/>
      <c r="AQ2" s="66"/>
      <c r="AU2" s="67"/>
      <c r="AV2" s="64" t="s">
        <v>2003</v>
      </c>
    </row>
    <row r="3" spans="1:48" ht="15" customHeight="1">
      <c r="AF3" s="100"/>
      <c r="AG3" s="1145"/>
      <c r="AH3" s="1145"/>
      <c r="AI3" s="1145"/>
      <c r="AJ3" s="1145"/>
      <c r="AK3" s="68" t="s">
        <v>2004</v>
      </c>
      <c r="AL3" s="1146"/>
      <c r="AM3" s="1146"/>
      <c r="AN3" s="68" t="s">
        <v>2005</v>
      </c>
      <c r="AO3" s="1146"/>
      <c r="AP3" s="1146"/>
      <c r="AQ3" s="68" t="s">
        <v>2006</v>
      </c>
    </row>
    <row r="4" spans="1:48" ht="15" customHeight="1">
      <c r="B4" s="64" t="s">
        <v>2007</v>
      </c>
      <c r="AF4" s="100"/>
      <c r="AG4" s="100"/>
      <c r="AH4" s="100"/>
      <c r="AI4" s="100"/>
      <c r="AJ4" s="68"/>
      <c r="AK4" s="68"/>
      <c r="AM4" s="64"/>
      <c r="AN4" s="64"/>
      <c r="AO4" s="68"/>
      <c r="AP4" s="68"/>
      <c r="AT4" s="64"/>
    </row>
    <row r="5" spans="1:48" ht="15" customHeight="1">
      <c r="B5" s="64" t="s">
        <v>2025</v>
      </c>
      <c r="W5" s="64" t="str">
        <f>第5号様式!W5</f>
        <v>（被交付者）</v>
      </c>
      <c r="AL5" s="69"/>
      <c r="AM5" s="69"/>
      <c r="AN5" s="69"/>
      <c r="AO5" s="69"/>
      <c r="AP5" s="69"/>
      <c r="AT5" s="64"/>
    </row>
    <row r="6" spans="1:48" ht="30" customHeight="1">
      <c r="W6" s="1143" t="s">
        <v>2016</v>
      </c>
      <c r="X6" s="1143"/>
      <c r="Y6" s="1143"/>
      <c r="Z6" s="1143"/>
      <c r="AA6" s="1144" t="str">
        <f>第1号様式!AA7</f>
        <v/>
      </c>
      <c r="AB6" s="1144"/>
      <c r="AC6" s="1144"/>
      <c r="AD6" s="1144"/>
      <c r="AE6" s="1144"/>
      <c r="AF6" s="1144"/>
      <c r="AG6" s="1144"/>
      <c r="AH6" s="1144"/>
      <c r="AI6" s="1144"/>
      <c r="AJ6" s="1144"/>
      <c r="AK6" s="1144"/>
      <c r="AL6" s="1144"/>
      <c r="AM6" s="1144"/>
      <c r="AN6" s="1144"/>
      <c r="AO6" s="1144"/>
      <c r="AP6" s="1144"/>
      <c r="AQ6" s="1144"/>
      <c r="AT6" s="64"/>
    </row>
    <row r="7" spans="1:48" ht="30" customHeight="1">
      <c r="F7" s="62"/>
      <c r="G7" s="62"/>
      <c r="H7" s="62"/>
      <c r="I7" s="62"/>
      <c r="J7" s="62"/>
      <c r="K7" s="62"/>
      <c r="L7" s="62"/>
      <c r="M7" s="62"/>
      <c r="N7" s="62"/>
      <c r="O7" s="62"/>
      <c r="P7" s="62"/>
      <c r="Q7" s="62"/>
      <c r="R7" s="62"/>
      <c r="S7" s="62"/>
      <c r="W7" s="1143" t="s">
        <v>2008</v>
      </c>
      <c r="X7" s="1143"/>
      <c r="Y7" s="1143"/>
      <c r="Z7" s="1143"/>
      <c r="AA7" s="1136" t="str">
        <f>第1号様式!AA8</f>
        <v/>
      </c>
      <c r="AB7" s="1136"/>
      <c r="AC7" s="1136"/>
      <c r="AD7" s="1136"/>
      <c r="AE7" s="1136"/>
      <c r="AF7" s="1136"/>
      <c r="AG7" s="1136"/>
      <c r="AH7" s="1136"/>
      <c r="AI7" s="1136"/>
      <c r="AJ7" s="1136"/>
      <c r="AK7" s="1136"/>
      <c r="AL7" s="1136"/>
      <c r="AM7" s="1136"/>
      <c r="AN7" s="1136"/>
      <c r="AO7" s="1136"/>
      <c r="AP7" s="1136"/>
      <c r="AQ7" s="1136"/>
      <c r="AT7" s="64"/>
    </row>
    <row r="8" spans="1:48" ht="30" customHeight="1">
      <c r="F8" s="62"/>
      <c r="G8" s="62"/>
      <c r="H8" s="62"/>
      <c r="I8" s="62"/>
      <c r="J8" s="62"/>
      <c r="K8" s="62"/>
      <c r="L8" s="62"/>
      <c r="M8" s="62"/>
      <c r="N8" s="62"/>
      <c r="O8" s="62"/>
      <c r="P8" s="62"/>
      <c r="Q8" s="62"/>
      <c r="R8" s="62"/>
      <c r="S8" s="62"/>
      <c r="W8" s="928" t="s">
        <v>1998</v>
      </c>
      <c r="X8" s="928"/>
      <c r="Y8" s="928"/>
      <c r="Z8" s="928"/>
      <c r="AA8" s="1136" t="str">
        <f>第1号様式!AA9</f>
        <v/>
      </c>
      <c r="AB8" s="1136"/>
      <c r="AC8" s="1136"/>
      <c r="AD8" s="1136"/>
      <c r="AE8" s="1136"/>
      <c r="AF8" s="1136"/>
      <c r="AG8" s="1136"/>
      <c r="AH8" s="1136" t="str">
        <f>第1号様式!AH9</f>
        <v/>
      </c>
      <c r="AI8" s="1136"/>
      <c r="AJ8" s="1136"/>
      <c r="AK8" s="1136"/>
      <c r="AL8" s="1136"/>
      <c r="AM8" s="1136"/>
      <c r="AN8" s="1136"/>
      <c r="AO8" s="1136"/>
      <c r="AP8" s="1136"/>
      <c r="AQ8" s="1136"/>
      <c r="AT8" s="64"/>
    </row>
    <row r="9" spans="1:48" ht="15" customHeight="1">
      <c r="F9" s="62"/>
      <c r="G9" s="62"/>
      <c r="H9" s="62"/>
      <c r="I9" s="62"/>
      <c r="J9" s="62"/>
      <c r="K9" s="62"/>
      <c r="L9" s="62"/>
      <c r="M9" s="62"/>
      <c r="N9" s="62"/>
      <c r="O9" s="62"/>
      <c r="P9" s="62"/>
      <c r="Q9" s="62"/>
      <c r="R9" s="62"/>
      <c r="S9" s="62"/>
      <c r="W9" s="420" t="s">
        <v>2559</v>
      </c>
      <c r="X9" s="73"/>
      <c r="Y9" s="73"/>
      <c r="Z9" s="73"/>
      <c r="AA9" s="72"/>
      <c r="AB9" s="72"/>
      <c r="AC9" s="72"/>
      <c r="AD9" s="72"/>
      <c r="AE9" s="72"/>
      <c r="AF9" s="72"/>
      <c r="AG9" s="72"/>
      <c r="AH9" s="72"/>
      <c r="AI9" s="72"/>
      <c r="AJ9" s="72"/>
      <c r="AK9" s="72"/>
      <c r="AL9" s="72"/>
      <c r="AM9" s="72"/>
      <c r="AN9" s="72"/>
      <c r="AO9" s="72"/>
      <c r="AP9" s="72"/>
      <c r="AQ9" s="72"/>
      <c r="AT9" s="64"/>
    </row>
    <row r="10" spans="1:48" ht="30" customHeight="1">
      <c r="W10" s="1143" t="s">
        <v>2016</v>
      </c>
      <c r="X10" s="1143"/>
      <c r="Y10" s="1143"/>
      <c r="Z10" s="1143"/>
      <c r="AA10" s="1144" t="str">
        <f>第1号様式!AA11</f>
        <v/>
      </c>
      <c r="AB10" s="1144"/>
      <c r="AC10" s="1144"/>
      <c r="AD10" s="1144"/>
      <c r="AE10" s="1144"/>
      <c r="AF10" s="1144"/>
      <c r="AG10" s="1144"/>
      <c r="AH10" s="1144"/>
      <c r="AI10" s="1144"/>
      <c r="AJ10" s="1144"/>
      <c r="AK10" s="1144"/>
      <c r="AL10" s="1144"/>
      <c r="AM10" s="1144"/>
      <c r="AN10" s="1144"/>
      <c r="AO10" s="1144"/>
      <c r="AP10" s="1144"/>
      <c r="AQ10" s="1144"/>
      <c r="AT10" s="64"/>
    </row>
    <row r="11" spans="1:48" ht="30" customHeight="1">
      <c r="F11" s="62"/>
      <c r="G11" s="62"/>
      <c r="H11" s="62"/>
      <c r="I11" s="62"/>
      <c r="J11" s="62"/>
      <c r="K11" s="62"/>
      <c r="L11" s="62"/>
      <c r="M11" s="62"/>
      <c r="N11" s="62"/>
      <c r="O11" s="62"/>
      <c r="P11" s="62"/>
      <c r="Q11" s="62"/>
      <c r="R11" s="62"/>
      <c r="S11" s="62"/>
      <c r="W11" s="1143" t="s">
        <v>2008</v>
      </c>
      <c r="X11" s="1143"/>
      <c r="Y11" s="1143"/>
      <c r="Z11" s="1143"/>
      <c r="AA11" s="1136" t="str">
        <f>第1号様式!AA12</f>
        <v/>
      </c>
      <c r="AB11" s="1136"/>
      <c r="AC11" s="1136"/>
      <c r="AD11" s="1136"/>
      <c r="AE11" s="1136"/>
      <c r="AF11" s="1136"/>
      <c r="AG11" s="1136"/>
      <c r="AH11" s="1136"/>
      <c r="AI11" s="1136"/>
      <c r="AJ11" s="1136"/>
      <c r="AK11" s="1136"/>
      <c r="AL11" s="1136"/>
      <c r="AM11" s="1136"/>
      <c r="AN11" s="1136"/>
      <c r="AO11" s="1136"/>
      <c r="AP11" s="1136"/>
      <c r="AQ11" s="1136"/>
      <c r="AT11" s="64"/>
    </row>
    <row r="12" spans="1:48" ht="30" customHeight="1">
      <c r="F12" s="62"/>
      <c r="G12" s="62"/>
      <c r="H12" s="62"/>
      <c r="I12" s="62"/>
      <c r="J12" s="62"/>
      <c r="K12" s="62"/>
      <c r="L12" s="62"/>
      <c r="M12" s="62"/>
      <c r="N12" s="62"/>
      <c r="O12" s="62"/>
      <c r="P12" s="62"/>
      <c r="Q12" s="62"/>
      <c r="R12" s="62"/>
      <c r="S12" s="62"/>
      <c r="W12" s="928" t="s">
        <v>1998</v>
      </c>
      <c r="X12" s="928"/>
      <c r="Y12" s="928"/>
      <c r="Z12" s="928"/>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c r="AT12" s="64"/>
    </row>
    <row r="13" spans="1:48"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c r="AT13" s="64"/>
    </row>
    <row r="14" spans="1:48" ht="15" customHeight="1">
      <c r="B14" s="1182" t="s">
        <v>2675</v>
      </c>
      <c r="C14" s="1182"/>
      <c r="D14" s="1182"/>
      <c r="E14" s="1182"/>
      <c r="F14" s="1182"/>
      <c r="G14" s="1182"/>
      <c r="H14" s="1182"/>
      <c r="I14" s="1182"/>
      <c r="J14" s="1182"/>
      <c r="K14" s="1182"/>
      <c r="L14" s="1182"/>
      <c r="M14" s="1182"/>
      <c r="N14" s="1182"/>
      <c r="O14" s="1182"/>
      <c r="P14" s="1182"/>
      <c r="Q14" s="1182"/>
      <c r="R14" s="1182"/>
      <c r="S14" s="1182"/>
      <c r="T14" s="1182"/>
      <c r="U14" s="1182"/>
      <c r="V14" s="1182"/>
      <c r="W14" s="1182"/>
      <c r="X14" s="1182"/>
      <c r="Y14" s="1182"/>
      <c r="Z14" s="1182"/>
      <c r="AA14" s="1182"/>
      <c r="AB14" s="1182"/>
      <c r="AC14" s="1182"/>
      <c r="AD14" s="1182"/>
      <c r="AE14" s="1182"/>
      <c r="AF14" s="1182"/>
      <c r="AG14" s="1182"/>
      <c r="AH14" s="1182"/>
      <c r="AI14" s="1182"/>
      <c r="AJ14" s="1182"/>
      <c r="AK14" s="1182"/>
      <c r="AL14" s="1182"/>
      <c r="AM14" s="1182"/>
      <c r="AN14" s="1182"/>
      <c r="AO14" s="1182"/>
      <c r="AP14" s="1182"/>
      <c r="AQ14" s="1182"/>
      <c r="AT14" s="64"/>
    </row>
    <row r="15" spans="1:48" ht="15" customHeight="1">
      <c r="B15" s="1182"/>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c r="AD15" s="1182"/>
      <c r="AE15" s="1182"/>
      <c r="AF15" s="1182"/>
      <c r="AG15" s="1182"/>
      <c r="AH15" s="1182"/>
      <c r="AI15" s="1182"/>
      <c r="AJ15" s="1182"/>
      <c r="AK15" s="1182"/>
      <c r="AL15" s="1182"/>
      <c r="AM15" s="1182"/>
      <c r="AN15" s="1182"/>
      <c r="AO15" s="1182"/>
      <c r="AP15" s="1182"/>
      <c r="AQ15" s="1182"/>
      <c r="AT15" s="64"/>
    </row>
    <row r="16" spans="1:48" ht="15" customHeight="1">
      <c r="B16" s="1138" t="s">
        <v>2185</v>
      </c>
      <c r="C16" s="1138"/>
      <c r="D16" s="1138"/>
      <c r="E16" s="1138"/>
      <c r="F16" s="1138"/>
      <c r="G16" s="1138"/>
      <c r="H16" s="1138"/>
      <c r="I16" s="1138"/>
      <c r="J16" s="1138"/>
      <c r="K16" s="1138"/>
      <c r="L16" s="1138"/>
      <c r="M16" s="1138"/>
      <c r="N16" s="1138"/>
      <c r="O16" s="1138"/>
      <c r="P16" s="1138"/>
      <c r="Q16" s="1138"/>
      <c r="R16" s="1138"/>
      <c r="S16" s="1138"/>
      <c r="T16" s="1138"/>
      <c r="U16" s="1138"/>
      <c r="V16" s="1138"/>
      <c r="W16" s="1138"/>
      <c r="X16" s="1138"/>
      <c r="Y16" s="1138"/>
      <c r="Z16" s="1138"/>
      <c r="AA16" s="1138"/>
      <c r="AB16" s="1138"/>
      <c r="AC16" s="1138"/>
      <c r="AD16" s="1138"/>
      <c r="AE16" s="1138"/>
      <c r="AF16" s="1138"/>
      <c r="AG16" s="1138"/>
      <c r="AH16" s="1138"/>
      <c r="AI16" s="1138"/>
      <c r="AJ16" s="1138"/>
      <c r="AK16" s="1138"/>
      <c r="AL16" s="1138"/>
      <c r="AM16" s="1138"/>
      <c r="AN16" s="1138"/>
      <c r="AO16" s="1138"/>
      <c r="AP16" s="1138"/>
      <c r="AQ16" s="1138"/>
    </row>
    <row r="17" spans="2:47" ht="15" customHeight="1">
      <c r="B17" s="1138"/>
      <c r="C17" s="1138"/>
      <c r="D17" s="1138"/>
      <c r="E17" s="1138"/>
      <c r="F17" s="1138"/>
      <c r="G17" s="1138"/>
      <c r="H17" s="1138"/>
      <c r="I17" s="1138"/>
      <c r="J17" s="1138"/>
      <c r="K17" s="1138"/>
      <c r="L17" s="1138"/>
      <c r="M17" s="1138"/>
      <c r="N17" s="1138"/>
      <c r="O17" s="1138"/>
      <c r="P17" s="1138"/>
      <c r="Q17" s="1138"/>
      <c r="R17" s="1138"/>
      <c r="S17" s="1138"/>
      <c r="T17" s="1138"/>
      <c r="U17" s="1138"/>
      <c r="V17" s="1138"/>
      <c r="W17" s="1138"/>
      <c r="X17" s="1138"/>
      <c r="Y17" s="1138"/>
      <c r="Z17" s="1138"/>
      <c r="AA17" s="1138"/>
      <c r="AB17" s="1138"/>
      <c r="AC17" s="1138"/>
      <c r="AD17" s="1138"/>
      <c r="AE17" s="1138"/>
      <c r="AF17" s="1138"/>
      <c r="AG17" s="1138"/>
      <c r="AH17" s="1138"/>
      <c r="AI17" s="1138"/>
      <c r="AJ17" s="1138"/>
      <c r="AK17" s="1138"/>
      <c r="AL17" s="1138"/>
      <c r="AM17" s="1138"/>
      <c r="AN17" s="1138"/>
      <c r="AO17" s="1138"/>
      <c r="AP17" s="1138"/>
      <c r="AQ17" s="1138"/>
    </row>
    <row r="19" spans="2:47" ht="15" customHeight="1">
      <c r="C19" s="1237">
        <f>基本情報!E62</f>
        <v>0</v>
      </c>
      <c r="D19" s="1237"/>
      <c r="E19" s="1237"/>
      <c r="F19" s="1237"/>
      <c r="G19" s="1237"/>
      <c r="H19" s="1237"/>
      <c r="I19" s="1238" t="s">
        <v>2084</v>
      </c>
      <c r="J19" s="1238"/>
      <c r="K19" s="1185">
        <f>基本情報!E63</f>
        <v>0</v>
      </c>
      <c r="L19" s="1185"/>
      <c r="M19" s="1238" t="s">
        <v>2009</v>
      </c>
      <c r="N19" s="1238"/>
      <c r="O19" s="1238"/>
      <c r="P19" s="1238"/>
      <c r="Q19" s="1238"/>
      <c r="R19" s="1238"/>
      <c r="S19" s="1185">
        <f>基本情報!E64</f>
        <v>0</v>
      </c>
      <c r="T19" s="1185"/>
      <c r="U19" s="1185"/>
      <c r="V19" s="1239" t="s">
        <v>2134</v>
      </c>
      <c r="W19" s="1239"/>
      <c r="X19" s="1239"/>
      <c r="Y19" s="1239"/>
      <c r="Z19" s="1239"/>
      <c r="AA19" s="1239"/>
      <c r="AB19" s="1239"/>
      <c r="AC19" s="1239"/>
      <c r="AD19" s="1239"/>
      <c r="AE19" s="1239"/>
      <c r="AF19" s="1239"/>
      <c r="AG19" s="1239"/>
      <c r="AH19" s="1239"/>
      <c r="AI19" s="1239"/>
      <c r="AJ19" s="1239"/>
      <c r="AK19" s="1239"/>
      <c r="AL19" s="1239"/>
      <c r="AM19" s="1239"/>
      <c r="AN19" s="1239"/>
      <c r="AO19" s="1239"/>
      <c r="AP19" s="1239"/>
      <c r="AQ19" s="1239"/>
      <c r="AR19" s="64"/>
      <c r="AU19" s="71" t="s">
        <v>2010</v>
      </c>
    </row>
    <row r="20" spans="2:47" ht="15" customHeight="1">
      <c r="B20" s="1137" t="s">
        <v>2545</v>
      </c>
      <c r="C20" s="1137"/>
      <c r="D20" s="1137"/>
      <c r="E20" s="1137"/>
      <c r="F20" s="1137"/>
      <c r="G20" s="1137"/>
      <c r="H20" s="1137"/>
      <c r="I20" s="1137"/>
      <c r="J20" s="1137"/>
      <c r="K20" s="1137"/>
      <c r="L20" s="1137"/>
      <c r="M20" s="1137"/>
      <c r="N20" s="1137"/>
      <c r="O20" s="1137"/>
      <c r="P20" s="1137"/>
      <c r="Q20" s="1137"/>
      <c r="R20" s="1137"/>
      <c r="S20" s="1137"/>
      <c r="T20" s="1137"/>
      <c r="U20" s="1137"/>
      <c r="V20" s="1137"/>
      <c r="W20" s="1137"/>
      <c r="X20" s="1137"/>
      <c r="Y20" s="1137"/>
      <c r="Z20" s="1137"/>
      <c r="AA20" s="1137"/>
      <c r="AB20" s="1137"/>
      <c r="AC20" s="1137"/>
      <c r="AD20" s="1137"/>
      <c r="AE20" s="1137"/>
      <c r="AF20" s="1137"/>
      <c r="AG20" s="1137"/>
      <c r="AH20" s="1137"/>
      <c r="AI20" s="1137"/>
      <c r="AJ20" s="1137"/>
      <c r="AK20" s="1137"/>
      <c r="AL20" s="1137"/>
      <c r="AM20" s="1137"/>
      <c r="AN20" s="1137"/>
      <c r="AO20" s="1137"/>
      <c r="AP20" s="1137"/>
      <c r="AQ20" s="1137"/>
    </row>
    <row r="21" spans="2:47" ht="15" customHeight="1">
      <c r="B21" s="1137"/>
      <c r="C21" s="1137"/>
      <c r="D21" s="1137"/>
      <c r="E21" s="1137"/>
      <c r="F21" s="1137"/>
      <c r="G21" s="1137"/>
      <c r="H21" s="1137"/>
      <c r="I21" s="1137"/>
      <c r="J21" s="1137"/>
      <c r="K21" s="1137"/>
      <c r="L21" s="1137"/>
      <c r="M21" s="1137"/>
      <c r="N21" s="1137"/>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c r="AL21" s="1137"/>
      <c r="AM21" s="1137"/>
      <c r="AN21" s="1137"/>
      <c r="AO21" s="1137"/>
      <c r="AP21" s="1137"/>
      <c r="AQ21" s="1137"/>
    </row>
    <row r="22" spans="2:47" ht="15" customHeight="1">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row>
    <row r="23" spans="2:47" ht="15" customHeight="1">
      <c r="D23" s="1174" t="s">
        <v>2011</v>
      </c>
      <c r="E23" s="1174"/>
      <c r="F23" s="1174"/>
      <c r="G23" s="1174"/>
      <c r="H23" s="1174"/>
      <c r="I23" s="1174"/>
      <c r="J23" s="1174"/>
      <c r="K23" s="1174"/>
      <c r="L23" s="1174"/>
      <c r="M23" s="1174"/>
      <c r="N23" s="1174"/>
      <c r="O23" s="1174"/>
      <c r="P23" s="1174"/>
      <c r="Q23" s="1174"/>
      <c r="R23" s="1174"/>
      <c r="S23" s="1174"/>
      <c r="T23" s="1174"/>
      <c r="U23" s="1174"/>
      <c r="V23" s="1174"/>
      <c r="W23" s="1174"/>
      <c r="X23" s="1174"/>
      <c r="Y23" s="1174"/>
      <c r="Z23" s="1174"/>
      <c r="AA23" s="1174"/>
      <c r="AB23" s="1174"/>
      <c r="AC23" s="1174"/>
      <c r="AD23" s="1174"/>
      <c r="AE23" s="1174"/>
      <c r="AF23" s="1174"/>
      <c r="AG23" s="1174"/>
      <c r="AH23" s="1174"/>
      <c r="AI23" s="1174"/>
      <c r="AJ23" s="1174"/>
      <c r="AK23" s="1174"/>
      <c r="AL23" s="1174"/>
      <c r="AM23" s="1174"/>
      <c r="AN23" s="1174"/>
      <c r="AO23" s="1174"/>
      <c r="AP23" s="1174"/>
      <c r="AQ23" s="1174"/>
    </row>
    <row r="24" spans="2:47" ht="15" customHeight="1">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row>
    <row r="25" spans="2:47" ht="30" customHeight="1">
      <c r="B25" s="1149" t="s">
        <v>2214</v>
      </c>
      <c r="C25" s="1149"/>
      <c r="D25" s="1149"/>
      <c r="E25" s="1149"/>
      <c r="F25" s="1149"/>
      <c r="G25" s="1149"/>
      <c r="H25" s="1149"/>
      <c r="I25" s="1149"/>
      <c r="J25" s="1149"/>
      <c r="K25" s="1149"/>
      <c r="L25" s="1149"/>
      <c r="M25" s="1149"/>
      <c r="N25" s="1149"/>
      <c r="O25" s="1150" t="str">
        <f>第1号様式!O25</f>
        <v>選択してください</v>
      </c>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2"/>
      <c r="AS25" s="64"/>
      <c r="AT25" s="64"/>
    </row>
    <row r="26" spans="2:47" ht="30" customHeight="1">
      <c r="B26" s="1149" t="s">
        <v>2213</v>
      </c>
      <c r="C26" s="1149"/>
      <c r="D26" s="1149"/>
      <c r="E26" s="1149"/>
      <c r="F26" s="1149"/>
      <c r="G26" s="1149"/>
      <c r="H26" s="1149"/>
      <c r="I26" s="1149"/>
      <c r="J26" s="1149"/>
      <c r="K26" s="1149"/>
      <c r="L26" s="1149"/>
      <c r="M26" s="1149"/>
      <c r="N26" s="1149"/>
      <c r="O26" s="1150">
        <f>第1号様式!O26</f>
        <v>0</v>
      </c>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2"/>
      <c r="AS26" s="64"/>
      <c r="AT26" s="64"/>
    </row>
    <row r="27" spans="2:47" ht="30" customHeight="1">
      <c r="B27" s="1233" t="s">
        <v>2088</v>
      </c>
      <c r="C27" s="1234"/>
      <c r="D27" s="1234"/>
      <c r="E27" s="1234"/>
      <c r="F27" s="1234"/>
      <c r="G27" s="1234"/>
      <c r="H27" s="1234"/>
      <c r="I27" s="1234"/>
      <c r="J27" s="1234"/>
      <c r="K27" s="1234"/>
      <c r="L27" s="1234"/>
      <c r="M27" s="1234"/>
      <c r="N27" s="1235"/>
      <c r="O27" s="1179">
        <f>基本情報!E65</f>
        <v>0</v>
      </c>
      <c r="P27" s="1180"/>
      <c r="Q27" s="1180"/>
      <c r="R27" s="1180"/>
      <c r="S27" s="1180"/>
      <c r="T27" s="1180"/>
      <c r="U27" s="1180"/>
      <c r="V27" s="1180"/>
      <c r="W27" s="1180"/>
      <c r="X27" s="1180"/>
      <c r="Y27" s="1180"/>
      <c r="Z27" s="1180"/>
      <c r="AA27" s="1180"/>
      <c r="AB27" s="1180"/>
      <c r="AC27" s="1180"/>
      <c r="AD27" s="1180"/>
      <c r="AE27" s="1180"/>
      <c r="AF27" s="1180"/>
      <c r="AG27" s="1180"/>
      <c r="AH27" s="1180"/>
      <c r="AI27" s="1180"/>
      <c r="AJ27" s="1180"/>
      <c r="AK27" s="1180"/>
      <c r="AL27" s="1180"/>
      <c r="AM27" s="1180"/>
      <c r="AN27" s="1180"/>
      <c r="AO27" s="1180"/>
      <c r="AP27" s="1180"/>
      <c r="AQ27" s="1181"/>
    </row>
    <row r="28" spans="2:47" ht="15" customHeight="1">
      <c r="B28" s="1240" t="s">
        <v>2132</v>
      </c>
      <c r="C28" s="1240"/>
      <c r="D28" s="1240"/>
      <c r="E28" s="1240"/>
      <c r="F28" s="1240"/>
      <c r="G28" s="1240"/>
      <c r="H28" s="1240"/>
      <c r="I28" s="1240"/>
      <c r="J28" s="1240"/>
      <c r="K28" s="1240"/>
      <c r="L28" s="1240"/>
      <c r="M28" s="1240"/>
      <c r="N28" s="1240"/>
      <c r="O28" s="1241"/>
      <c r="P28" s="1241"/>
      <c r="Q28" s="1241"/>
      <c r="R28" s="1241"/>
      <c r="S28" s="1241"/>
      <c r="T28" s="1241"/>
      <c r="U28" s="1241"/>
      <c r="V28" s="1241"/>
      <c r="W28" s="1241"/>
      <c r="X28" s="1241"/>
      <c r="Y28" s="1241"/>
      <c r="Z28" s="1241"/>
      <c r="AA28" s="1241"/>
      <c r="AB28" s="1241"/>
      <c r="AC28" s="1241"/>
      <c r="AD28" s="1241"/>
      <c r="AE28" s="1241"/>
      <c r="AF28" s="1241"/>
      <c r="AG28" s="1241"/>
      <c r="AH28" s="1241"/>
      <c r="AI28" s="1241"/>
      <c r="AJ28" s="1241"/>
      <c r="AK28" s="1241"/>
      <c r="AL28" s="1241"/>
      <c r="AM28" s="1241"/>
      <c r="AN28" s="1241"/>
      <c r="AO28" s="1241"/>
      <c r="AP28" s="1241"/>
      <c r="AQ28" s="1241"/>
    </row>
    <row r="29" spans="2:47" ht="15" customHeight="1">
      <c r="B29" s="1236"/>
      <c r="C29" s="1236"/>
      <c r="D29" s="1236"/>
      <c r="E29" s="1236"/>
      <c r="F29" s="1236"/>
      <c r="G29" s="1236"/>
      <c r="H29" s="1236"/>
      <c r="I29" s="1236"/>
      <c r="J29" s="1236"/>
      <c r="K29" s="1236"/>
      <c r="L29" s="1236"/>
      <c r="M29" s="1236"/>
      <c r="N29" s="1236"/>
      <c r="O29" s="1241"/>
      <c r="P29" s="1241"/>
      <c r="Q29" s="1241"/>
      <c r="R29" s="1241"/>
      <c r="S29" s="1241"/>
      <c r="T29" s="1241"/>
      <c r="U29" s="1241"/>
      <c r="V29" s="1241"/>
      <c r="W29" s="1241"/>
      <c r="X29" s="1241"/>
      <c r="Y29" s="1241"/>
      <c r="Z29" s="1241"/>
      <c r="AA29" s="1241"/>
      <c r="AB29" s="1241"/>
      <c r="AC29" s="1241"/>
      <c r="AD29" s="1241"/>
      <c r="AE29" s="1241"/>
      <c r="AF29" s="1241"/>
      <c r="AG29" s="1241"/>
      <c r="AH29" s="1241"/>
      <c r="AI29" s="1241"/>
      <c r="AJ29" s="1241"/>
      <c r="AK29" s="1241"/>
      <c r="AL29" s="1241"/>
      <c r="AM29" s="1241"/>
      <c r="AN29" s="1241"/>
      <c r="AO29" s="1241"/>
      <c r="AP29" s="1241"/>
      <c r="AQ29" s="1241"/>
    </row>
    <row r="30" spans="2:47" ht="15" customHeight="1">
      <c r="B30" s="1236"/>
      <c r="C30" s="1236"/>
      <c r="D30" s="1236"/>
      <c r="E30" s="1236"/>
      <c r="F30" s="1236"/>
      <c r="G30" s="1236"/>
      <c r="H30" s="1236"/>
      <c r="I30" s="1236"/>
      <c r="J30" s="1236"/>
      <c r="K30" s="1236"/>
      <c r="L30" s="1236"/>
      <c r="M30" s="1236"/>
      <c r="N30" s="1236"/>
      <c r="O30" s="1221"/>
      <c r="P30" s="1221"/>
      <c r="Q30" s="1221"/>
      <c r="R30" s="1221"/>
      <c r="S30" s="1221"/>
      <c r="T30" s="1221"/>
      <c r="U30" s="1221"/>
      <c r="V30" s="1221"/>
      <c r="W30" s="1221"/>
      <c r="X30" s="1221"/>
      <c r="Y30" s="1221"/>
      <c r="Z30" s="1221"/>
      <c r="AA30" s="1221"/>
      <c r="AB30" s="1221"/>
      <c r="AC30" s="1221"/>
      <c r="AD30" s="1221"/>
      <c r="AE30" s="1221"/>
      <c r="AF30" s="1221"/>
      <c r="AG30" s="1221"/>
      <c r="AH30" s="1221"/>
      <c r="AI30" s="1221"/>
      <c r="AJ30" s="1221"/>
      <c r="AK30" s="1221"/>
      <c r="AL30" s="1221"/>
      <c r="AM30" s="1221"/>
      <c r="AN30" s="1221"/>
      <c r="AO30" s="1221"/>
      <c r="AP30" s="1221"/>
      <c r="AQ30" s="1221"/>
    </row>
    <row r="31" spans="2:47" ht="15" customHeight="1">
      <c r="B31" s="1236"/>
      <c r="C31" s="1236"/>
      <c r="D31" s="1236"/>
      <c r="E31" s="1236"/>
      <c r="F31" s="1236"/>
      <c r="G31" s="1236"/>
      <c r="H31" s="1236"/>
      <c r="I31" s="1236"/>
      <c r="J31" s="1236"/>
      <c r="K31" s="1236"/>
      <c r="L31" s="1236"/>
      <c r="M31" s="1236"/>
      <c r="N31" s="1236"/>
      <c r="O31" s="1221"/>
      <c r="P31" s="1221"/>
      <c r="Q31" s="1221"/>
      <c r="R31" s="1221"/>
      <c r="S31" s="1221"/>
      <c r="T31" s="1221"/>
      <c r="U31" s="1221"/>
      <c r="V31" s="1221"/>
      <c r="W31" s="1221"/>
      <c r="X31" s="1221"/>
      <c r="Y31" s="1221"/>
      <c r="Z31" s="1221"/>
      <c r="AA31" s="1221"/>
      <c r="AB31" s="1221"/>
      <c r="AC31" s="1221"/>
      <c r="AD31" s="1221"/>
      <c r="AE31" s="1221"/>
      <c r="AF31" s="1221"/>
      <c r="AG31" s="1221"/>
      <c r="AH31" s="1221"/>
      <c r="AI31" s="1221"/>
      <c r="AJ31" s="1221"/>
      <c r="AK31" s="1221"/>
      <c r="AL31" s="1221"/>
      <c r="AM31" s="1221"/>
      <c r="AN31" s="1221"/>
      <c r="AO31" s="1221"/>
      <c r="AP31" s="1221"/>
      <c r="AQ31" s="1221"/>
    </row>
    <row r="32" spans="2:47" s="118" customFormat="1" ht="15" customHeight="1">
      <c r="B32" s="1236"/>
      <c r="C32" s="1236"/>
      <c r="D32" s="1236"/>
      <c r="E32" s="1236"/>
      <c r="F32" s="1236"/>
      <c r="G32" s="1236"/>
      <c r="H32" s="1236"/>
      <c r="I32" s="1236"/>
      <c r="J32" s="1236"/>
      <c r="K32" s="1236"/>
      <c r="L32" s="1236"/>
      <c r="M32" s="1236"/>
      <c r="N32" s="1236"/>
      <c r="O32" s="1221"/>
      <c r="P32" s="1221"/>
      <c r="Q32" s="1221"/>
      <c r="R32" s="1221"/>
      <c r="S32" s="1221"/>
      <c r="T32" s="1221"/>
      <c r="U32" s="1221"/>
      <c r="V32" s="1221"/>
      <c r="W32" s="1221"/>
      <c r="X32" s="1221"/>
      <c r="Y32" s="1221"/>
      <c r="Z32" s="1221"/>
      <c r="AA32" s="1221"/>
      <c r="AB32" s="1221"/>
      <c r="AC32" s="1221"/>
      <c r="AD32" s="1221"/>
      <c r="AE32" s="1221"/>
      <c r="AF32" s="1221"/>
      <c r="AG32" s="1221"/>
      <c r="AH32" s="1221"/>
      <c r="AI32" s="1221"/>
      <c r="AJ32" s="1221"/>
      <c r="AK32" s="1221"/>
      <c r="AL32" s="1221"/>
      <c r="AM32" s="1221"/>
      <c r="AN32" s="1221"/>
      <c r="AO32" s="1221"/>
      <c r="AP32" s="1221"/>
      <c r="AQ32" s="1221"/>
      <c r="AR32" s="117"/>
      <c r="AS32" s="117"/>
      <c r="AT32" s="117"/>
    </row>
    <row r="33" spans="2:43" ht="15" customHeight="1">
      <c r="B33" s="1236" t="s">
        <v>2133</v>
      </c>
      <c r="C33" s="1236"/>
      <c r="D33" s="1236"/>
      <c r="E33" s="1236"/>
      <c r="F33" s="1236"/>
      <c r="G33" s="1236"/>
      <c r="H33" s="1236"/>
      <c r="I33" s="1236"/>
      <c r="J33" s="1236"/>
      <c r="K33" s="1236"/>
      <c r="L33" s="1236"/>
      <c r="M33" s="1236"/>
      <c r="N33" s="1236"/>
      <c r="O33" s="1221"/>
      <c r="P33" s="1221"/>
      <c r="Q33" s="1221"/>
      <c r="R33" s="1221"/>
      <c r="S33" s="1221"/>
      <c r="T33" s="1221"/>
      <c r="U33" s="1221"/>
      <c r="V33" s="1221"/>
      <c r="W33" s="1221"/>
      <c r="X33" s="1221"/>
      <c r="Y33" s="1221"/>
      <c r="Z33" s="1221"/>
      <c r="AA33" s="1221"/>
      <c r="AB33" s="1221"/>
      <c r="AC33" s="1221"/>
      <c r="AD33" s="1221"/>
      <c r="AE33" s="1221"/>
      <c r="AF33" s="1221"/>
      <c r="AG33" s="1221"/>
      <c r="AH33" s="1221"/>
      <c r="AI33" s="1221"/>
      <c r="AJ33" s="1221"/>
      <c r="AK33" s="1221"/>
      <c r="AL33" s="1221"/>
      <c r="AM33" s="1221"/>
      <c r="AN33" s="1221"/>
      <c r="AO33" s="1221"/>
      <c r="AP33" s="1221"/>
      <c r="AQ33" s="1221"/>
    </row>
    <row r="34" spans="2:43" ht="15" customHeight="1">
      <c r="B34" s="1236"/>
      <c r="C34" s="1236"/>
      <c r="D34" s="1236"/>
      <c r="E34" s="1236"/>
      <c r="F34" s="1236"/>
      <c r="G34" s="1236"/>
      <c r="H34" s="1236"/>
      <c r="I34" s="1236"/>
      <c r="J34" s="1236"/>
      <c r="K34" s="1236"/>
      <c r="L34" s="1236"/>
      <c r="M34" s="1236"/>
      <c r="N34" s="1236"/>
      <c r="O34" s="1221"/>
      <c r="P34" s="1221"/>
      <c r="Q34" s="1221"/>
      <c r="R34" s="1221"/>
      <c r="S34" s="1221"/>
      <c r="T34" s="1221"/>
      <c r="U34" s="1221"/>
      <c r="V34" s="1221"/>
      <c r="W34" s="1221"/>
      <c r="X34" s="1221"/>
      <c r="Y34" s="1221"/>
      <c r="Z34" s="1221"/>
      <c r="AA34" s="1221"/>
      <c r="AB34" s="1221"/>
      <c r="AC34" s="1221"/>
      <c r="AD34" s="1221"/>
      <c r="AE34" s="1221"/>
      <c r="AF34" s="1221"/>
      <c r="AG34" s="1221"/>
      <c r="AH34" s="1221"/>
      <c r="AI34" s="1221"/>
      <c r="AJ34" s="1221"/>
      <c r="AK34" s="1221"/>
      <c r="AL34" s="1221"/>
      <c r="AM34" s="1221"/>
      <c r="AN34" s="1221"/>
      <c r="AO34" s="1221"/>
      <c r="AP34" s="1221"/>
      <c r="AQ34" s="1221"/>
    </row>
    <row r="35" spans="2:43" ht="15" customHeight="1">
      <c r="B35" s="1236"/>
      <c r="C35" s="1236"/>
      <c r="D35" s="1236"/>
      <c r="E35" s="1236"/>
      <c r="F35" s="1236"/>
      <c r="G35" s="1236"/>
      <c r="H35" s="1236"/>
      <c r="I35" s="1236"/>
      <c r="J35" s="1236"/>
      <c r="K35" s="1236"/>
      <c r="L35" s="1236"/>
      <c r="M35" s="1236"/>
      <c r="N35" s="1236"/>
      <c r="O35" s="1221"/>
      <c r="P35" s="1221"/>
      <c r="Q35" s="1221"/>
      <c r="R35" s="1221"/>
      <c r="S35" s="1221"/>
      <c r="T35" s="1221"/>
      <c r="U35" s="1221"/>
      <c r="V35" s="1221"/>
      <c r="W35" s="1221"/>
      <c r="X35" s="1221"/>
      <c r="Y35" s="1221"/>
      <c r="Z35" s="1221"/>
      <c r="AA35" s="1221"/>
      <c r="AB35" s="1221"/>
      <c r="AC35" s="1221"/>
      <c r="AD35" s="1221"/>
      <c r="AE35" s="1221"/>
      <c r="AF35" s="1221"/>
      <c r="AG35" s="1221"/>
      <c r="AH35" s="1221"/>
      <c r="AI35" s="1221"/>
      <c r="AJ35" s="1221"/>
      <c r="AK35" s="1221"/>
      <c r="AL35" s="1221"/>
      <c r="AM35" s="1221"/>
      <c r="AN35" s="1221"/>
      <c r="AO35" s="1221"/>
      <c r="AP35" s="1221"/>
      <c r="AQ35" s="1221"/>
    </row>
    <row r="36" spans="2:43" ht="15" customHeight="1">
      <c r="B36" s="1236"/>
      <c r="C36" s="1236"/>
      <c r="D36" s="1236"/>
      <c r="E36" s="1236"/>
      <c r="F36" s="1236"/>
      <c r="G36" s="1236"/>
      <c r="H36" s="1236"/>
      <c r="I36" s="1236"/>
      <c r="J36" s="1236"/>
      <c r="K36" s="1236"/>
      <c r="L36" s="1236"/>
      <c r="M36" s="1236"/>
      <c r="N36" s="1236"/>
      <c r="O36" s="1221"/>
      <c r="P36" s="1221"/>
      <c r="Q36" s="1221"/>
      <c r="R36" s="1221"/>
      <c r="S36" s="1221"/>
      <c r="T36" s="1221"/>
      <c r="U36" s="1221"/>
      <c r="V36" s="1221"/>
      <c r="W36" s="1221"/>
      <c r="X36" s="1221"/>
      <c r="Y36" s="1221"/>
      <c r="Z36" s="1221"/>
      <c r="AA36" s="1221"/>
      <c r="AB36" s="1221"/>
      <c r="AC36" s="1221"/>
      <c r="AD36" s="1221"/>
      <c r="AE36" s="1221"/>
      <c r="AF36" s="1221"/>
      <c r="AG36" s="1221"/>
      <c r="AH36" s="1221"/>
      <c r="AI36" s="1221"/>
      <c r="AJ36" s="1221"/>
      <c r="AK36" s="1221"/>
      <c r="AL36" s="1221"/>
      <c r="AM36" s="1221"/>
      <c r="AN36" s="1221"/>
      <c r="AO36" s="1221"/>
      <c r="AP36" s="1221"/>
      <c r="AQ36" s="1221"/>
    </row>
    <row r="37" spans="2:43" ht="15" customHeight="1">
      <c r="B37" s="1236"/>
      <c r="C37" s="1236"/>
      <c r="D37" s="1236"/>
      <c r="E37" s="1236"/>
      <c r="F37" s="1236"/>
      <c r="G37" s="1236"/>
      <c r="H37" s="1236"/>
      <c r="I37" s="1236"/>
      <c r="J37" s="1236"/>
      <c r="K37" s="1236"/>
      <c r="L37" s="1236"/>
      <c r="M37" s="1236"/>
      <c r="N37" s="1236"/>
      <c r="O37" s="1221"/>
      <c r="P37" s="1221"/>
      <c r="Q37" s="1221"/>
      <c r="R37" s="1221"/>
      <c r="S37" s="1221"/>
      <c r="T37" s="1221"/>
      <c r="U37" s="1221"/>
      <c r="V37" s="1221"/>
      <c r="W37" s="1221"/>
      <c r="X37" s="1221"/>
      <c r="Y37" s="1221"/>
      <c r="Z37" s="1221"/>
      <c r="AA37" s="1221"/>
      <c r="AB37" s="1221"/>
      <c r="AC37" s="1221"/>
      <c r="AD37" s="1221"/>
      <c r="AE37" s="1221"/>
      <c r="AF37" s="1221"/>
      <c r="AG37" s="1221"/>
      <c r="AH37" s="1221"/>
      <c r="AI37" s="1221"/>
      <c r="AJ37" s="1221"/>
      <c r="AK37" s="1221"/>
      <c r="AL37" s="1221"/>
      <c r="AM37" s="1221"/>
      <c r="AN37" s="1221"/>
      <c r="AO37" s="1221"/>
      <c r="AP37" s="1221"/>
      <c r="AQ37" s="1221"/>
    </row>
    <row r="38" spans="2:43" ht="15" customHeight="1">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K38" s="62"/>
      <c r="AL38" s="62"/>
      <c r="AM38" s="64"/>
      <c r="AN38" s="70"/>
      <c r="AO38" s="70"/>
      <c r="AP38" s="70"/>
      <c r="AQ38" s="70"/>
    </row>
    <row r="39" spans="2:43" ht="15" customHeight="1">
      <c r="AK39" s="66"/>
      <c r="AL39" s="66"/>
      <c r="AQ39" s="80"/>
    </row>
  </sheetData>
  <sheetProtection formatCells="0" formatColumns="0" formatRows="0" selectLockedCells="1"/>
  <mergeCells count="37">
    <mergeCell ref="W11:Z11"/>
    <mergeCell ref="O25:AQ25"/>
    <mergeCell ref="W12:Z12"/>
    <mergeCell ref="AA12:AG12"/>
    <mergeCell ref="AH12:AQ12"/>
    <mergeCell ref="B14:AQ15"/>
    <mergeCell ref="AO3:AP3"/>
    <mergeCell ref="AL3:AM3"/>
    <mergeCell ref="AG3:AJ3"/>
    <mergeCell ref="B16:AQ17"/>
    <mergeCell ref="I19:J19"/>
    <mergeCell ref="K19:L19"/>
    <mergeCell ref="W6:Z6"/>
    <mergeCell ref="AA6:AQ6"/>
    <mergeCell ref="W7:Z7"/>
    <mergeCell ref="AA7:AQ7"/>
    <mergeCell ref="W8:Z8"/>
    <mergeCell ref="AA8:AG8"/>
    <mergeCell ref="AA11:AQ11"/>
    <mergeCell ref="AH8:AQ8"/>
    <mergeCell ref="W10:Z10"/>
    <mergeCell ref="AA10:AQ10"/>
    <mergeCell ref="B33:N37"/>
    <mergeCell ref="O33:AQ37"/>
    <mergeCell ref="C19:H19"/>
    <mergeCell ref="M19:R19"/>
    <mergeCell ref="V19:AQ19"/>
    <mergeCell ref="S19:U19"/>
    <mergeCell ref="B27:N27"/>
    <mergeCell ref="B28:N32"/>
    <mergeCell ref="O28:AQ32"/>
    <mergeCell ref="D23:AQ23"/>
    <mergeCell ref="B20:AQ21"/>
    <mergeCell ref="B25:N25"/>
    <mergeCell ref="B26:N26"/>
    <mergeCell ref="O26:AQ26"/>
    <mergeCell ref="O27:AQ27"/>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F4B56-9999-4931-9F4B-D6FC66500B04}">
  <sheetPr>
    <tabColor rgb="FF7030A0"/>
  </sheetPr>
  <dimension ref="A1:CR5"/>
  <sheetViews>
    <sheetView workbookViewId="0">
      <selection sqref="A1:XFD5"/>
    </sheetView>
  </sheetViews>
  <sheetFormatPr defaultRowHeight="30" customHeight="1"/>
  <cols>
    <col min="1" max="1" width="15.88671875" customWidth="1"/>
    <col min="2" max="3" width="25.88671875" customWidth="1"/>
    <col min="4" max="13" width="15.88671875" customWidth="1"/>
    <col min="14" max="15" width="10.88671875" customWidth="1"/>
    <col min="16" max="16" width="20.88671875" customWidth="1"/>
    <col min="17" max="17" width="10.88671875" customWidth="1"/>
    <col min="18" max="19" width="25.88671875" customWidth="1"/>
    <col min="20" max="29" width="15.88671875" customWidth="1"/>
    <col min="30" max="31" width="10.88671875" customWidth="1"/>
    <col min="32" max="32" width="20.88671875" customWidth="1"/>
    <col min="33" max="33" width="10.88671875" customWidth="1"/>
    <col min="34" max="37" width="30.88671875" customWidth="1"/>
    <col min="38" max="38" width="20.88671875" customWidth="1"/>
    <col min="39" max="52" width="15.88671875" customWidth="1"/>
    <col min="53" max="54" width="10.88671875" customWidth="1"/>
    <col min="55" max="56" width="15.88671875" customWidth="1"/>
    <col min="57" max="61" width="10.88671875" customWidth="1"/>
    <col min="62" max="65" width="15.88671875" customWidth="1"/>
    <col min="66" max="70" width="10.88671875" customWidth="1"/>
    <col min="71" max="72" width="15.88671875" customWidth="1"/>
    <col min="73" max="96" width="10.88671875" customWidth="1"/>
  </cols>
  <sheetData>
    <row r="1" spans="1:96" ht="30" customHeight="1">
      <c r="A1" s="737" t="s">
        <v>2654</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row>
    <row r="2" spans="1:96" ht="30" customHeight="1">
      <c r="A2" s="725" t="s">
        <v>2260</v>
      </c>
      <c r="B2" s="728" t="s">
        <v>2261</v>
      </c>
      <c r="C2" s="729"/>
      <c r="D2" s="729"/>
      <c r="E2" s="729"/>
      <c r="F2" s="729"/>
      <c r="G2" s="729"/>
      <c r="H2" s="729"/>
      <c r="I2" s="729"/>
      <c r="J2" s="729"/>
      <c r="K2" s="729"/>
      <c r="L2" s="729"/>
      <c r="M2" s="729"/>
      <c r="N2" s="729"/>
      <c r="O2" s="729"/>
      <c r="P2" s="729"/>
      <c r="Q2" s="730"/>
      <c r="R2" s="728" t="s">
        <v>2610</v>
      </c>
      <c r="S2" s="729"/>
      <c r="T2" s="729"/>
      <c r="U2" s="729"/>
      <c r="V2" s="729"/>
      <c r="W2" s="729"/>
      <c r="X2" s="729"/>
      <c r="Y2" s="729"/>
      <c r="Z2" s="729"/>
      <c r="AA2" s="729"/>
      <c r="AB2" s="729"/>
      <c r="AC2" s="729"/>
      <c r="AD2" s="729"/>
      <c r="AE2" s="729"/>
      <c r="AF2" s="729"/>
      <c r="AG2" s="730"/>
      <c r="AH2" s="725" t="s">
        <v>2560</v>
      </c>
      <c r="AI2" s="725" t="s">
        <v>2611</v>
      </c>
      <c r="AJ2" s="725" t="s">
        <v>2262</v>
      </c>
      <c r="AK2" s="725" t="s">
        <v>2655</v>
      </c>
      <c r="AL2" s="725" t="s">
        <v>2263</v>
      </c>
      <c r="AM2" s="725" t="s">
        <v>2632</v>
      </c>
      <c r="AN2" s="725" t="s">
        <v>2412</v>
      </c>
      <c r="AO2" s="725" t="s">
        <v>2656</v>
      </c>
      <c r="AP2" s="725" t="s">
        <v>2657</v>
      </c>
      <c r="AQ2" s="725" t="s">
        <v>2658</v>
      </c>
      <c r="AR2" s="728" t="s">
        <v>2194</v>
      </c>
      <c r="AS2" s="729"/>
      <c r="AT2" s="729"/>
      <c r="AU2" s="729"/>
      <c r="AV2" s="729"/>
      <c r="AW2" s="729"/>
      <c r="AX2" s="729"/>
      <c r="AY2" s="730"/>
      <c r="AZ2" s="725" t="s">
        <v>2266</v>
      </c>
      <c r="BA2" s="725" t="s">
        <v>2267</v>
      </c>
      <c r="BB2" s="725" t="s">
        <v>2268</v>
      </c>
      <c r="BC2" s="725" t="s">
        <v>2269</v>
      </c>
      <c r="BD2" s="725" t="s">
        <v>2270</v>
      </c>
      <c r="BE2" s="731" t="s">
        <v>2299</v>
      </c>
      <c r="BF2" s="732"/>
      <c r="BG2" s="732"/>
      <c r="BH2" s="732"/>
      <c r="BI2" s="733"/>
      <c r="BJ2" s="731" t="s">
        <v>2300</v>
      </c>
      <c r="BK2" s="732"/>
      <c r="BL2" s="732"/>
      <c r="BM2" s="732"/>
      <c r="BN2" s="732"/>
      <c r="BO2" s="732"/>
      <c r="BP2" s="732"/>
      <c r="BQ2" s="732"/>
      <c r="BR2" s="733"/>
      <c r="BS2" s="731" t="s">
        <v>2301</v>
      </c>
      <c r="BT2" s="733"/>
      <c r="BU2" s="731" t="s">
        <v>2302</v>
      </c>
      <c r="BV2" s="732"/>
      <c r="BW2" s="732"/>
      <c r="BX2" s="732"/>
      <c r="BY2" s="732"/>
      <c r="BZ2" s="732"/>
      <c r="CA2" s="732"/>
      <c r="CB2" s="732"/>
      <c r="CC2" s="732"/>
      <c r="CD2" s="732"/>
      <c r="CE2" s="732"/>
      <c r="CF2" s="732"/>
      <c r="CG2" s="732"/>
      <c r="CH2" s="732"/>
      <c r="CI2" s="732"/>
      <c r="CJ2" s="732"/>
      <c r="CK2" s="732"/>
      <c r="CL2" s="732"/>
      <c r="CM2" s="732"/>
      <c r="CN2" s="732"/>
      <c r="CO2" s="732"/>
      <c r="CP2" s="732"/>
      <c r="CQ2" s="732"/>
      <c r="CR2" s="733"/>
    </row>
    <row r="3" spans="1:96" ht="30" customHeight="1">
      <c r="A3" s="726"/>
      <c r="B3" s="728" t="s">
        <v>2271</v>
      </c>
      <c r="C3" s="730"/>
      <c r="D3" s="210" t="s">
        <v>2272</v>
      </c>
      <c r="E3" s="162"/>
      <c r="F3" s="728" t="s">
        <v>2273</v>
      </c>
      <c r="G3" s="729"/>
      <c r="H3" s="730"/>
      <c r="I3" s="728" t="s">
        <v>2274</v>
      </c>
      <c r="J3" s="729"/>
      <c r="K3" s="729"/>
      <c r="L3" s="729"/>
      <c r="M3" s="730"/>
      <c r="N3" s="728" t="s">
        <v>2275</v>
      </c>
      <c r="O3" s="730"/>
      <c r="P3" s="725" t="s">
        <v>2293</v>
      </c>
      <c r="Q3" s="725" t="s">
        <v>2294</v>
      </c>
      <c r="R3" s="728" t="s">
        <v>2271</v>
      </c>
      <c r="S3" s="730"/>
      <c r="T3" s="210" t="s">
        <v>2272</v>
      </c>
      <c r="U3" s="162"/>
      <c r="V3" s="728" t="s">
        <v>2273</v>
      </c>
      <c r="W3" s="729"/>
      <c r="X3" s="730"/>
      <c r="Y3" s="728" t="s">
        <v>2274</v>
      </c>
      <c r="Z3" s="729"/>
      <c r="AA3" s="729"/>
      <c r="AB3" s="729"/>
      <c r="AC3" s="730"/>
      <c r="AD3" s="728" t="s">
        <v>2275</v>
      </c>
      <c r="AE3" s="730"/>
      <c r="AF3" s="725" t="s">
        <v>2293</v>
      </c>
      <c r="AG3" s="725" t="s">
        <v>2294</v>
      </c>
      <c r="AH3" s="726"/>
      <c r="AI3" s="726"/>
      <c r="AJ3" s="726"/>
      <c r="AK3" s="726"/>
      <c r="AL3" s="726"/>
      <c r="AM3" s="726"/>
      <c r="AN3" s="726"/>
      <c r="AO3" s="726"/>
      <c r="AP3" s="726"/>
      <c r="AQ3" s="726"/>
      <c r="AR3" s="725" t="s">
        <v>2276</v>
      </c>
      <c r="AS3" s="725" t="s">
        <v>2277</v>
      </c>
      <c r="AT3" s="725" t="s">
        <v>2278</v>
      </c>
      <c r="AU3" s="725" t="s">
        <v>2259</v>
      </c>
      <c r="AV3" s="725" t="s">
        <v>2279</v>
      </c>
      <c r="AW3" s="725" t="s">
        <v>2280</v>
      </c>
      <c r="AX3" s="725" t="s">
        <v>2281</v>
      </c>
      <c r="AY3" s="725" t="s">
        <v>2282</v>
      </c>
      <c r="AZ3" s="726"/>
      <c r="BA3" s="726"/>
      <c r="BB3" s="726"/>
      <c r="BC3" s="726"/>
      <c r="BD3" s="726"/>
      <c r="BE3" s="725" t="s">
        <v>2303</v>
      </c>
      <c r="BF3" s="725" t="s">
        <v>2304</v>
      </c>
      <c r="BG3" s="725" t="s">
        <v>2305</v>
      </c>
      <c r="BH3" s="725" t="s">
        <v>2306</v>
      </c>
      <c r="BI3" s="725" t="s">
        <v>2307</v>
      </c>
      <c r="BJ3" s="725" t="s">
        <v>2308</v>
      </c>
      <c r="BK3" s="740" t="s">
        <v>2653</v>
      </c>
      <c r="BL3" s="740" t="s">
        <v>2637</v>
      </c>
      <c r="BM3" s="740" t="s">
        <v>2638</v>
      </c>
      <c r="BN3" s="725" t="s">
        <v>2303</v>
      </c>
      <c r="BO3" s="725" t="s">
        <v>2304</v>
      </c>
      <c r="BP3" s="725" t="s">
        <v>2305</v>
      </c>
      <c r="BQ3" s="725" t="s">
        <v>2306</v>
      </c>
      <c r="BR3" s="725" t="s">
        <v>2307</v>
      </c>
      <c r="BS3" s="725" t="s">
        <v>2308</v>
      </c>
      <c r="BT3" s="725" t="s">
        <v>2309</v>
      </c>
      <c r="BU3" s="738" t="s">
        <v>2317</v>
      </c>
      <c r="BV3" s="734" t="s">
        <v>2318</v>
      </c>
      <c r="BW3" s="735"/>
      <c r="BX3" s="736"/>
      <c r="BY3" s="728" t="s">
        <v>2310</v>
      </c>
      <c r="BZ3" s="729"/>
      <c r="CA3" s="729"/>
      <c r="CB3" s="730"/>
      <c r="CC3" s="728" t="s">
        <v>2311</v>
      </c>
      <c r="CD3" s="729"/>
      <c r="CE3" s="729"/>
      <c r="CF3" s="730"/>
      <c r="CG3" s="728" t="s">
        <v>2312</v>
      </c>
      <c r="CH3" s="729"/>
      <c r="CI3" s="729"/>
      <c r="CJ3" s="730"/>
      <c r="CK3" s="728" t="s">
        <v>2313</v>
      </c>
      <c r="CL3" s="729"/>
      <c r="CM3" s="729"/>
      <c r="CN3" s="730"/>
      <c r="CO3" s="728" t="s">
        <v>2314</v>
      </c>
      <c r="CP3" s="729"/>
      <c r="CQ3" s="729"/>
      <c r="CR3" s="730"/>
    </row>
    <row r="4" spans="1:96" ht="30" customHeight="1">
      <c r="A4" s="727"/>
      <c r="B4" s="211" t="s">
        <v>2093</v>
      </c>
      <c r="C4" s="211" t="s">
        <v>2283</v>
      </c>
      <c r="D4" s="211" t="s">
        <v>2284</v>
      </c>
      <c r="E4" s="211" t="s">
        <v>2285</v>
      </c>
      <c r="F4" s="211" t="s">
        <v>2286</v>
      </c>
      <c r="G4" s="211" t="s">
        <v>2093</v>
      </c>
      <c r="H4" s="211" t="s">
        <v>2287</v>
      </c>
      <c r="I4" s="211" t="s">
        <v>2288</v>
      </c>
      <c r="J4" s="211" t="s">
        <v>2093</v>
      </c>
      <c r="K4" s="211" t="s">
        <v>2287</v>
      </c>
      <c r="L4" s="211" t="s">
        <v>2289</v>
      </c>
      <c r="M4" s="211" t="s">
        <v>2290</v>
      </c>
      <c r="N4" s="211" t="s">
        <v>2291</v>
      </c>
      <c r="O4" s="212" t="s">
        <v>2292</v>
      </c>
      <c r="P4" s="727"/>
      <c r="Q4" s="727"/>
      <c r="R4" s="211" t="s">
        <v>2093</v>
      </c>
      <c r="S4" s="211" t="s">
        <v>2283</v>
      </c>
      <c r="T4" s="211" t="s">
        <v>2284</v>
      </c>
      <c r="U4" s="211" t="s">
        <v>2285</v>
      </c>
      <c r="V4" s="211" t="s">
        <v>2286</v>
      </c>
      <c r="W4" s="211" t="s">
        <v>2093</v>
      </c>
      <c r="X4" s="211" t="s">
        <v>2287</v>
      </c>
      <c r="Y4" s="211" t="s">
        <v>2288</v>
      </c>
      <c r="Z4" s="211" t="s">
        <v>2093</v>
      </c>
      <c r="AA4" s="211" t="s">
        <v>2287</v>
      </c>
      <c r="AB4" s="211" t="s">
        <v>2289</v>
      </c>
      <c r="AC4" s="211" t="s">
        <v>2290</v>
      </c>
      <c r="AD4" s="211" t="s">
        <v>2291</v>
      </c>
      <c r="AE4" s="212" t="s">
        <v>2292</v>
      </c>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41"/>
      <c r="BL4" s="741"/>
      <c r="BM4" s="741"/>
      <c r="BN4" s="727"/>
      <c r="BO4" s="727"/>
      <c r="BP4" s="727"/>
      <c r="BQ4" s="727"/>
      <c r="BR4" s="727"/>
      <c r="BS4" s="727"/>
      <c r="BT4" s="727"/>
      <c r="BU4" s="739"/>
      <c r="BV4" s="216" t="s">
        <v>2315</v>
      </c>
      <c r="BW4" s="216" t="s">
        <v>2316</v>
      </c>
      <c r="BX4" s="216" t="s">
        <v>2164</v>
      </c>
      <c r="BY4" s="216" t="s">
        <v>2319</v>
      </c>
      <c r="BZ4" s="216" t="s">
        <v>2315</v>
      </c>
      <c r="CA4" s="216" t="s">
        <v>2316</v>
      </c>
      <c r="CB4" s="216" t="s">
        <v>2164</v>
      </c>
      <c r="CC4" s="216" t="s">
        <v>2165</v>
      </c>
      <c r="CD4" s="216" t="s">
        <v>2315</v>
      </c>
      <c r="CE4" s="216" t="s">
        <v>2316</v>
      </c>
      <c r="CF4" s="216" t="s">
        <v>2164</v>
      </c>
      <c r="CG4" s="216" t="s">
        <v>2165</v>
      </c>
      <c r="CH4" s="216" t="s">
        <v>2315</v>
      </c>
      <c r="CI4" s="216" t="s">
        <v>2316</v>
      </c>
      <c r="CJ4" s="216" t="s">
        <v>2164</v>
      </c>
      <c r="CK4" s="216" t="s">
        <v>2165</v>
      </c>
      <c r="CL4" s="216" t="s">
        <v>2315</v>
      </c>
      <c r="CM4" s="216" t="s">
        <v>2316</v>
      </c>
      <c r="CN4" s="216" t="s">
        <v>2164</v>
      </c>
      <c r="CO4" s="216" t="s">
        <v>2165</v>
      </c>
      <c r="CP4" s="216" t="s">
        <v>2315</v>
      </c>
      <c r="CQ4" s="216" t="s">
        <v>2316</v>
      </c>
      <c r="CR4" s="216" t="s">
        <v>2164</v>
      </c>
    </row>
    <row r="5" spans="1:96" ht="30" customHeight="1">
      <c r="A5" s="159">
        <f>基本情報!E2</f>
        <v>0</v>
      </c>
      <c r="B5" s="158" t="str">
        <f>基本情報!E3</f>
        <v/>
      </c>
      <c r="C5" s="158">
        <f>基本情報!E4</f>
        <v>0</v>
      </c>
      <c r="D5" s="158">
        <f>基本情報!E5</f>
        <v>0</v>
      </c>
      <c r="E5" s="158">
        <f>基本情報!E6</f>
        <v>0</v>
      </c>
      <c r="F5" s="158">
        <f>基本情報!E7</f>
        <v>0</v>
      </c>
      <c r="G5" s="158" t="str">
        <f>基本情報!E8</f>
        <v/>
      </c>
      <c r="H5" s="158">
        <f>基本情報!E9</f>
        <v>0</v>
      </c>
      <c r="I5" s="158">
        <f>基本情報!E10</f>
        <v>0</v>
      </c>
      <c r="J5" s="158" t="str">
        <f>基本情報!E11</f>
        <v/>
      </c>
      <c r="K5" s="158">
        <f>基本情報!E12</f>
        <v>0</v>
      </c>
      <c r="L5" s="158">
        <f>基本情報!E13</f>
        <v>0</v>
      </c>
      <c r="M5" s="158">
        <f>基本情報!E14</f>
        <v>0</v>
      </c>
      <c r="N5" s="158" t="str">
        <f>基本情報!E15</f>
        <v xml:space="preserve">大分類 </v>
      </c>
      <c r="O5" s="158" t="str">
        <f>基本情報!E16</f>
        <v xml:space="preserve">中分類 </v>
      </c>
      <c r="P5" s="160">
        <f>基本情報!E17</f>
        <v>0</v>
      </c>
      <c r="Q5" s="158">
        <f>基本情報!E18</f>
        <v>0</v>
      </c>
      <c r="R5" s="158" t="str">
        <f>基本情報!$E$19</f>
        <v/>
      </c>
      <c r="S5" s="158">
        <f>基本情報!$E$20</f>
        <v>0</v>
      </c>
      <c r="T5" s="158">
        <f>基本情報!$E$21</f>
        <v>0</v>
      </c>
      <c r="U5" s="158">
        <f>基本情報!$E$22</f>
        <v>0</v>
      </c>
      <c r="V5" s="158">
        <f>基本情報!$E$23</f>
        <v>0</v>
      </c>
      <c r="W5" s="158" t="str">
        <f>基本情報!$E$24</f>
        <v/>
      </c>
      <c r="X5" s="158">
        <f>基本情報!$E$25</f>
        <v>0</v>
      </c>
      <c r="Y5" s="158">
        <f>基本情報!$E$26</f>
        <v>0</v>
      </c>
      <c r="Z5" s="158" t="str">
        <f>基本情報!$E$27</f>
        <v/>
      </c>
      <c r="AA5" s="158">
        <f>基本情報!$E$28</f>
        <v>0</v>
      </c>
      <c r="AB5" s="158">
        <f>基本情報!$E$29</f>
        <v>0</v>
      </c>
      <c r="AC5" s="158">
        <f>基本情報!$E$30</f>
        <v>0</v>
      </c>
      <c r="AD5" s="158" t="str">
        <f>基本情報!$E$31</f>
        <v xml:space="preserve">大分類 </v>
      </c>
      <c r="AE5" s="158" t="str">
        <f>基本情報!$E$32</f>
        <v xml:space="preserve">中分類 </v>
      </c>
      <c r="AF5" s="158">
        <f>基本情報!$E$33</f>
        <v>0</v>
      </c>
      <c r="AG5" s="158">
        <f>基本情報!$E$34</f>
        <v>0</v>
      </c>
      <c r="AH5" s="158">
        <f>基本情報!$E$35</f>
        <v>0</v>
      </c>
      <c r="AI5" s="158" t="str">
        <f>基本情報!$E$36</f>
        <v>選択してください</v>
      </c>
      <c r="AJ5" s="158">
        <f>基本情報!E37</f>
        <v>0</v>
      </c>
      <c r="AK5" s="158">
        <f>第10号様式!O27</f>
        <v>0</v>
      </c>
      <c r="AL5" s="158">
        <f>基本情報!E38</f>
        <v>0</v>
      </c>
      <c r="AM5" s="159">
        <f>第10号様式!O28</f>
        <v>0</v>
      </c>
      <c r="AN5" s="159">
        <f>第10号様式!O29</f>
        <v>0</v>
      </c>
      <c r="AO5" s="158">
        <f>第10号様式!O30</f>
        <v>0</v>
      </c>
      <c r="AP5" s="158">
        <f>第10号様式!O31</f>
        <v>0</v>
      </c>
      <c r="AQ5" s="158">
        <f>第10号様式!O32</f>
        <v>0</v>
      </c>
      <c r="AR5" s="160">
        <f>基本情報!E46</f>
        <v>0</v>
      </c>
      <c r="AS5" s="160">
        <f>基本情報!E47</f>
        <v>0</v>
      </c>
      <c r="AT5" s="160">
        <f>基本情報!E48</f>
        <v>0</v>
      </c>
      <c r="AU5" s="160">
        <f>基本情報!E49</f>
        <v>0</v>
      </c>
      <c r="AV5" s="160">
        <f>基本情報!E50</f>
        <v>0</v>
      </c>
      <c r="AW5" s="160">
        <f>基本情報!E51</f>
        <v>0</v>
      </c>
      <c r="AX5" s="160">
        <f>基本情報!E52</f>
        <v>0</v>
      </c>
      <c r="AY5" s="160">
        <f>基本情報!E53</f>
        <v>0</v>
      </c>
      <c r="AZ5" s="160">
        <f>基本情報!E54</f>
        <v>0</v>
      </c>
      <c r="BA5" s="161">
        <f>基本情報!E55</f>
        <v>0.66666666666666663</v>
      </c>
      <c r="BB5" s="158">
        <f>基本情報!E56</f>
        <v>1</v>
      </c>
      <c r="BC5" s="160">
        <f>基本情報!E57</f>
        <v>30000000</v>
      </c>
      <c r="BD5" s="160">
        <f>基本情報!E58</f>
        <v>0</v>
      </c>
      <c r="BE5" s="214">
        <f>事業実施計画1!W9</f>
        <v>0</v>
      </c>
      <c r="BF5" s="214">
        <f>事業実施計画1!W11</f>
        <v>0</v>
      </c>
      <c r="BG5" s="214">
        <f>事業実施計画1!W13</f>
        <v>0</v>
      </c>
      <c r="BH5" s="214">
        <f>事業実施計画1!W15</f>
        <v>0</v>
      </c>
      <c r="BI5" s="214" t="str">
        <f>事業実施計画1!B19</f>
        <v>別紙、別ファイル等可</v>
      </c>
      <c r="BJ5" s="215">
        <f>事業実施計画2!W7</f>
        <v>0</v>
      </c>
      <c r="BK5" s="214">
        <f>事業実施計画2!W9</f>
        <v>0</v>
      </c>
      <c r="BL5" s="214">
        <f>事業実施計画2!W11</f>
        <v>0</v>
      </c>
      <c r="BM5" s="214">
        <f>事業実施計画2!W13</f>
        <v>0</v>
      </c>
      <c r="BN5" s="214">
        <f>事業実施計画2!W15</f>
        <v>0</v>
      </c>
      <c r="BO5" s="214">
        <f>事業実施計画2!W17</f>
        <v>0</v>
      </c>
      <c r="BP5" s="214">
        <f>事業実施計画2!W19</f>
        <v>0</v>
      </c>
      <c r="BQ5" s="214">
        <f>事業実施計画2!W21</f>
        <v>0</v>
      </c>
      <c r="BR5" s="214" t="str">
        <f>事業実施計画2!B25</f>
        <v>別紙、別ファイル等可</v>
      </c>
      <c r="BS5" s="215">
        <f>事業実施計画3!$H$8</f>
        <v>0</v>
      </c>
      <c r="BT5" s="214">
        <f>事業実施計画3!$H$10</f>
        <v>0</v>
      </c>
      <c r="BU5" s="214" t="str">
        <f>事業実施計画4!B7</f>
        <v>別紙、別ファイル等可</v>
      </c>
      <c r="BV5" s="214">
        <f>事業実施計画4!M26</f>
        <v>0</v>
      </c>
      <c r="BW5" s="214">
        <f>事業実施計画4!M27</f>
        <v>0</v>
      </c>
      <c r="BX5" s="214">
        <f>事業実施計画4!M28</f>
        <v>0</v>
      </c>
      <c r="BY5" s="214">
        <f>事業実施計画4!M30</f>
        <v>0</v>
      </c>
      <c r="BZ5" s="214">
        <f>事業実施計画4!M31</f>
        <v>0</v>
      </c>
      <c r="CA5" s="214">
        <f>事業実施計画4!M32</f>
        <v>0</v>
      </c>
      <c r="CB5" s="214">
        <f>事業実施計画4!M33</f>
        <v>0</v>
      </c>
      <c r="CC5" s="214">
        <f>事業実施計画4!M35</f>
        <v>0</v>
      </c>
      <c r="CD5" s="214">
        <f>事業実施計画4!M36</f>
        <v>0</v>
      </c>
      <c r="CE5" s="214">
        <f>事業実施計画4!M37</f>
        <v>0</v>
      </c>
      <c r="CF5" s="214">
        <f>事業実施計画4!M38</f>
        <v>0</v>
      </c>
      <c r="CG5" s="214">
        <f>事業実施計画4!M40</f>
        <v>0</v>
      </c>
      <c r="CH5" s="214">
        <f>事業実施計画4!M41</f>
        <v>0</v>
      </c>
      <c r="CI5" s="214">
        <f>事業実施計画4!M42</f>
        <v>0</v>
      </c>
      <c r="CJ5" s="214">
        <f>事業実施計画4!M43</f>
        <v>0</v>
      </c>
      <c r="CK5" s="214">
        <f>事業実施計画4!M45</f>
        <v>0</v>
      </c>
      <c r="CL5" s="214">
        <f>事業実施計画4!M46</f>
        <v>0</v>
      </c>
      <c r="CM5" s="214">
        <f>事業実施計画4!M47</f>
        <v>0</v>
      </c>
      <c r="CN5" s="214">
        <f>事業実施計画4!M48</f>
        <v>0</v>
      </c>
      <c r="CO5" s="214">
        <f>事業実施計画4!M50</f>
        <v>0</v>
      </c>
      <c r="CP5" s="214">
        <f>事業実施計画4!M51</f>
        <v>0</v>
      </c>
      <c r="CQ5" s="214">
        <f>事業実施計画4!M52</f>
        <v>0</v>
      </c>
      <c r="CR5" s="214">
        <f>事業実施計画4!M53</f>
        <v>0</v>
      </c>
    </row>
  </sheetData>
  <mergeCells count="67">
    <mergeCell ref="CK3:CN3"/>
    <mergeCell ref="CO3:CR3"/>
    <mergeCell ref="AK2:AK4"/>
    <mergeCell ref="AP2:AP4"/>
    <mergeCell ref="AO2:AO4"/>
    <mergeCell ref="BT3:BT4"/>
    <mergeCell ref="BU3:BU4"/>
    <mergeCell ref="BV3:BX3"/>
    <mergeCell ref="BY3:CB3"/>
    <mergeCell ref="CC3:CF3"/>
    <mergeCell ref="CG3:CJ3"/>
    <mergeCell ref="BN3:BN4"/>
    <mergeCell ref="BO3:BO4"/>
    <mergeCell ref="BP3:BP4"/>
    <mergeCell ref="BQ3:BQ4"/>
    <mergeCell ref="BR3:BR4"/>
    <mergeCell ref="AV3:AV4"/>
    <mergeCell ref="AW3:AW4"/>
    <mergeCell ref="BS3:BS4"/>
    <mergeCell ref="AY3:AY4"/>
    <mergeCell ref="BE3:BE4"/>
    <mergeCell ref="BF3:BF4"/>
    <mergeCell ref="BG3:BG4"/>
    <mergeCell ref="BH3:BH4"/>
    <mergeCell ref="BI3:BI4"/>
    <mergeCell ref="AF3:AF4"/>
    <mergeCell ref="AG3:AG4"/>
    <mergeCell ref="AS3:AS4"/>
    <mergeCell ref="AT3:AT4"/>
    <mergeCell ref="AU3:AU4"/>
    <mergeCell ref="B3:C3"/>
    <mergeCell ref="F3:H3"/>
    <mergeCell ref="I3:M3"/>
    <mergeCell ref="N3:O3"/>
    <mergeCell ref="P3:P4"/>
    <mergeCell ref="Q3:Q4"/>
    <mergeCell ref="BC2:BC4"/>
    <mergeCell ref="BD2:BD4"/>
    <mergeCell ref="BE2:BI2"/>
    <mergeCell ref="BJ2:BR2"/>
    <mergeCell ref="AQ2:AQ4"/>
    <mergeCell ref="AR2:AY2"/>
    <mergeCell ref="AZ2:AZ4"/>
    <mergeCell ref="BA2:BA4"/>
    <mergeCell ref="BB2:BB4"/>
    <mergeCell ref="AR3:AR4"/>
    <mergeCell ref="AX3:AX4"/>
    <mergeCell ref="R3:S3"/>
    <mergeCell ref="V3:X3"/>
    <mergeCell ref="Y3:AC3"/>
    <mergeCell ref="AD3:AE3"/>
    <mergeCell ref="A1:CR1"/>
    <mergeCell ref="A2:A4"/>
    <mergeCell ref="B2:Q2"/>
    <mergeCell ref="R2:AG2"/>
    <mergeCell ref="AH2:AH4"/>
    <mergeCell ref="AI2:AI4"/>
    <mergeCell ref="AJ2:AJ4"/>
    <mergeCell ref="AL2:AL4"/>
    <mergeCell ref="AM2:AM4"/>
    <mergeCell ref="AN2:AN4"/>
    <mergeCell ref="BS2:BT2"/>
    <mergeCell ref="BU2:CR2"/>
    <mergeCell ref="BJ3:BJ4"/>
    <mergeCell ref="BK3:BK4"/>
    <mergeCell ref="BL3:BL4"/>
    <mergeCell ref="BM3:BM4"/>
  </mergeCells>
  <phoneticPr fontId="55"/>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2">
    <tabColor theme="8" tint="0.39997558519241921"/>
  </sheetPr>
  <dimension ref="A1:BB60"/>
  <sheetViews>
    <sheetView showZeros="0" view="pageBreakPreview" zoomScaleNormal="100" zoomScaleSheetLayoutView="100" workbookViewId="0">
      <selection activeCell="AG3" sqref="AG3:AJ3"/>
    </sheetView>
  </sheetViews>
  <sheetFormatPr defaultColWidth="2.109375" defaultRowHeight="15" customHeight="1"/>
  <cols>
    <col min="1" max="38" width="2.109375" style="64"/>
    <col min="39" max="44" width="2.109375" style="65"/>
    <col min="45" max="45" width="12.109375" style="65" customWidth="1"/>
    <col min="46" max="46" width="9.44140625" style="65" bestFit="1" customWidth="1"/>
    <col min="47" max="47" width="9.44140625" style="64" bestFit="1" customWidth="1"/>
    <col min="48" max="48" width="12.88671875" style="64" customWidth="1"/>
    <col min="49" max="49" width="7.33203125" style="64" bestFit="1" customWidth="1"/>
    <col min="50" max="50" width="3.109375" style="64" customWidth="1"/>
    <col min="51" max="54" width="9.88671875" style="64" customWidth="1"/>
    <col min="55" max="16384" width="2.109375" style="64"/>
  </cols>
  <sheetData>
    <row r="1" spans="1:48" ht="15" customHeight="1">
      <c r="A1" s="63"/>
      <c r="B1" s="204" t="s">
        <v>2240</v>
      </c>
      <c r="C1" s="62"/>
      <c r="AR1" s="100" t="s">
        <v>2136</v>
      </c>
      <c r="AS1" s="100"/>
    </row>
    <row r="2" spans="1:48" ht="15" customHeight="1">
      <c r="AI2" s="66"/>
      <c r="AJ2" s="66"/>
      <c r="AK2" s="66"/>
      <c r="AL2" s="66"/>
      <c r="AP2" s="66"/>
      <c r="AU2" s="67"/>
      <c r="AV2" s="64" t="s">
        <v>2003</v>
      </c>
    </row>
    <row r="3" spans="1:48" ht="15" customHeight="1">
      <c r="AG3" s="1145"/>
      <c r="AH3" s="1145"/>
      <c r="AI3" s="1145"/>
      <c r="AJ3" s="1145"/>
      <c r="AK3" s="68" t="s">
        <v>2004</v>
      </c>
      <c r="AL3" s="1244"/>
      <c r="AM3" s="1244"/>
      <c r="AN3" s="68" t="s">
        <v>2005</v>
      </c>
      <c r="AO3" s="1146"/>
      <c r="AP3" s="1146"/>
      <c r="AQ3" s="68" t="s">
        <v>2006</v>
      </c>
    </row>
    <row r="4" spans="1:48" ht="15" customHeight="1">
      <c r="B4" s="64" t="s">
        <v>2007</v>
      </c>
      <c r="AF4" s="100"/>
      <c r="AG4" s="100"/>
      <c r="AH4" s="100"/>
      <c r="AI4" s="100"/>
      <c r="AJ4" s="68"/>
      <c r="AK4" s="68"/>
      <c r="AM4" s="64"/>
      <c r="AN4" s="64"/>
      <c r="AO4" s="68"/>
      <c r="AP4" s="68"/>
    </row>
    <row r="5" spans="1:48" ht="15" customHeight="1">
      <c r="B5" s="64" t="s">
        <v>2025</v>
      </c>
      <c r="W5" s="64" t="str">
        <f>第5号様式!W5</f>
        <v>（被交付者）</v>
      </c>
      <c r="AL5" s="69"/>
      <c r="AM5" s="69"/>
      <c r="AN5" s="69"/>
      <c r="AO5" s="69"/>
      <c r="AP5" s="69"/>
    </row>
    <row r="6" spans="1:48" ht="30" customHeight="1">
      <c r="W6" s="1143" t="s">
        <v>2016</v>
      </c>
      <c r="X6" s="1143"/>
      <c r="Y6" s="1143"/>
      <c r="Z6" s="1143"/>
      <c r="AA6" s="1144" t="str">
        <f>第1号様式!AA7</f>
        <v/>
      </c>
      <c r="AB6" s="1144"/>
      <c r="AC6" s="1144"/>
      <c r="AD6" s="1144"/>
      <c r="AE6" s="1144"/>
      <c r="AF6" s="1144"/>
      <c r="AG6" s="1144"/>
      <c r="AH6" s="1144"/>
      <c r="AI6" s="1144"/>
      <c r="AJ6" s="1144"/>
      <c r="AK6" s="1144"/>
      <c r="AL6" s="1144"/>
      <c r="AM6" s="1144"/>
      <c r="AN6" s="1144"/>
      <c r="AO6" s="1144"/>
      <c r="AP6" s="1144"/>
      <c r="AQ6" s="1144"/>
    </row>
    <row r="7" spans="1:48" ht="30" customHeight="1">
      <c r="F7" s="62"/>
      <c r="G7" s="62"/>
      <c r="H7" s="62"/>
      <c r="I7" s="62"/>
      <c r="J7" s="62"/>
      <c r="K7" s="62"/>
      <c r="L7" s="62"/>
      <c r="M7" s="62"/>
      <c r="N7" s="62"/>
      <c r="O7" s="62"/>
      <c r="P7" s="62"/>
      <c r="Q7" s="62"/>
      <c r="R7" s="62"/>
      <c r="S7" s="62"/>
      <c r="W7" s="1143" t="s">
        <v>2008</v>
      </c>
      <c r="X7" s="1143"/>
      <c r="Y7" s="1143"/>
      <c r="Z7" s="1143"/>
      <c r="AA7" s="1136" t="str">
        <f>第1号様式!AA8</f>
        <v/>
      </c>
      <c r="AB7" s="1136"/>
      <c r="AC7" s="1136"/>
      <c r="AD7" s="1136"/>
      <c r="AE7" s="1136"/>
      <c r="AF7" s="1136"/>
      <c r="AG7" s="1136"/>
      <c r="AH7" s="1136"/>
      <c r="AI7" s="1136"/>
      <c r="AJ7" s="1136"/>
      <c r="AK7" s="1136"/>
      <c r="AL7" s="1136"/>
      <c r="AM7" s="1136"/>
      <c r="AN7" s="1136"/>
      <c r="AO7" s="1136"/>
      <c r="AP7" s="1136"/>
      <c r="AQ7" s="1136"/>
    </row>
    <row r="8" spans="1:48" ht="30" customHeight="1">
      <c r="F8" s="62"/>
      <c r="G8" s="62"/>
      <c r="H8" s="62"/>
      <c r="I8" s="62"/>
      <c r="J8" s="62"/>
      <c r="K8" s="62"/>
      <c r="L8" s="62"/>
      <c r="M8" s="62"/>
      <c r="N8" s="62"/>
      <c r="O8" s="62"/>
      <c r="P8" s="62"/>
      <c r="Q8" s="62"/>
      <c r="R8" s="62"/>
      <c r="S8" s="62"/>
      <c r="W8" s="928" t="s">
        <v>1998</v>
      </c>
      <c r="X8" s="928"/>
      <c r="Y8" s="928"/>
      <c r="Z8" s="928"/>
      <c r="AA8" s="1136" t="str">
        <f>第1号様式!AA9</f>
        <v/>
      </c>
      <c r="AB8" s="1136"/>
      <c r="AC8" s="1136"/>
      <c r="AD8" s="1136"/>
      <c r="AE8" s="1136"/>
      <c r="AF8" s="1136"/>
      <c r="AG8" s="1136"/>
      <c r="AH8" s="1136" t="str">
        <f>第1号様式!AH9</f>
        <v/>
      </c>
      <c r="AI8" s="1136"/>
      <c r="AJ8" s="1136"/>
      <c r="AK8" s="1136"/>
      <c r="AL8" s="1136"/>
      <c r="AM8" s="1136"/>
      <c r="AN8" s="1136"/>
      <c r="AO8" s="1136"/>
      <c r="AP8" s="1136"/>
      <c r="AQ8" s="1136"/>
    </row>
    <row r="9" spans="1:48" ht="15" customHeight="1">
      <c r="F9" s="62"/>
      <c r="G9" s="62"/>
      <c r="H9" s="62"/>
      <c r="I9" s="62"/>
      <c r="J9" s="62"/>
      <c r="K9" s="62"/>
      <c r="L9" s="62"/>
      <c r="M9" s="62"/>
      <c r="N9" s="62"/>
      <c r="O9" s="62"/>
      <c r="P9" s="62"/>
      <c r="Q9" s="62"/>
      <c r="R9" s="62"/>
      <c r="S9" s="62"/>
      <c r="W9" s="420" t="s">
        <v>2559</v>
      </c>
      <c r="X9" s="73"/>
      <c r="Y9" s="73"/>
      <c r="Z9" s="73"/>
      <c r="AA9" s="72"/>
      <c r="AB9" s="72"/>
      <c r="AC9" s="72"/>
      <c r="AD9" s="72"/>
      <c r="AE9" s="72"/>
      <c r="AF9" s="72"/>
      <c r="AG9" s="72"/>
      <c r="AH9" s="72"/>
      <c r="AI9" s="72"/>
      <c r="AJ9" s="72"/>
      <c r="AK9" s="72"/>
      <c r="AL9" s="72"/>
      <c r="AM9" s="72"/>
      <c r="AN9" s="72"/>
      <c r="AO9" s="72"/>
      <c r="AP9" s="72"/>
      <c r="AQ9" s="72"/>
    </row>
    <row r="10" spans="1:48" ht="30" customHeight="1">
      <c r="W10" s="1143" t="s">
        <v>2016</v>
      </c>
      <c r="X10" s="1143"/>
      <c r="Y10" s="1143"/>
      <c r="Z10" s="1143"/>
      <c r="AA10" s="1144" t="str">
        <f>第1号様式!AA11</f>
        <v/>
      </c>
      <c r="AB10" s="1144"/>
      <c r="AC10" s="1144"/>
      <c r="AD10" s="1144"/>
      <c r="AE10" s="1144"/>
      <c r="AF10" s="1144"/>
      <c r="AG10" s="1144"/>
      <c r="AH10" s="1144"/>
      <c r="AI10" s="1144"/>
      <c r="AJ10" s="1144"/>
      <c r="AK10" s="1144"/>
      <c r="AL10" s="1144"/>
      <c r="AM10" s="1144"/>
      <c r="AN10" s="1144"/>
      <c r="AO10" s="1144"/>
      <c r="AP10" s="1144"/>
      <c r="AQ10" s="1144"/>
    </row>
    <row r="11" spans="1:48" ht="30" customHeight="1">
      <c r="F11" s="62"/>
      <c r="G11" s="62"/>
      <c r="H11" s="62"/>
      <c r="I11" s="62"/>
      <c r="J11" s="62"/>
      <c r="K11" s="62"/>
      <c r="L11" s="62"/>
      <c r="M11" s="62"/>
      <c r="N11" s="62"/>
      <c r="O11" s="62"/>
      <c r="P11" s="62"/>
      <c r="Q11" s="62"/>
      <c r="R11" s="62"/>
      <c r="S11" s="62"/>
      <c r="W11" s="1143" t="s">
        <v>2008</v>
      </c>
      <c r="X11" s="1143"/>
      <c r="Y11" s="1143"/>
      <c r="Z11" s="1143"/>
      <c r="AA11" s="1136" t="str">
        <f>第1号様式!AA12</f>
        <v/>
      </c>
      <c r="AB11" s="1136"/>
      <c r="AC11" s="1136"/>
      <c r="AD11" s="1136"/>
      <c r="AE11" s="1136"/>
      <c r="AF11" s="1136"/>
      <c r="AG11" s="1136"/>
      <c r="AH11" s="1136"/>
      <c r="AI11" s="1136"/>
      <c r="AJ11" s="1136"/>
      <c r="AK11" s="1136"/>
      <c r="AL11" s="1136"/>
      <c r="AM11" s="1136"/>
      <c r="AN11" s="1136"/>
      <c r="AO11" s="1136"/>
      <c r="AP11" s="1136"/>
      <c r="AQ11" s="1136"/>
    </row>
    <row r="12" spans="1:48" ht="30" customHeight="1">
      <c r="F12" s="62"/>
      <c r="G12" s="62"/>
      <c r="H12" s="62"/>
      <c r="I12" s="62"/>
      <c r="J12" s="62"/>
      <c r="K12" s="62"/>
      <c r="L12" s="62"/>
      <c r="M12" s="62"/>
      <c r="N12" s="62"/>
      <c r="O12" s="62"/>
      <c r="P12" s="62"/>
      <c r="Q12" s="62"/>
      <c r="R12" s="62"/>
      <c r="S12" s="62"/>
      <c r="W12" s="928" t="s">
        <v>1998</v>
      </c>
      <c r="X12" s="928"/>
      <c r="Y12" s="928"/>
      <c r="Z12" s="928"/>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row>
    <row r="13" spans="1:48"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row>
    <row r="14" spans="1:48" ht="15" customHeight="1">
      <c r="B14" s="1182" t="s">
        <v>2675</v>
      </c>
      <c r="C14" s="1182"/>
      <c r="D14" s="1182"/>
      <c r="E14" s="1182"/>
      <c r="F14" s="1182"/>
      <c r="G14" s="1182"/>
      <c r="H14" s="1182"/>
      <c r="I14" s="1182"/>
      <c r="J14" s="1182"/>
      <c r="K14" s="1182"/>
      <c r="L14" s="1182"/>
      <c r="M14" s="1182"/>
      <c r="N14" s="1182"/>
      <c r="O14" s="1182"/>
      <c r="P14" s="1182"/>
      <c r="Q14" s="1182"/>
      <c r="R14" s="1182"/>
      <c r="S14" s="1182"/>
      <c r="T14" s="1182"/>
      <c r="U14" s="1182"/>
      <c r="V14" s="1182"/>
      <c r="W14" s="1182"/>
      <c r="X14" s="1182"/>
      <c r="Y14" s="1182"/>
      <c r="Z14" s="1182"/>
      <c r="AA14" s="1182"/>
      <c r="AB14" s="1182"/>
      <c r="AC14" s="1182"/>
      <c r="AD14" s="1182"/>
      <c r="AE14" s="1182"/>
      <c r="AF14" s="1182"/>
      <c r="AG14" s="1182"/>
      <c r="AH14" s="1182"/>
      <c r="AI14" s="1182"/>
      <c r="AJ14" s="1182"/>
      <c r="AK14" s="1182"/>
      <c r="AL14" s="1182"/>
      <c r="AM14" s="1182"/>
      <c r="AN14" s="1182"/>
      <c r="AO14" s="1182"/>
      <c r="AP14" s="1182"/>
      <c r="AQ14" s="1182"/>
    </row>
    <row r="15" spans="1:48" ht="15" customHeight="1">
      <c r="B15" s="1182"/>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c r="AD15" s="1182"/>
      <c r="AE15" s="1182"/>
      <c r="AF15" s="1182"/>
      <c r="AG15" s="1182"/>
      <c r="AH15" s="1182"/>
      <c r="AI15" s="1182"/>
      <c r="AJ15" s="1182"/>
      <c r="AK15" s="1182"/>
      <c r="AL15" s="1182"/>
      <c r="AM15" s="1182"/>
      <c r="AN15" s="1182"/>
      <c r="AO15" s="1182"/>
      <c r="AP15" s="1182"/>
      <c r="AQ15" s="1182"/>
    </row>
    <row r="16" spans="1:48" ht="15" customHeight="1">
      <c r="B16" s="1138" t="s">
        <v>2116</v>
      </c>
      <c r="C16" s="1138"/>
      <c r="D16" s="1138"/>
      <c r="E16" s="1138"/>
      <c r="F16" s="1138"/>
      <c r="G16" s="1138"/>
      <c r="H16" s="1138"/>
      <c r="I16" s="1138"/>
      <c r="J16" s="1138"/>
      <c r="K16" s="1138"/>
      <c r="L16" s="1138"/>
      <c r="M16" s="1138"/>
      <c r="N16" s="1138"/>
      <c r="O16" s="1138"/>
      <c r="P16" s="1138"/>
      <c r="Q16" s="1138"/>
      <c r="R16" s="1138"/>
      <c r="S16" s="1138"/>
      <c r="T16" s="1138"/>
      <c r="U16" s="1138"/>
      <c r="V16" s="1138"/>
      <c r="W16" s="1138"/>
      <c r="X16" s="1138"/>
      <c r="Y16" s="1138"/>
      <c r="Z16" s="1138"/>
      <c r="AA16" s="1138"/>
      <c r="AB16" s="1138"/>
      <c r="AC16" s="1138"/>
      <c r="AD16" s="1138"/>
      <c r="AE16" s="1138"/>
      <c r="AF16" s="1138"/>
      <c r="AG16" s="1138"/>
      <c r="AH16" s="1138"/>
      <c r="AI16" s="1138"/>
      <c r="AJ16" s="1138"/>
      <c r="AK16" s="1138"/>
      <c r="AL16" s="1138"/>
      <c r="AM16" s="1138"/>
      <c r="AN16" s="1138"/>
      <c r="AO16" s="1138"/>
      <c r="AP16" s="1138"/>
      <c r="AQ16" s="1138"/>
    </row>
    <row r="17" spans="2:47" ht="15" customHeight="1">
      <c r="B17" s="1138"/>
      <c r="C17" s="1138"/>
      <c r="D17" s="1138"/>
      <c r="E17" s="1138"/>
      <c r="F17" s="1138"/>
      <c r="G17" s="1138"/>
      <c r="H17" s="1138"/>
      <c r="I17" s="1138"/>
      <c r="J17" s="1138"/>
      <c r="K17" s="1138"/>
      <c r="L17" s="1138"/>
      <c r="M17" s="1138"/>
      <c r="N17" s="1138"/>
      <c r="O17" s="1138"/>
      <c r="P17" s="1138"/>
      <c r="Q17" s="1138"/>
      <c r="R17" s="1138"/>
      <c r="S17" s="1138"/>
      <c r="T17" s="1138"/>
      <c r="U17" s="1138"/>
      <c r="V17" s="1138"/>
      <c r="W17" s="1138"/>
      <c r="X17" s="1138"/>
      <c r="Y17" s="1138"/>
      <c r="Z17" s="1138"/>
      <c r="AA17" s="1138"/>
      <c r="AB17" s="1138"/>
      <c r="AC17" s="1138"/>
      <c r="AD17" s="1138"/>
      <c r="AE17" s="1138"/>
      <c r="AF17" s="1138"/>
      <c r="AG17" s="1138"/>
      <c r="AH17" s="1138"/>
      <c r="AI17" s="1138"/>
      <c r="AJ17" s="1138"/>
      <c r="AK17" s="1138"/>
      <c r="AL17" s="1138"/>
      <c r="AM17" s="1138"/>
      <c r="AN17" s="1138"/>
      <c r="AO17" s="1138"/>
      <c r="AP17" s="1138"/>
      <c r="AQ17" s="1138"/>
    </row>
    <row r="19" spans="2:47" ht="15" customHeight="1">
      <c r="C19" s="1141">
        <f>基本情報!E62</f>
        <v>0</v>
      </c>
      <c r="D19" s="1141"/>
      <c r="E19" s="1141"/>
      <c r="F19" s="1141"/>
      <c r="G19" s="1141"/>
      <c r="H19" s="1141"/>
      <c r="I19" s="1140" t="s">
        <v>2084</v>
      </c>
      <c r="J19" s="1140"/>
      <c r="K19" s="1185">
        <f>基本情報!E63</f>
        <v>0</v>
      </c>
      <c r="L19" s="1185"/>
      <c r="M19" s="1238" t="s">
        <v>2009</v>
      </c>
      <c r="N19" s="1238"/>
      <c r="O19" s="1238"/>
      <c r="P19" s="1238"/>
      <c r="Q19" s="1238"/>
      <c r="R19" s="1185">
        <f>基本情報!E64</f>
        <v>0</v>
      </c>
      <c r="S19" s="1185"/>
      <c r="T19" s="1185"/>
      <c r="U19" s="64" t="s">
        <v>2118</v>
      </c>
      <c r="AM19" s="64"/>
      <c r="AN19" s="64"/>
      <c r="AO19" s="64"/>
      <c r="AP19" s="64"/>
      <c r="AQ19" s="64"/>
      <c r="AU19" s="71" t="s">
        <v>2085</v>
      </c>
    </row>
    <row r="20" spans="2:47" ht="15" customHeight="1">
      <c r="B20" s="1137" t="s">
        <v>2546</v>
      </c>
      <c r="C20" s="1137"/>
      <c r="D20" s="1137"/>
      <c r="E20" s="1137"/>
      <c r="F20" s="1137"/>
      <c r="G20" s="1137"/>
      <c r="H20" s="1137"/>
      <c r="I20" s="1137"/>
      <c r="J20" s="1137"/>
      <c r="K20" s="1137"/>
      <c r="L20" s="1137"/>
      <c r="M20" s="1137"/>
      <c r="N20" s="1137"/>
      <c r="O20" s="1137"/>
      <c r="P20" s="1137"/>
      <c r="Q20" s="1137"/>
      <c r="R20" s="1137"/>
      <c r="S20" s="1137"/>
      <c r="T20" s="1137"/>
      <c r="U20" s="1137"/>
      <c r="V20" s="1137"/>
      <c r="W20" s="1137"/>
      <c r="X20" s="1137"/>
      <c r="Y20" s="1137"/>
      <c r="Z20" s="1137"/>
      <c r="AA20" s="1137"/>
      <c r="AB20" s="1137"/>
      <c r="AC20" s="1137"/>
      <c r="AD20" s="1137"/>
      <c r="AE20" s="1137"/>
      <c r="AF20" s="1137"/>
      <c r="AG20" s="1137"/>
      <c r="AH20" s="1137"/>
      <c r="AI20" s="1137"/>
      <c r="AJ20" s="1137"/>
      <c r="AK20" s="1137"/>
      <c r="AL20" s="1137"/>
      <c r="AM20" s="1137"/>
      <c r="AN20" s="1137"/>
      <c r="AO20" s="1137"/>
      <c r="AP20" s="1137"/>
      <c r="AQ20" s="1137"/>
    </row>
    <row r="21" spans="2:47" ht="15" customHeight="1">
      <c r="B21" s="1137"/>
      <c r="C21" s="1137"/>
      <c r="D21" s="1137"/>
      <c r="E21" s="1137"/>
      <c r="F21" s="1137"/>
      <c r="G21" s="1137"/>
      <c r="H21" s="1137"/>
      <c r="I21" s="1137"/>
      <c r="J21" s="1137"/>
      <c r="K21" s="1137"/>
      <c r="L21" s="1137"/>
      <c r="M21" s="1137"/>
      <c r="N21" s="1137"/>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c r="AL21" s="1137"/>
      <c r="AM21" s="1137"/>
      <c r="AN21" s="1137"/>
      <c r="AO21" s="1137"/>
      <c r="AP21" s="1137"/>
      <c r="AQ21" s="1137"/>
    </row>
    <row r="22" spans="2:47" ht="15" customHeight="1">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row>
    <row r="23" spans="2:47" ht="15" customHeight="1">
      <c r="D23" s="932" t="s">
        <v>2011</v>
      </c>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32"/>
      <c r="AO23" s="932"/>
      <c r="AP23" s="932"/>
    </row>
    <row r="24" spans="2:47" ht="15" customHeight="1">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row>
    <row r="25" spans="2:47" ht="30" customHeight="1">
      <c r="B25" s="1149" t="s">
        <v>2214</v>
      </c>
      <c r="C25" s="1149"/>
      <c r="D25" s="1149"/>
      <c r="E25" s="1149"/>
      <c r="F25" s="1149"/>
      <c r="G25" s="1149"/>
      <c r="H25" s="1149"/>
      <c r="I25" s="1149"/>
      <c r="J25" s="1149"/>
      <c r="K25" s="1149"/>
      <c r="L25" s="1149"/>
      <c r="M25" s="1149"/>
      <c r="N25" s="1149"/>
      <c r="O25" s="1150" t="str">
        <f>第1号様式!O25</f>
        <v>選択してください</v>
      </c>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2"/>
      <c r="AT25" s="64"/>
    </row>
    <row r="26" spans="2:47" ht="30" customHeight="1">
      <c r="B26" s="1149" t="s">
        <v>2213</v>
      </c>
      <c r="C26" s="1149"/>
      <c r="D26" s="1149"/>
      <c r="E26" s="1149"/>
      <c r="F26" s="1149"/>
      <c r="G26" s="1149"/>
      <c r="H26" s="1149"/>
      <c r="I26" s="1149"/>
      <c r="J26" s="1149"/>
      <c r="K26" s="1149"/>
      <c r="L26" s="1149"/>
      <c r="M26" s="1149"/>
      <c r="N26" s="1149"/>
      <c r="O26" s="1150">
        <f>第1号様式!O26</f>
        <v>0</v>
      </c>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2"/>
      <c r="AT26" s="64"/>
    </row>
    <row r="27" spans="2:47" ht="30" customHeight="1">
      <c r="B27" s="1247" t="s">
        <v>2088</v>
      </c>
      <c r="C27" s="809"/>
      <c r="D27" s="809"/>
      <c r="E27" s="809"/>
      <c r="F27" s="809"/>
      <c r="G27" s="809"/>
      <c r="H27" s="809"/>
      <c r="I27" s="809"/>
      <c r="J27" s="809"/>
      <c r="K27" s="809"/>
      <c r="L27" s="809"/>
      <c r="M27" s="809"/>
      <c r="N27" s="810"/>
      <c r="O27" s="1260">
        <f>基本情報!E65</f>
        <v>0</v>
      </c>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1261"/>
      <c r="AM27" s="1261"/>
      <c r="AN27" s="1261"/>
      <c r="AO27" s="1261"/>
      <c r="AP27" s="1261"/>
      <c r="AQ27" s="1262"/>
      <c r="AT27" s="64"/>
    </row>
    <row r="28" spans="2:47" ht="30" customHeight="1">
      <c r="B28" s="892" t="s">
        <v>2642</v>
      </c>
      <c r="C28" s="893"/>
      <c r="D28" s="893"/>
      <c r="E28" s="893"/>
      <c r="F28" s="893"/>
      <c r="G28" s="893"/>
      <c r="H28" s="893"/>
      <c r="I28" s="893"/>
      <c r="J28" s="893"/>
      <c r="K28" s="893"/>
      <c r="L28" s="893"/>
      <c r="M28" s="893"/>
      <c r="N28" s="894"/>
      <c r="O28" s="887"/>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9"/>
      <c r="AT28" s="64"/>
    </row>
    <row r="29" spans="2:47" ht="30" customHeight="1">
      <c r="B29" s="892" t="s">
        <v>2218</v>
      </c>
      <c r="C29" s="893"/>
      <c r="D29" s="893"/>
      <c r="E29" s="893"/>
      <c r="F29" s="893"/>
      <c r="G29" s="893"/>
      <c r="H29" s="893"/>
      <c r="I29" s="893"/>
      <c r="J29" s="893"/>
      <c r="K29" s="893"/>
      <c r="L29" s="893"/>
      <c r="M29" s="893"/>
      <c r="N29" s="894"/>
      <c r="O29" s="1245"/>
      <c r="P29" s="1245"/>
      <c r="Q29" s="1245"/>
      <c r="R29" s="1245"/>
      <c r="S29" s="1245"/>
      <c r="T29" s="1245"/>
      <c r="U29" s="1245"/>
      <c r="V29" s="1245"/>
      <c r="W29" s="1245"/>
      <c r="X29" s="1245"/>
      <c r="Y29" s="1245"/>
      <c r="Z29" s="1245"/>
      <c r="AA29" s="1245"/>
      <c r="AB29" s="1245"/>
      <c r="AC29" s="1245"/>
      <c r="AD29" s="1245"/>
      <c r="AE29" s="1245"/>
      <c r="AF29" s="1245"/>
      <c r="AG29" s="1245"/>
      <c r="AH29" s="1245"/>
      <c r="AI29" s="1245"/>
      <c r="AJ29" s="1245"/>
      <c r="AK29" s="1245"/>
      <c r="AL29" s="1245"/>
      <c r="AM29" s="1245"/>
      <c r="AN29" s="1245"/>
      <c r="AO29" s="1245"/>
      <c r="AP29" s="1245"/>
      <c r="AQ29" s="1245"/>
      <c r="AT29" s="64"/>
    </row>
    <row r="30" spans="2:47" ht="30" customHeight="1">
      <c r="B30" s="1247" t="s">
        <v>2030</v>
      </c>
      <c r="C30" s="809"/>
      <c r="D30" s="809"/>
      <c r="E30" s="809"/>
      <c r="F30" s="809"/>
      <c r="G30" s="809"/>
      <c r="H30" s="809"/>
      <c r="I30" s="809"/>
      <c r="J30" s="809"/>
      <c r="K30" s="809"/>
      <c r="L30" s="809"/>
      <c r="M30" s="809"/>
      <c r="N30" s="810"/>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1264"/>
      <c r="AM30" s="1264"/>
      <c r="AN30" s="1264"/>
      <c r="AO30" s="1264"/>
      <c r="AP30" s="1264"/>
      <c r="AQ30" s="1264"/>
    </row>
    <row r="31" spans="2:47" ht="30" customHeight="1">
      <c r="B31" s="1247" t="s">
        <v>2031</v>
      </c>
      <c r="C31" s="809"/>
      <c r="D31" s="809"/>
      <c r="E31" s="809"/>
      <c r="F31" s="809"/>
      <c r="G31" s="809"/>
      <c r="H31" s="809"/>
      <c r="I31" s="809"/>
      <c r="J31" s="809"/>
      <c r="K31" s="809"/>
      <c r="L31" s="809"/>
      <c r="M31" s="809"/>
      <c r="N31" s="810"/>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c r="AJ31" s="1264"/>
      <c r="AK31" s="1264"/>
      <c r="AL31" s="1264"/>
      <c r="AM31" s="1264"/>
      <c r="AN31" s="1264"/>
      <c r="AO31" s="1264"/>
      <c r="AP31" s="1264"/>
      <c r="AQ31" s="1264"/>
    </row>
    <row r="32" spans="2:47" ht="30" customHeight="1">
      <c r="B32" s="1247" t="s">
        <v>2032</v>
      </c>
      <c r="C32" s="809"/>
      <c r="D32" s="809"/>
      <c r="E32" s="809"/>
      <c r="F32" s="809"/>
      <c r="G32" s="809"/>
      <c r="H32" s="809"/>
      <c r="I32" s="809"/>
      <c r="J32" s="809"/>
      <c r="K32" s="809"/>
      <c r="L32" s="809"/>
      <c r="M32" s="809"/>
      <c r="N32" s="810"/>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1264"/>
      <c r="AM32" s="1264"/>
      <c r="AN32" s="1264"/>
      <c r="AO32" s="1264"/>
      <c r="AP32" s="1264"/>
      <c r="AQ32" s="1264"/>
    </row>
    <row r="33" spans="1:54" ht="30" customHeight="1">
      <c r="B33" s="1263" t="s">
        <v>2538</v>
      </c>
      <c r="C33" s="1263"/>
      <c r="D33" s="1263"/>
      <c r="E33" s="1263"/>
      <c r="F33" s="1263"/>
      <c r="G33" s="1263"/>
      <c r="H33" s="1263"/>
      <c r="I33" s="1263"/>
      <c r="J33" s="1263"/>
      <c r="K33" s="1263"/>
      <c r="L33" s="1263"/>
      <c r="M33" s="1263"/>
      <c r="N33" s="1263"/>
      <c r="O33" s="1246" t="s">
        <v>2076</v>
      </c>
      <c r="P33" s="1246"/>
      <c r="Q33" s="1246"/>
      <c r="R33" s="1246"/>
      <c r="S33" s="1246"/>
      <c r="T33" s="1246"/>
      <c r="U33" s="1246"/>
      <c r="V33" s="1246"/>
      <c r="W33" s="1246"/>
      <c r="X33" s="1246"/>
      <c r="Y33" s="1246"/>
      <c r="Z33" s="1246"/>
      <c r="AA33" s="1246"/>
      <c r="AB33" s="1246"/>
      <c r="AC33" s="1246"/>
      <c r="AD33" s="1246"/>
      <c r="AE33" s="1246"/>
      <c r="AF33" s="1246"/>
      <c r="AG33" s="1246"/>
      <c r="AH33" s="1246"/>
      <c r="AI33" s="1246"/>
      <c r="AJ33" s="1246"/>
      <c r="AK33" s="1246"/>
      <c r="AL33" s="1246"/>
      <c r="AM33" s="1246"/>
      <c r="AN33" s="1246"/>
      <c r="AO33" s="1246"/>
      <c r="AP33" s="1246"/>
      <c r="AQ33" s="1246"/>
    </row>
    <row r="34" spans="1:54" ht="15" customHeight="1">
      <c r="C34" s="116" t="s">
        <v>2033</v>
      </c>
      <c r="G34" s="116"/>
      <c r="AM34" s="64"/>
    </row>
    <row r="35" spans="1:54" ht="15" customHeight="1">
      <c r="C35" s="306"/>
      <c r="G35" s="306"/>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K35" s="62"/>
      <c r="AL35" s="62"/>
      <c r="AM35" s="64"/>
      <c r="AN35" s="70"/>
      <c r="AO35" s="70"/>
      <c r="AP35" s="70"/>
    </row>
    <row r="36" spans="1:54" ht="15" customHeight="1">
      <c r="A36" s="87"/>
      <c r="B36" s="88"/>
      <c r="C36" s="87"/>
      <c r="D36" s="88"/>
      <c r="E36" s="88"/>
      <c r="F36" s="88"/>
      <c r="G36" s="88"/>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3" t="s">
        <v>2112</v>
      </c>
      <c r="AS36" s="3"/>
      <c r="AT36" s="87"/>
      <c r="AU36" s="87"/>
      <c r="AV36" s="87"/>
    </row>
    <row r="37" spans="1:54" ht="15" customHeight="1">
      <c r="A37" s="87"/>
      <c r="B37" s="88"/>
      <c r="C37" s="87"/>
      <c r="D37" s="88"/>
      <c r="E37" s="88"/>
      <c r="F37" s="88"/>
      <c r="G37" s="88"/>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3"/>
      <c r="AS37" s="3"/>
      <c r="AT37" s="87"/>
      <c r="AU37" s="87"/>
      <c r="AV37" s="87"/>
    </row>
    <row r="38" spans="1:54" ht="15" customHeight="1">
      <c r="A38" s="87"/>
      <c r="B38" s="332" t="s">
        <v>2072</v>
      </c>
      <c r="C38" s="329"/>
      <c r="D38" s="332"/>
      <c r="E38" s="332"/>
      <c r="F38" s="332"/>
      <c r="G38" s="332"/>
      <c r="H38" s="329"/>
      <c r="I38" s="329"/>
      <c r="J38" s="329"/>
      <c r="K38" s="329"/>
      <c r="L38" s="329"/>
      <c r="M38" s="329"/>
      <c r="N38" s="329"/>
      <c r="O38" s="329"/>
      <c r="P38" s="329"/>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3"/>
      <c r="AS38" s="3"/>
      <c r="AT38" s="87"/>
      <c r="AU38" s="87"/>
      <c r="AV38" s="87"/>
    </row>
    <row r="39" spans="1:54" ht="15" customHeight="1">
      <c r="A39" s="87"/>
      <c r="B39" s="332"/>
      <c r="C39" s="329"/>
      <c r="D39" s="332"/>
      <c r="E39" s="332"/>
      <c r="F39" s="332"/>
      <c r="G39" s="332"/>
      <c r="H39" s="329"/>
      <c r="I39" s="329"/>
      <c r="J39" s="329"/>
      <c r="K39" s="329"/>
      <c r="L39" s="329"/>
      <c r="M39" s="329"/>
      <c r="N39" s="329"/>
      <c r="O39" s="329"/>
      <c r="P39" s="329"/>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3"/>
      <c r="AS39" s="3"/>
      <c r="AT39" s="87"/>
      <c r="AU39" s="87"/>
      <c r="AV39" s="87"/>
    </row>
    <row r="40" spans="1:54" ht="30" customHeight="1">
      <c r="A40" s="87"/>
      <c r="B40" s="855" t="s">
        <v>2101</v>
      </c>
      <c r="C40" s="856"/>
      <c r="D40" s="856"/>
      <c r="E40" s="856"/>
      <c r="F40" s="856"/>
      <c r="G40" s="856"/>
      <c r="H40" s="856"/>
      <c r="I40" s="856"/>
      <c r="J40" s="856"/>
      <c r="K40" s="856"/>
      <c r="L40" s="856"/>
      <c r="M40" s="856"/>
      <c r="N40" s="856"/>
      <c r="O40" s="856"/>
      <c r="P40" s="857"/>
      <c r="Q40" s="1242">
        <f>AT40*2</f>
        <v>0</v>
      </c>
      <c r="R40" s="1242"/>
      <c r="S40" s="1242"/>
      <c r="T40" s="1242"/>
      <c r="U40" s="1242"/>
      <c r="V40" s="1242"/>
      <c r="W40" s="1242"/>
      <c r="X40" s="1242"/>
      <c r="Y40" s="1242"/>
      <c r="Z40" s="1242"/>
      <c r="AA40" s="1242"/>
      <c r="AB40" s="1242"/>
      <c r="AC40" s="1243"/>
      <c r="AD40" s="909" t="s">
        <v>2039</v>
      </c>
      <c r="AE40" s="910"/>
      <c r="AF40" s="219"/>
      <c r="AG40" s="123"/>
      <c r="AH40" s="220"/>
      <c r="AI40" s="220"/>
      <c r="AJ40" s="79"/>
      <c r="AK40" s="79"/>
      <c r="AL40" s="79"/>
      <c r="AM40" s="79"/>
      <c r="AN40" s="79"/>
      <c r="AO40" s="79"/>
      <c r="AP40" s="79"/>
      <c r="AQ40" s="124"/>
      <c r="AR40" s="3"/>
      <c r="AS40" s="639">
        <f>'内訳-（委託・外注）（変更）'!F39</f>
        <v>0</v>
      </c>
      <c r="AT40" s="416">
        <f>AS40*$Q$51</f>
        <v>0</v>
      </c>
      <c r="AU40" s="87"/>
      <c r="AV40" s="87"/>
      <c r="AW40" s="87"/>
      <c r="AX40" s="87"/>
      <c r="AY40" s="87" t="s">
        <v>2303</v>
      </c>
      <c r="AZ40" s="87" t="s">
        <v>2304</v>
      </c>
      <c r="BA40" s="87" t="s">
        <v>2305</v>
      </c>
      <c r="BB40" s="87" t="s">
        <v>2306</v>
      </c>
    </row>
    <row r="41" spans="1:54" ht="30" customHeight="1">
      <c r="A41" s="87"/>
      <c r="B41" s="855" t="s">
        <v>2102</v>
      </c>
      <c r="C41" s="856"/>
      <c r="D41" s="856"/>
      <c r="E41" s="856"/>
      <c r="F41" s="856"/>
      <c r="G41" s="856"/>
      <c r="H41" s="856"/>
      <c r="I41" s="856"/>
      <c r="J41" s="856"/>
      <c r="K41" s="856"/>
      <c r="L41" s="856"/>
      <c r="M41" s="856"/>
      <c r="N41" s="856"/>
      <c r="O41" s="856"/>
      <c r="P41" s="857"/>
      <c r="Q41" s="1242">
        <f>AT41*2</f>
        <v>0</v>
      </c>
      <c r="R41" s="1242"/>
      <c r="S41" s="1242"/>
      <c r="T41" s="1242"/>
      <c r="U41" s="1242"/>
      <c r="V41" s="1242"/>
      <c r="W41" s="1242"/>
      <c r="X41" s="1242"/>
      <c r="Y41" s="1242"/>
      <c r="Z41" s="1242"/>
      <c r="AA41" s="1242"/>
      <c r="AB41" s="1242"/>
      <c r="AC41" s="1243"/>
      <c r="AD41" s="838" t="s">
        <v>2039</v>
      </c>
      <c r="AE41" s="839"/>
      <c r="AF41" s="1257" t="s">
        <v>2242</v>
      </c>
      <c r="AG41" s="1258"/>
      <c r="AH41" s="1258"/>
      <c r="AI41" s="1258"/>
      <c r="AJ41" s="1258"/>
      <c r="AK41" s="1258"/>
      <c r="AL41" s="1258"/>
      <c r="AM41" s="1258"/>
      <c r="AN41" s="1258"/>
      <c r="AO41" s="1258"/>
      <c r="AP41" s="1258"/>
      <c r="AQ41" s="1259"/>
      <c r="AR41" s="3"/>
      <c r="AS41" s="640">
        <f>'内訳-（広報・宣伝）（変更）'!G43</f>
        <v>0</v>
      </c>
      <c r="AT41" s="416">
        <f>IF(AS41=0,0,MIN(AY41,AZ41,BA41,BB41))</f>
        <v>0</v>
      </c>
      <c r="AU41" s="87" t="s">
        <v>2095</v>
      </c>
      <c r="AV41" s="413">
        <f>$AT$48*0.2/$Q$51</f>
        <v>0</v>
      </c>
      <c r="AW41" s="222" t="str">
        <f>IF($AS41&lt;=$AV41,"OK","NG")</f>
        <v>OK</v>
      </c>
      <c r="AX41" s="87"/>
      <c r="AY41" s="221">
        <f>ROUNDDOWN(($AT$40+$AT$42+$AT$43+$AT$44+$AT$45+$AT$46)*(2/3)/2,0)</f>
        <v>0</v>
      </c>
      <c r="AZ41" s="221">
        <f>(($AT$40+$AT$42+$AT$43+$AT$44+$AT$45+$AT$46)+MIN(AS41*$Q$51,AS47*$Q$51))/4</f>
        <v>0</v>
      </c>
      <c r="BA41" s="221">
        <f>AS41*$Q$51</f>
        <v>0</v>
      </c>
      <c r="BB41" s="221">
        <f>$Q$53*0.2</f>
        <v>6000000</v>
      </c>
    </row>
    <row r="42" spans="1:54" ht="30" customHeight="1">
      <c r="A42" s="87"/>
      <c r="B42" s="840" t="s">
        <v>2103</v>
      </c>
      <c r="C42" s="841"/>
      <c r="D42" s="841"/>
      <c r="E42" s="841"/>
      <c r="F42" s="841"/>
      <c r="G42" s="841"/>
      <c r="H42" s="841"/>
      <c r="I42" s="841"/>
      <c r="J42" s="841"/>
      <c r="K42" s="841"/>
      <c r="L42" s="841"/>
      <c r="M42" s="841"/>
      <c r="N42" s="841"/>
      <c r="O42" s="841"/>
      <c r="P42" s="842"/>
      <c r="Q42" s="1242">
        <f>AT42*2</f>
        <v>0</v>
      </c>
      <c r="R42" s="1242"/>
      <c r="S42" s="1242"/>
      <c r="T42" s="1242"/>
      <c r="U42" s="1242"/>
      <c r="V42" s="1242"/>
      <c r="W42" s="1242"/>
      <c r="X42" s="1242"/>
      <c r="Y42" s="1242"/>
      <c r="Z42" s="1242"/>
      <c r="AA42" s="1242"/>
      <c r="AB42" s="1242"/>
      <c r="AC42" s="1243"/>
      <c r="AD42" s="838" t="s">
        <v>2039</v>
      </c>
      <c r="AE42" s="839"/>
      <c r="AF42" s="223"/>
      <c r="AG42" s="220"/>
      <c r="AH42" s="220"/>
      <c r="AI42" s="220"/>
      <c r="AJ42" s="79"/>
      <c r="AK42" s="79"/>
      <c r="AL42" s="79"/>
      <c r="AM42" s="79"/>
      <c r="AN42" s="79"/>
      <c r="AO42" s="79"/>
      <c r="AP42" s="79"/>
      <c r="AQ42" s="124"/>
      <c r="AR42" s="3"/>
      <c r="AS42" s="640">
        <f>'内訳-（原材料・副資材）（変更）'!F39</f>
        <v>0</v>
      </c>
      <c r="AT42" s="416">
        <f>AS42*$Q$51</f>
        <v>0</v>
      </c>
      <c r="AU42" s="87"/>
      <c r="AV42" s="134"/>
      <c r="AW42" s="87"/>
      <c r="AX42" s="87"/>
      <c r="AY42" s="87"/>
      <c r="AZ42" s="87"/>
      <c r="BA42" s="87"/>
      <c r="BB42" s="87"/>
    </row>
    <row r="43" spans="1:54" ht="30" customHeight="1">
      <c r="A43" s="87"/>
      <c r="B43" s="840" t="s">
        <v>2104</v>
      </c>
      <c r="C43" s="841"/>
      <c r="D43" s="841"/>
      <c r="E43" s="841"/>
      <c r="F43" s="841"/>
      <c r="G43" s="841"/>
      <c r="H43" s="841"/>
      <c r="I43" s="841"/>
      <c r="J43" s="841"/>
      <c r="K43" s="841"/>
      <c r="L43" s="841"/>
      <c r="M43" s="841"/>
      <c r="N43" s="841"/>
      <c r="O43" s="841"/>
      <c r="P43" s="842"/>
      <c r="Q43" s="1242">
        <f t="shared" ref="Q43:Q47" si="0">AT43*2</f>
        <v>0</v>
      </c>
      <c r="R43" s="1242"/>
      <c r="S43" s="1242"/>
      <c r="T43" s="1242"/>
      <c r="U43" s="1242"/>
      <c r="V43" s="1242"/>
      <c r="W43" s="1242"/>
      <c r="X43" s="1242"/>
      <c r="Y43" s="1242"/>
      <c r="Z43" s="1242"/>
      <c r="AA43" s="1242"/>
      <c r="AB43" s="1242"/>
      <c r="AC43" s="1243"/>
      <c r="AD43" s="838" t="s">
        <v>2039</v>
      </c>
      <c r="AE43" s="839"/>
      <c r="AF43" s="223"/>
      <c r="AG43" s="220"/>
      <c r="AH43" s="220"/>
      <c r="AI43" s="220"/>
      <c r="AJ43" s="79"/>
      <c r="AK43" s="79"/>
      <c r="AL43" s="79"/>
      <c r="AM43" s="79"/>
      <c r="AN43" s="79"/>
      <c r="AO43" s="79"/>
      <c r="AP43" s="79"/>
      <c r="AQ43" s="124"/>
      <c r="AR43" s="3"/>
      <c r="AS43" s="640">
        <f>'内訳-（機械装置・工具器具）（変更）'!F39</f>
        <v>0</v>
      </c>
      <c r="AT43" s="416">
        <f>AS43*$Q$51</f>
        <v>0</v>
      </c>
      <c r="AU43" s="87"/>
      <c r="AV43" s="134"/>
      <c r="AW43" s="87"/>
      <c r="AX43" s="87"/>
      <c r="AY43" s="87"/>
      <c r="AZ43" s="87"/>
      <c r="BA43" s="87"/>
      <c r="BB43" s="87"/>
    </row>
    <row r="44" spans="1:54" ht="30" customHeight="1">
      <c r="A44" s="87"/>
      <c r="B44" s="840" t="s">
        <v>2105</v>
      </c>
      <c r="C44" s="841"/>
      <c r="D44" s="841"/>
      <c r="E44" s="841"/>
      <c r="F44" s="841"/>
      <c r="G44" s="841"/>
      <c r="H44" s="841"/>
      <c r="I44" s="841"/>
      <c r="J44" s="841"/>
      <c r="K44" s="841"/>
      <c r="L44" s="841"/>
      <c r="M44" s="841"/>
      <c r="N44" s="841"/>
      <c r="O44" s="841"/>
      <c r="P44" s="842"/>
      <c r="Q44" s="1242">
        <f t="shared" si="0"/>
        <v>0</v>
      </c>
      <c r="R44" s="1242"/>
      <c r="S44" s="1242"/>
      <c r="T44" s="1242"/>
      <c r="U44" s="1242"/>
      <c r="V44" s="1242"/>
      <c r="W44" s="1242"/>
      <c r="X44" s="1242"/>
      <c r="Y44" s="1242"/>
      <c r="Z44" s="1242"/>
      <c r="AA44" s="1242"/>
      <c r="AB44" s="1242"/>
      <c r="AC44" s="1243"/>
      <c r="AD44" s="838" t="s">
        <v>2039</v>
      </c>
      <c r="AE44" s="839"/>
      <c r="AF44" s="223"/>
      <c r="AG44" s="220"/>
      <c r="AH44" s="220"/>
      <c r="AI44" s="220"/>
      <c r="AJ44" s="79"/>
      <c r="AK44" s="79"/>
      <c r="AL44" s="79"/>
      <c r="AM44" s="79"/>
      <c r="AN44" s="79"/>
      <c r="AO44" s="79"/>
      <c r="AP44" s="79"/>
      <c r="AQ44" s="124"/>
      <c r="AR44" s="3"/>
      <c r="AS44" s="640">
        <f>'内訳-（産業財産権）（変更）'!F39</f>
        <v>0</v>
      </c>
      <c r="AT44" s="416">
        <f>AS44*$Q$51</f>
        <v>0</v>
      </c>
      <c r="AU44" s="87"/>
      <c r="AV44" s="134"/>
      <c r="AW44" s="87"/>
      <c r="AX44" s="87"/>
      <c r="AY44" s="87"/>
      <c r="AZ44" s="87"/>
      <c r="BA44" s="87"/>
      <c r="BB44" s="87"/>
    </row>
    <row r="45" spans="1:54" ht="30" customHeight="1">
      <c r="A45" s="87"/>
      <c r="B45" s="840" t="s">
        <v>2106</v>
      </c>
      <c r="C45" s="841"/>
      <c r="D45" s="841"/>
      <c r="E45" s="841"/>
      <c r="F45" s="841"/>
      <c r="G45" s="841"/>
      <c r="H45" s="841"/>
      <c r="I45" s="841"/>
      <c r="J45" s="841"/>
      <c r="K45" s="841"/>
      <c r="L45" s="841"/>
      <c r="M45" s="841"/>
      <c r="N45" s="841"/>
      <c r="O45" s="841"/>
      <c r="P45" s="842"/>
      <c r="Q45" s="1242">
        <f t="shared" si="0"/>
        <v>0</v>
      </c>
      <c r="R45" s="1242"/>
      <c r="S45" s="1242"/>
      <c r="T45" s="1242"/>
      <c r="U45" s="1242"/>
      <c r="V45" s="1242"/>
      <c r="W45" s="1242"/>
      <c r="X45" s="1242"/>
      <c r="Y45" s="1242"/>
      <c r="Z45" s="1242"/>
      <c r="AA45" s="1242"/>
      <c r="AB45" s="1242"/>
      <c r="AC45" s="1243"/>
      <c r="AD45" s="838" t="s">
        <v>2039</v>
      </c>
      <c r="AE45" s="839"/>
      <c r="AF45" s="223"/>
      <c r="AG45" s="220"/>
      <c r="AH45" s="220"/>
      <c r="AI45" s="220"/>
      <c r="AJ45" s="79"/>
      <c r="AK45" s="79"/>
      <c r="AL45" s="79"/>
      <c r="AM45" s="79"/>
      <c r="AN45" s="79"/>
      <c r="AO45" s="79"/>
      <c r="AP45" s="79"/>
      <c r="AQ45" s="124"/>
      <c r="AR45" s="3"/>
      <c r="AS45" s="640">
        <f>'内訳-（専門家指導）（変更）'!F39</f>
        <v>0</v>
      </c>
      <c r="AT45" s="416">
        <f>AS45*$Q$51</f>
        <v>0</v>
      </c>
      <c r="AU45" s="87"/>
      <c r="AV45" s="134"/>
      <c r="AW45" s="87"/>
      <c r="AX45" s="87"/>
      <c r="AY45" s="87"/>
      <c r="AZ45" s="87"/>
      <c r="BA45" s="87"/>
      <c r="BB45" s="87"/>
    </row>
    <row r="46" spans="1:54" ht="30" customHeight="1">
      <c r="A46" s="87"/>
      <c r="B46" s="855" t="s">
        <v>2107</v>
      </c>
      <c r="C46" s="856"/>
      <c r="D46" s="856"/>
      <c r="E46" s="856"/>
      <c r="F46" s="856"/>
      <c r="G46" s="856"/>
      <c r="H46" s="856"/>
      <c r="I46" s="856"/>
      <c r="J46" s="856"/>
      <c r="K46" s="856"/>
      <c r="L46" s="856"/>
      <c r="M46" s="856"/>
      <c r="N46" s="856"/>
      <c r="O46" s="856"/>
      <c r="P46" s="857"/>
      <c r="Q46" s="1242">
        <f t="shared" si="0"/>
        <v>0</v>
      </c>
      <c r="R46" s="1242"/>
      <c r="S46" s="1242"/>
      <c r="T46" s="1242"/>
      <c r="U46" s="1242"/>
      <c r="V46" s="1242"/>
      <c r="W46" s="1242"/>
      <c r="X46" s="1242"/>
      <c r="Y46" s="1242"/>
      <c r="Z46" s="1242"/>
      <c r="AA46" s="1242"/>
      <c r="AB46" s="1242"/>
      <c r="AC46" s="1243"/>
      <c r="AD46" s="838" t="s">
        <v>2039</v>
      </c>
      <c r="AE46" s="839"/>
      <c r="AF46" s="223"/>
      <c r="AG46" s="220"/>
      <c r="AH46" s="220"/>
      <c r="AI46" s="220"/>
      <c r="AJ46" s="79"/>
      <c r="AK46" s="79"/>
      <c r="AL46" s="79"/>
      <c r="AM46" s="79"/>
      <c r="AN46" s="79"/>
      <c r="AO46" s="79"/>
      <c r="AP46" s="79"/>
      <c r="AQ46" s="124"/>
      <c r="AR46" s="3"/>
      <c r="AS46" s="640">
        <f>'内訳-（賃借）（変更）'!F39</f>
        <v>0</v>
      </c>
      <c r="AT46" s="416">
        <f>AS46*$Q$51</f>
        <v>0</v>
      </c>
      <c r="AU46" s="87"/>
      <c r="AV46" s="134"/>
      <c r="AW46" s="87"/>
      <c r="AX46" s="87"/>
      <c r="AY46" s="87" t="s">
        <v>2303</v>
      </c>
      <c r="AZ46" s="87" t="s">
        <v>2304</v>
      </c>
      <c r="BA46" s="87" t="s">
        <v>2305</v>
      </c>
      <c r="BB46" s="87" t="s">
        <v>2306</v>
      </c>
    </row>
    <row r="47" spans="1:54" ht="30" customHeight="1">
      <c r="A47" s="87"/>
      <c r="B47" s="864" t="s">
        <v>2108</v>
      </c>
      <c r="C47" s="865"/>
      <c r="D47" s="865"/>
      <c r="E47" s="865"/>
      <c r="F47" s="865"/>
      <c r="G47" s="865"/>
      <c r="H47" s="865"/>
      <c r="I47" s="865"/>
      <c r="J47" s="865"/>
      <c r="K47" s="865"/>
      <c r="L47" s="865"/>
      <c r="M47" s="865"/>
      <c r="N47" s="865"/>
      <c r="O47" s="865"/>
      <c r="P47" s="866"/>
      <c r="Q47" s="1242">
        <f t="shared" si="0"/>
        <v>0</v>
      </c>
      <c r="R47" s="1242"/>
      <c r="S47" s="1242"/>
      <c r="T47" s="1242"/>
      <c r="U47" s="1242"/>
      <c r="V47" s="1242"/>
      <c r="W47" s="1242"/>
      <c r="X47" s="1242"/>
      <c r="Y47" s="1242"/>
      <c r="Z47" s="1242"/>
      <c r="AA47" s="1242"/>
      <c r="AB47" s="1242"/>
      <c r="AC47" s="1243"/>
      <c r="AD47" s="871" t="s">
        <v>2039</v>
      </c>
      <c r="AE47" s="872"/>
      <c r="AF47" s="1254" t="s">
        <v>2242</v>
      </c>
      <c r="AG47" s="1255"/>
      <c r="AH47" s="1255"/>
      <c r="AI47" s="1255"/>
      <c r="AJ47" s="1255"/>
      <c r="AK47" s="1255"/>
      <c r="AL47" s="1255"/>
      <c r="AM47" s="1255"/>
      <c r="AN47" s="1255"/>
      <c r="AO47" s="1255"/>
      <c r="AP47" s="1255"/>
      <c r="AQ47" s="1256"/>
      <c r="AR47" s="3"/>
      <c r="AS47" s="640">
        <f>'内訳-（直接人件費）（変更）'!J39</f>
        <v>0</v>
      </c>
      <c r="AT47" s="416">
        <f>IF(AS47=0,0,MIN(AY47,AZ47,BA47,BB47))</f>
        <v>0</v>
      </c>
      <c r="AU47" s="87" t="s">
        <v>2095</v>
      </c>
      <c r="AV47" s="221">
        <f>$AT$48*0.2/$Q$51</f>
        <v>0</v>
      </c>
      <c r="AW47" s="222" t="str">
        <f>IF($AS47&lt;=$AV47,"OK","NG")</f>
        <v>OK</v>
      </c>
      <c r="AX47" s="87"/>
      <c r="AY47" s="221">
        <f>ROUNDDOWN(($AT$40+$AT$42+$AT$43+$AT$44+$AT$45+$AT$46)*(2/3)/2,0)</f>
        <v>0</v>
      </c>
      <c r="AZ47" s="221">
        <f>(($AT$40+$AT$42+$AT$43+$AT$44+$AT$45+$AT$46)+MIN(AS41*$Q$51,AS47*$Q$51))/4</f>
        <v>0</v>
      </c>
      <c r="BA47" s="221">
        <f>AS47*$Q$51</f>
        <v>0</v>
      </c>
      <c r="BB47" s="221">
        <f>$Q$53*0.2</f>
        <v>6000000</v>
      </c>
    </row>
    <row r="48" spans="1:54" ht="15" customHeight="1">
      <c r="A48" s="87"/>
      <c r="B48" s="332"/>
      <c r="C48" s="329"/>
      <c r="D48" s="332"/>
      <c r="E48" s="332"/>
      <c r="F48" s="332"/>
      <c r="G48" s="332"/>
      <c r="H48" s="329"/>
      <c r="I48" s="329"/>
      <c r="J48" s="329"/>
      <c r="K48" s="329"/>
      <c r="L48" s="329"/>
      <c r="M48" s="329"/>
      <c r="N48" s="329"/>
      <c r="O48" s="329"/>
      <c r="P48" s="329"/>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3"/>
      <c r="AS48" s="3"/>
      <c r="AT48" s="417">
        <f>MIN(SUM(AT40:AT47),Q53)</f>
        <v>0</v>
      </c>
      <c r="AU48" s="87"/>
      <c r="AV48" s="134"/>
      <c r="AW48" s="87" t="str">
        <f>IF(AND($AW41="OK",$AW47="OK"),"OK","NG")</f>
        <v>OK</v>
      </c>
      <c r="AX48" s="87"/>
      <c r="AY48" s="87"/>
      <c r="AZ48" s="87"/>
      <c r="BA48" s="87"/>
      <c r="BB48" s="87"/>
    </row>
    <row r="49" spans="1:53" ht="15" customHeight="1">
      <c r="A49" s="87"/>
      <c r="B49" s="332"/>
      <c r="C49" s="329"/>
      <c r="D49" s="332"/>
      <c r="E49" s="332"/>
      <c r="F49" s="332"/>
      <c r="G49" s="332"/>
      <c r="H49" s="329"/>
      <c r="I49" s="329"/>
      <c r="J49" s="329"/>
      <c r="K49" s="329"/>
      <c r="L49" s="329"/>
      <c r="M49" s="329"/>
      <c r="N49" s="329"/>
      <c r="O49" s="329"/>
      <c r="P49" s="329"/>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3"/>
      <c r="AS49" s="3"/>
      <c r="AT49" s="87"/>
      <c r="AU49" s="87"/>
      <c r="AV49" s="87"/>
      <c r="AW49" s="87"/>
      <c r="AX49" s="87"/>
      <c r="AY49" s="87"/>
      <c r="AZ49" s="87"/>
      <c r="BA49" s="87"/>
    </row>
    <row r="50" spans="1:53" ht="30" customHeight="1">
      <c r="A50" s="87"/>
      <c r="B50" s="855" t="s">
        <v>2137</v>
      </c>
      <c r="C50" s="856"/>
      <c r="D50" s="856"/>
      <c r="E50" s="856"/>
      <c r="F50" s="856"/>
      <c r="G50" s="856"/>
      <c r="H50" s="856"/>
      <c r="I50" s="856"/>
      <c r="J50" s="856"/>
      <c r="K50" s="856"/>
      <c r="L50" s="856"/>
      <c r="M50" s="856"/>
      <c r="N50" s="856"/>
      <c r="O50" s="856"/>
      <c r="P50" s="857"/>
      <c r="Q50" s="925">
        <f>SUM(Q40:AC47)</f>
        <v>0</v>
      </c>
      <c r="R50" s="926"/>
      <c r="S50" s="926"/>
      <c r="T50" s="926"/>
      <c r="U50" s="926"/>
      <c r="V50" s="926"/>
      <c r="W50" s="926"/>
      <c r="X50" s="926"/>
      <c r="Y50" s="926"/>
      <c r="Z50" s="926"/>
      <c r="AA50" s="926"/>
      <c r="AB50" s="926"/>
      <c r="AC50" s="926"/>
      <c r="AD50" s="926"/>
      <c r="AE50" s="926"/>
      <c r="AF50" s="148" t="s">
        <v>2039</v>
      </c>
      <c r="AG50" s="809" t="s">
        <v>2090</v>
      </c>
      <c r="AH50" s="809"/>
      <c r="AI50" s="809"/>
      <c r="AJ50" s="809"/>
      <c r="AK50" s="809"/>
      <c r="AL50" s="809"/>
      <c r="AM50" s="809"/>
      <c r="AN50" s="809"/>
      <c r="AO50" s="809"/>
      <c r="AP50" s="809"/>
      <c r="AQ50" s="810"/>
      <c r="AR50" s="3"/>
      <c r="AS50" s="3"/>
      <c r="AT50" s="87"/>
      <c r="AU50" s="133"/>
      <c r="AV50" s="87"/>
      <c r="AW50" s="87"/>
      <c r="AX50" s="87"/>
      <c r="AY50" s="87"/>
      <c r="AZ50" s="87"/>
      <c r="BA50" s="87"/>
    </row>
    <row r="51" spans="1:53" ht="30" customHeight="1">
      <c r="A51" s="87"/>
      <c r="B51" s="855" t="s">
        <v>2139</v>
      </c>
      <c r="C51" s="856"/>
      <c r="D51" s="856"/>
      <c r="E51" s="856"/>
      <c r="F51" s="856"/>
      <c r="G51" s="856"/>
      <c r="H51" s="856"/>
      <c r="I51" s="856"/>
      <c r="J51" s="856"/>
      <c r="K51" s="856"/>
      <c r="L51" s="856"/>
      <c r="M51" s="856"/>
      <c r="N51" s="856"/>
      <c r="O51" s="856"/>
      <c r="P51" s="857"/>
      <c r="Q51" s="877">
        <f>基本情報!$E$39</f>
        <v>0.66666666666666663</v>
      </c>
      <c r="R51" s="878"/>
      <c r="S51" s="878"/>
      <c r="T51" s="878"/>
      <c r="U51" s="878"/>
      <c r="V51" s="878"/>
      <c r="W51" s="878"/>
      <c r="X51" s="878"/>
      <c r="Y51" s="878"/>
      <c r="Z51" s="878"/>
      <c r="AA51" s="878"/>
      <c r="AB51" s="878"/>
      <c r="AC51" s="878"/>
      <c r="AD51" s="878"/>
      <c r="AE51" s="878"/>
      <c r="AF51" s="148"/>
      <c r="AG51" s="843"/>
      <c r="AH51" s="843"/>
      <c r="AI51" s="843"/>
      <c r="AJ51" s="843"/>
      <c r="AK51" s="843"/>
      <c r="AL51" s="843"/>
      <c r="AM51" s="843"/>
      <c r="AN51" s="843"/>
      <c r="AO51" s="843"/>
      <c r="AP51" s="843"/>
      <c r="AQ51" s="844"/>
      <c r="AR51" s="3"/>
      <c r="AS51" s="3"/>
      <c r="AT51" s="87"/>
      <c r="AU51" s="133"/>
      <c r="AV51" s="87"/>
      <c r="AW51" s="87"/>
      <c r="AX51" s="87"/>
      <c r="AY51" s="87"/>
      <c r="AZ51" s="87"/>
      <c r="BA51" s="87"/>
    </row>
    <row r="52" spans="1:53" ht="30" customHeight="1">
      <c r="A52" s="87"/>
      <c r="B52" s="855" t="s">
        <v>2141</v>
      </c>
      <c r="C52" s="856"/>
      <c r="D52" s="856"/>
      <c r="E52" s="856"/>
      <c r="F52" s="856"/>
      <c r="G52" s="856"/>
      <c r="H52" s="856"/>
      <c r="I52" s="856"/>
      <c r="J52" s="856"/>
      <c r="K52" s="856"/>
      <c r="L52" s="856"/>
      <c r="M52" s="856"/>
      <c r="N52" s="856"/>
      <c r="O52" s="856"/>
      <c r="P52" s="857"/>
      <c r="Q52" s="877">
        <f>(YEAR(O$29)-YEAR(O$28))*12+MONTH(O$29)-MONTH(O$28)+1</f>
        <v>1</v>
      </c>
      <c r="R52" s="878">
        <f t="shared" ref="R52:AE52" si="1">(YEAR($AD$27)-YEAR($O$27))*12+MONTH($AD$27)-MONTH($O$27)+IF(DAY($O$27)&lt;=DAY($AD$27),1,0)</f>
        <v>1</v>
      </c>
      <c r="S52" s="878">
        <f t="shared" si="1"/>
        <v>1</v>
      </c>
      <c r="T52" s="878">
        <f t="shared" si="1"/>
        <v>1</v>
      </c>
      <c r="U52" s="878">
        <f t="shared" si="1"/>
        <v>1</v>
      </c>
      <c r="V52" s="878">
        <f t="shared" si="1"/>
        <v>1</v>
      </c>
      <c r="W52" s="878">
        <f t="shared" si="1"/>
        <v>1</v>
      </c>
      <c r="X52" s="878">
        <f t="shared" si="1"/>
        <v>1</v>
      </c>
      <c r="Y52" s="878">
        <f t="shared" si="1"/>
        <v>1</v>
      </c>
      <c r="Z52" s="878">
        <f t="shared" si="1"/>
        <v>1</v>
      </c>
      <c r="AA52" s="878">
        <f t="shared" si="1"/>
        <v>1</v>
      </c>
      <c r="AB52" s="878">
        <f t="shared" si="1"/>
        <v>1</v>
      </c>
      <c r="AC52" s="878">
        <f t="shared" si="1"/>
        <v>1</v>
      </c>
      <c r="AD52" s="878">
        <f t="shared" si="1"/>
        <v>1</v>
      </c>
      <c r="AE52" s="878">
        <f t="shared" si="1"/>
        <v>1</v>
      </c>
      <c r="AF52" s="148" t="s">
        <v>2140</v>
      </c>
      <c r="AG52" s="843"/>
      <c r="AH52" s="843"/>
      <c r="AI52" s="843"/>
      <c r="AJ52" s="843"/>
      <c r="AK52" s="843"/>
      <c r="AL52" s="843"/>
      <c r="AM52" s="843"/>
      <c r="AN52" s="843"/>
      <c r="AO52" s="843"/>
      <c r="AP52" s="843"/>
      <c r="AQ52" s="844"/>
      <c r="AR52" s="3"/>
      <c r="AS52" s="3"/>
      <c r="AT52" s="87"/>
      <c r="AU52" s="133"/>
      <c r="AV52" s="87"/>
      <c r="AW52" s="87"/>
      <c r="AX52" s="87"/>
      <c r="AY52" s="87"/>
      <c r="AZ52" s="87"/>
      <c r="BA52" s="87"/>
    </row>
    <row r="53" spans="1:53" ht="30" customHeight="1">
      <c r="A53" s="87"/>
      <c r="B53" s="864" t="s">
        <v>2142</v>
      </c>
      <c r="C53" s="865"/>
      <c r="D53" s="865"/>
      <c r="E53" s="865"/>
      <c r="F53" s="865"/>
      <c r="G53" s="865"/>
      <c r="H53" s="865"/>
      <c r="I53" s="865"/>
      <c r="J53" s="865"/>
      <c r="K53" s="865"/>
      <c r="L53" s="865"/>
      <c r="M53" s="865"/>
      <c r="N53" s="865"/>
      <c r="O53" s="865"/>
      <c r="P53" s="866"/>
      <c r="Q53" s="873">
        <v>30000000</v>
      </c>
      <c r="R53" s="874"/>
      <c r="S53" s="874"/>
      <c r="T53" s="874"/>
      <c r="U53" s="874"/>
      <c r="V53" s="874"/>
      <c r="W53" s="874"/>
      <c r="X53" s="874"/>
      <c r="Y53" s="874"/>
      <c r="Z53" s="874"/>
      <c r="AA53" s="874"/>
      <c r="AB53" s="874"/>
      <c r="AC53" s="874"/>
      <c r="AD53" s="874"/>
      <c r="AE53" s="874"/>
      <c r="AF53" s="149" t="s">
        <v>2039</v>
      </c>
      <c r="AG53" s="811"/>
      <c r="AH53" s="811"/>
      <c r="AI53" s="811"/>
      <c r="AJ53" s="811"/>
      <c r="AK53" s="811"/>
      <c r="AL53" s="811"/>
      <c r="AM53" s="811"/>
      <c r="AN53" s="811"/>
      <c r="AO53" s="811"/>
      <c r="AP53" s="811"/>
      <c r="AQ53" s="812"/>
      <c r="AR53" s="3"/>
      <c r="AS53" s="3"/>
      <c r="AT53" s="221"/>
      <c r="AU53" s="133"/>
      <c r="AV53" s="87"/>
      <c r="AW53" s="87"/>
      <c r="AX53" s="87"/>
      <c r="AY53" s="87"/>
      <c r="AZ53" s="87"/>
      <c r="BA53" s="87"/>
    </row>
    <row r="54" spans="1:53" ht="15" customHeight="1" thickBot="1">
      <c r="A54" s="87"/>
      <c r="B54" s="330"/>
      <c r="C54" s="330"/>
      <c r="D54" s="330"/>
      <c r="E54" s="330"/>
      <c r="F54" s="330"/>
      <c r="G54" s="330"/>
      <c r="H54" s="330"/>
      <c r="I54" s="330"/>
      <c r="J54" s="330"/>
      <c r="K54" s="330"/>
      <c r="L54" s="330"/>
      <c r="M54" s="330"/>
      <c r="N54" s="330"/>
      <c r="O54" s="330"/>
      <c r="P54" s="330"/>
      <c r="Q54" s="163"/>
      <c r="R54" s="102"/>
      <c r="S54" s="102"/>
      <c r="T54" s="102"/>
      <c r="U54" s="102"/>
      <c r="V54" s="102"/>
      <c r="W54" s="102"/>
      <c r="X54" s="102"/>
      <c r="Y54" s="102"/>
      <c r="Z54" s="102"/>
      <c r="AA54" s="102"/>
      <c r="AB54" s="102"/>
      <c r="AC54" s="102"/>
      <c r="AD54" s="102"/>
      <c r="AE54" s="102"/>
      <c r="AF54" s="102"/>
      <c r="AG54" s="102"/>
      <c r="AH54" s="102"/>
      <c r="AI54" s="102"/>
      <c r="AJ54" s="65"/>
      <c r="AM54" s="64"/>
      <c r="AN54" s="64"/>
      <c r="AO54" s="64"/>
      <c r="AP54" s="64"/>
      <c r="AQ54" s="64"/>
      <c r="AR54" s="3"/>
      <c r="AS54" s="3"/>
      <c r="AT54" s="87"/>
      <c r="AU54" s="87"/>
      <c r="AV54" s="87"/>
      <c r="AW54" s="87"/>
      <c r="AX54" s="87"/>
      <c r="AY54" s="87"/>
      <c r="AZ54" s="87"/>
      <c r="BA54" s="87"/>
    </row>
    <row r="55" spans="1:53" ht="15" customHeight="1">
      <c r="A55" s="87"/>
      <c r="B55" s="1248" t="s">
        <v>2664</v>
      </c>
      <c r="C55" s="1249"/>
      <c r="D55" s="1249"/>
      <c r="E55" s="1249"/>
      <c r="F55" s="1249"/>
      <c r="G55" s="1249"/>
      <c r="H55" s="1249"/>
      <c r="I55" s="1249"/>
      <c r="J55" s="1249"/>
      <c r="K55" s="1249"/>
      <c r="L55" s="1249"/>
      <c r="M55" s="1249"/>
      <c r="N55" s="1249"/>
      <c r="O55" s="1249"/>
      <c r="P55" s="1250"/>
      <c r="Q55" s="851">
        <f>ROUNDDOWN(AT48,-3)</f>
        <v>0</v>
      </c>
      <c r="R55" s="851"/>
      <c r="S55" s="851"/>
      <c r="T55" s="851"/>
      <c r="U55" s="851"/>
      <c r="V55" s="851"/>
      <c r="W55" s="851"/>
      <c r="X55" s="851"/>
      <c r="Y55" s="851"/>
      <c r="Z55" s="851"/>
      <c r="AA55" s="851"/>
      <c r="AB55" s="851"/>
      <c r="AC55" s="851"/>
      <c r="AD55" s="851"/>
      <c r="AE55" s="851"/>
      <c r="AF55" s="851"/>
      <c r="AG55" s="851"/>
      <c r="AH55" s="851"/>
      <c r="AI55" s="851"/>
      <c r="AJ55" s="853" t="s">
        <v>2039</v>
      </c>
      <c r="AK55" s="867"/>
      <c r="AL55" s="867"/>
      <c r="AM55" s="867"/>
      <c r="AN55" s="867"/>
      <c r="AO55" s="867"/>
      <c r="AP55" s="867"/>
      <c r="AQ55" s="868"/>
      <c r="AR55" s="3"/>
      <c r="AS55" s="3"/>
      <c r="AT55" s="935" t="str">
        <f>IFERROR(IF(AW48="NG","広報・宣伝費または直接人件費が上限を超えています。
上限額以上は助成されませんので、ご注意ください。",""),"")</f>
        <v/>
      </c>
      <c r="AU55" s="935"/>
      <c r="AV55" s="935"/>
      <c r="AW55" s="935"/>
      <c r="AX55" s="935"/>
      <c r="AY55" s="935"/>
      <c r="AZ55" s="935"/>
      <c r="BA55" s="935"/>
    </row>
    <row r="56" spans="1:53" ht="15" customHeight="1" thickBot="1">
      <c r="A56" s="87"/>
      <c r="B56" s="1251"/>
      <c r="C56" s="1252"/>
      <c r="D56" s="1252"/>
      <c r="E56" s="1252"/>
      <c r="F56" s="1252"/>
      <c r="G56" s="1252"/>
      <c r="H56" s="1252"/>
      <c r="I56" s="1252"/>
      <c r="J56" s="1252"/>
      <c r="K56" s="1252"/>
      <c r="L56" s="1252"/>
      <c r="M56" s="1252"/>
      <c r="N56" s="1252"/>
      <c r="O56" s="1252"/>
      <c r="P56" s="1253"/>
      <c r="Q56" s="852"/>
      <c r="R56" s="852"/>
      <c r="S56" s="852"/>
      <c r="T56" s="852"/>
      <c r="U56" s="852"/>
      <c r="V56" s="852"/>
      <c r="W56" s="852"/>
      <c r="X56" s="852"/>
      <c r="Y56" s="852"/>
      <c r="Z56" s="852"/>
      <c r="AA56" s="852"/>
      <c r="AB56" s="852"/>
      <c r="AC56" s="852"/>
      <c r="AD56" s="852"/>
      <c r="AE56" s="852"/>
      <c r="AF56" s="852"/>
      <c r="AG56" s="852"/>
      <c r="AH56" s="852"/>
      <c r="AI56" s="852"/>
      <c r="AJ56" s="854"/>
      <c r="AK56" s="869"/>
      <c r="AL56" s="869"/>
      <c r="AM56" s="869"/>
      <c r="AN56" s="869"/>
      <c r="AO56" s="869"/>
      <c r="AP56" s="869"/>
      <c r="AQ56" s="870"/>
      <c r="AR56" s="3"/>
      <c r="AS56" s="3"/>
      <c r="AT56" s="935"/>
      <c r="AU56" s="935"/>
      <c r="AV56" s="935"/>
      <c r="AW56" s="935"/>
      <c r="AX56" s="935"/>
      <c r="AY56" s="935"/>
      <c r="AZ56" s="935"/>
      <c r="BA56" s="935"/>
    </row>
    <row r="57" spans="1:53" ht="15" customHeight="1">
      <c r="A57" s="87"/>
      <c r="B57" s="414"/>
      <c r="C57" s="414"/>
      <c r="D57" s="414"/>
      <c r="E57" s="414"/>
      <c r="F57" s="414"/>
      <c r="G57" s="414"/>
      <c r="H57" s="414"/>
      <c r="I57" s="414"/>
      <c r="J57" s="414"/>
      <c r="K57" s="414"/>
      <c r="L57" s="414"/>
      <c r="M57" s="414"/>
      <c r="N57" s="414"/>
      <c r="O57" s="414"/>
      <c r="P57" s="414"/>
      <c r="Q57" s="414"/>
      <c r="R57" s="414"/>
      <c r="S57" s="414"/>
      <c r="T57" s="414"/>
      <c r="U57" s="414"/>
      <c r="V57" s="414"/>
      <c r="W57" s="414"/>
      <c r="X57" s="414"/>
      <c r="Y57" s="414"/>
      <c r="Z57" s="414"/>
      <c r="AA57" s="414"/>
      <c r="AB57" s="414"/>
      <c r="AC57" s="414"/>
      <c r="AD57" s="414"/>
      <c r="AE57" s="414"/>
      <c r="AF57" s="414"/>
      <c r="AG57" s="414"/>
      <c r="AH57" s="414"/>
      <c r="AI57" s="414"/>
      <c r="AJ57" s="414"/>
      <c r="AK57" s="414"/>
      <c r="AL57" s="414"/>
      <c r="AM57" s="414"/>
      <c r="AN57" s="414"/>
      <c r="AO57" s="414"/>
      <c r="AP57" s="414"/>
      <c r="AQ57" s="414"/>
      <c r="AR57" s="3"/>
      <c r="AS57" s="3"/>
      <c r="AT57" s="935"/>
      <c r="AU57" s="935"/>
      <c r="AV57" s="935"/>
      <c r="AW57" s="935"/>
      <c r="AX57" s="935"/>
      <c r="AY57" s="935"/>
      <c r="AZ57" s="935"/>
      <c r="BA57" s="935"/>
    </row>
    <row r="58" spans="1:53" ht="15" customHeight="1">
      <c r="A58" s="87"/>
      <c r="B58" s="415"/>
      <c r="C58" s="415"/>
      <c r="D58" s="415"/>
      <c r="E58" s="415"/>
      <c r="F58" s="415"/>
      <c r="G58" s="415"/>
      <c r="H58" s="415"/>
      <c r="I58" s="415"/>
      <c r="J58" s="415"/>
      <c r="K58" s="415"/>
      <c r="L58" s="415"/>
      <c r="M58" s="415"/>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c r="AK58" s="415"/>
      <c r="AL58" s="415"/>
      <c r="AM58" s="415"/>
      <c r="AN58" s="415"/>
      <c r="AO58" s="415"/>
      <c r="AP58" s="415"/>
      <c r="AQ58" s="415"/>
      <c r="AR58" s="3"/>
      <c r="AS58" s="3"/>
      <c r="AT58" s="935"/>
      <c r="AU58" s="935"/>
      <c r="AV58" s="935"/>
      <c r="AW58" s="935"/>
      <c r="AX58" s="935"/>
      <c r="AY58" s="935"/>
      <c r="AZ58" s="935"/>
      <c r="BA58" s="935"/>
    </row>
    <row r="59" spans="1:53" ht="15" customHeight="1">
      <c r="B59" s="415"/>
      <c r="C59" s="415"/>
      <c r="D59" s="415"/>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5"/>
      <c r="AK59" s="415"/>
      <c r="AL59" s="415"/>
      <c r="AM59" s="415"/>
      <c r="AN59" s="415"/>
      <c r="AO59" s="415"/>
      <c r="AP59" s="415"/>
      <c r="AQ59" s="415"/>
      <c r="AT59" s="935"/>
      <c r="AU59" s="935"/>
      <c r="AV59" s="935"/>
      <c r="AW59" s="935"/>
      <c r="AX59" s="935"/>
      <c r="AY59" s="935"/>
      <c r="AZ59" s="935"/>
      <c r="BA59" s="935"/>
    </row>
    <row r="60" spans="1:53" ht="15" customHeight="1">
      <c r="B60" s="415"/>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c r="AM60" s="415"/>
      <c r="AN60" s="415"/>
      <c r="AO60" s="415"/>
      <c r="AP60" s="415"/>
      <c r="AQ60" s="415"/>
      <c r="AT60" s="935"/>
      <c r="AU60" s="935"/>
      <c r="AV60" s="935"/>
      <c r="AW60" s="935"/>
      <c r="AX60" s="935"/>
      <c r="AY60" s="935"/>
      <c r="AZ60" s="935"/>
      <c r="BA60" s="935"/>
    </row>
  </sheetData>
  <sheetProtection algorithmName="SHA-512" hashValue="2Z9IJ3SNL7Vl9qvKTwL5Hf7UveOB8s5r+2ccz88xu5PDpF1xPURGpjSG44zIm/zmRXGCdqPnT+MHYaeCKDmv/g==" saltValue="qmYloAoKAbk+ntwxKiqmLg==" spinCount="100000" sheet="1" formatCells="0" selectLockedCells="1"/>
  <mergeCells count="87">
    <mergeCell ref="B14:AQ15"/>
    <mergeCell ref="W10:Z10"/>
    <mergeCell ref="AA10:AQ10"/>
    <mergeCell ref="W11:Z11"/>
    <mergeCell ref="AA11:AQ11"/>
    <mergeCell ref="W12:Z12"/>
    <mergeCell ref="AA12:AG12"/>
    <mergeCell ref="AH12:AQ12"/>
    <mergeCell ref="AD40:AE40"/>
    <mergeCell ref="AF41:AQ41"/>
    <mergeCell ref="O26:AQ26"/>
    <mergeCell ref="B28:N28"/>
    <mergeCell ref="B25:N25"/>
    <mergeCell ref="O25:AQ25"/>
    <mergeCell ref="B29:N29"/>
    <mergeCell ref="B40:P40"/>
    <mergeCell ref="O27:AQ27"/>
    <mergeCell ref="Q40:AC40"/>
    <mergeCell ref="B33:N33"/>
    <mergeCell ref="O30:AQ30"/>
    <mergeCell ref="O32:AQ32"/>
    <mergeCell ref="O31:AQ31"/>
    <mergeCell ref="AD41:AE41"/>
    <mergeCell ref="B27:N27"/>
    <mergeCell ref="B43:P43"/>
    <mergeCell ref="B42:P42"/>
    <mergeCell ref="B41:P41"/>
    <mergeCell ref="B47:P47"/>
    <mergeCell ref="B46:P46"/>
    <mergeCell ref="B45:P45"/>
    <mergeCell ref="B44:P44"/>
    <mergeCell ref="AD42:AE42"/>
    <mergeCell ref="AD43:AE43"/>
    <mergeCell ref="AD47:AE47"/>
    <mergeCell ref="AD44:AE44"/>
    <mergeCell ref="AF47:AQ47"/>
    <mergeCell ref="AD46:AE46"/>
    <mergeCell ref="B52:P52"/>
    <mergeCell ref="Q52:AE52"/>
    <mergeCell ref="AG52:AQ52"/>
    <mergeCell ref="B53:P53"/>
    <mergeCell ref="Q53:AE53"/>
    <mergeCell ref="AG53:AQ53"/>
    <mergeCell ref="Q55:AI56"/>
    <mergeCell ref="Q50:AE50"/>
    <mergeCell ref="AG50:AQ50"/>
    <mergeCell ref="AD45:AE45"/>
    <mergeCell ref="AG51:AQ51"/>
    <mergeCell ref="Q46:AC46"/>
    <mergeCell ref="Q47:AC47"/>
    <mergeCell ref="O28:AQ28"/>
    <mergeCell ref="O29:AQ29"/>
    <mergeCell ref="B20:AQ21"/>
    <mergeCell ref="AT55:BA60"/>
    <mergeCell ref="D23:AP23"/>
    <mergeCell ref="B26:N26"/>
    <mergeCell ref="O33:AQ33"/>
    <mergeCell ref="B30:N30"/>
    <mergeCell ref="B32:N32"/>
    <mergeCell ref="B31:N31"/>
    <mergeCell ref="AJ55:AJ56"/>
    <mergeCell ref="AK55:AQ56"/>
    <mergeCell ref="B50:P50"/>
    <mergeCell ref="B51:P51"/>
    <mergeCell ref="Q51:AE51"/>
    <mergeCell ref="B55:P56"/>
    <mergeCell ref="R19:T19"/>
    <mergeCell ref="M19:Q19"/>
    <mergeCell ref="AO3:AP3"/>
    <mergeCell ref="AL3:AM3"/>
    <mergeCell ref="AG3:AJ3"/>
    <mergeCell ref="B16:AQ17"/>
    <mergeCell ref="I19:J19"/>
    <mergeCell ref="K19:L19"/>
    <mergeCell ref="C19:H19"/>
    <mergeCell ref="W6:Z6"/>
    <mergeCell ref="AA6:AQ6"/>
    <mergeCell ref="W7:Z7"/>
    <mergeCell ref="AA7:AQ7"/>
    <mergeCell ref="W8:Z8"/>
    <mergeCell ref="AA8:AG8"/>
    <mergeCell ref="AH8:AQ8"/>
    <mergeCell ref="Q41:AC41"/>
    <mergeCell ref="Q42:AC42"/>
    <mergeCell ref="Q43:AC43"/>
    <mergeCell ref="Q44:AC44"/>
    <mergeCell ref="Q45:AC45"/>
  </mergeCells>
  <phoneticPr fontId="55"/>
  <conditionalFormatting sqref="B41 AF41 B47 AF47">
    <cfRule type="expression" dxfId="3" priority="21">
      <formula>$AS41&gt;$AV41</formula>
    </cfRule>
  </conditionalFormatting>
  <conditionalFormatting sqref="AF47">
    <cfRule type="expression" dxfId="2" priority="25">
      <formula>$AS47&gt;$AU47</formula>
    </cfRule>
  </conditionalFormatting>
  <printOptions horizontalCentered="1"/>
  <pageMargins left="0.23622047244094491" right="0.23622047244094491" top="0.74803149606299213" bottom="0.74803149606299213" header="0.31496062992125984" footer="0.31496062992125984"/>
  <pageSetup paperSize="9" orientation="portrait" blackAndWhite="1" r:id="rId1"/>
  <rowBreaks count="1" manualBreakCount="1">
    <brk id="35" max="16383" man="1"/>
  </rowBreaks>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6BC06-1CE6-420C-AB2F-1AF09E84C296}">
  <sheetPr>
    <tabColor theme="8" tint="0.39997558519241921"/>
  </sheetPr>
  <dimension ref="A1:AK86"/>
  <sheetViews>
    <sheetView showZeros="0" view="pageBreakPreview" zoomScaleNormal="100" zoomScaleSheetLayoutView="100" workbookViewId="0">
      <selection activeCell="H10" sqref="H10:AH11"/>
    </sheetView>
  </sheetViews>
  <sheetFormatPr defaultColWidth="2.33203125" defaultRowHeight="15" customHeight="1"/>
  <cols>
    <col min="1" max="1" width="2.33203125" style="270"/>
    <col min="2" max="2" width="3.109375" style="271" customWidth="1"/>
    <col min="3" max="10" width="2.33203125" style="271"/>
    <col min="11" max="19" width="2.44140625" style="271" bestFit="1" customWidth="1"/>
    <col min="20" max="34" width="3" style="271" bestFit="1" customWidth="1"/>
    <col min="35" max="16384" width="2.33203125" style="271"/>
  </cols>
  <sheetData>
    <row r="1" spans="1:37" s="1" customFormat="1" ht="15" customHeight="1">
      <c r="A1" s="37"/>
      <c r="B1" s="203" t="s">
        <v>2644</v>
      </c>
    </row>
    <row r="2" spans="1:37" s="1" customFormat="1" ht="15" customHeight="1">
      <c r="A2" s="37"/>
      <c r="B2" s="131"/>
    </row>
    <row r="3" spans="1:37" s="1" customFormat="1" ht="15" customHeight="1">
      <c r="A3" s="37"/>
      <c r="B3" s="138" t="s">
        <v>2646</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row>
    <row r="4" spans="1:37" s="1" customFormat="1" ht="15" customHeight="1">
      <c r="A4" s="37"/>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37" s="1" customFormat="1" ht="15" customHeight="1">
      <c r="A5" s="37"/>
      <c r="B5" s="1021" t="s">
        <v>2171</v>
      </c>
      <c r="C5" s="1022"/>
      <c r="D5" s="1022"/>
      <c r="E5" s="1022"/>
      <c r="F5" s="1022"/>
      <c r="G5" s="1023"/>
      <c r="H5" s="1030" t="s">
        <v>2172</v>
      </c>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c r="AF5" s="1030"/>
      <c r="AG5" s="1030"/>
      <c r="AH5" s="1030"/>
      <c r="AK5" s="273"/>
    </row>
    <row r="6" spans="1:37" s="1" customFormat="1" ht="15" customHeight="1">
      <c r="A6" s="37"/>
      <c r="B6" s="1024"/>
      <c r="C6" s="1025"/>
      <c r="D6" s="1025"/>
      <c r="E6" s="1025"/>
      <c r="F6" s="1025"/>
      <c r="G6" s="1026"/>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c r="AE6" s="1030"/>
      <c r="AF6" s="1030"/>
      <c r="AG6" s="1030"/>
      <c r="AH6" s="1030"/>
      <c r="AK6" s="273"/>
    </row>
    <row r="7" spans="1:37" s="1" customFormat="1" ht="15" customHeight="1">
      <c r="A7" s="37"/>
      <c r="B7" s="1027"/>
      <c r="C7" s="1028"/>
      <c r="D7" s="1028"/>
      <c r="E7" s="1028"/>
      <c r="F7" s="1028"/>
      <c r="G7" s="1029"/>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0"/>
    </row>
    <row r="8" spans="1:37" s="37" customFormat="1" ht="15" customHeight="1">
      <c r="B8" s="1019" t="s">
        <v>2257</v>
      </c>
      <c r="C8" s="1019"/>
      <c r="D8" s="1019"/>
      <c r="E8" s="1019"/>
      <c r="F8" s="1019"/>
      <c r="G8" s="1019"/>
      <c r="H8" s="1031">
        <f>第1号様式!O28</f>
        <v>0</v>
      </c>
      <c r="I8" s="1031"/>
      <c r="J8" s="1031"/>
      <c r="K8" s="1031"/>
      <c r="L8" s="1031"/>
      <c r="M8" s="1031"/>
      <c r="N8" s="1031"/>
      <c r="O8" s="1031"/>
      <c r="P8" s="1031"/>
      <c r="Q8" s="1031"/>
      <c r="R8" s="1031"/>
      <c r="S8" s="1031"/>
      <c r="T8" s="1031"/>
      <c r="U8" s="1031"/>
      <c r="V8" s="1031"/>
      <c r="W8" s="1031"/>
      <c r="X8" s="1031"/>
      <c r="Y8" s="1031"/>
      <c r="Z8" s="1031"/>
      <c r="AA8" s="1031"/>
      <c r="AB8" s="1031"/>
      <c r="AC8" s="1031"/>
      <c r="AD8" s="1031"/>
      <c r="AE8" s="1031"/>
      <c r="AF8" s="1031"/>
      <c r="AG8" s="1031"/>
      <c r="AH8" s="1031"/>
    </row>
    <row r="9" spans="1:37" s="37" customFormat="1" ht="15" customHeight="1">
      <c r="B9" s="1019"/>
      <c r="C9" s="1019"/>
      <c r="D9" s="1019"/>
      <c r="E9" s="1019"/>
      <c r="F9" s="1019"/>
      <c r="G9" s="1019"/>
      <c r="H9" s="1031"/>
      <c r="I9" s="1031"/>
      <c r="J9" s="1031"/>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row>
    <row r="10" spans="1:37" s="37" customFormat="1" ht="15" customHeight="1">
      <c r="B10" s="1019" t="s">
        <v>2258</v>
      </c>
      <c r="C10" s="1019"/>
      <c r="D10" s="1019"/>
      <c r="E10" s="1019"/>
      <c r="F10" s="1019"/>
      <c r="G10" s="1019"/>
      <c r="H10" s="1020"/>
      <c r="I10" s="1020"/>
      <c r="J10" s="1020"/>
      <c r="K10" s="1020"/>
      <c r="L10" s="1020"/>
      <c r="M10" s="1020"/>
      <c r="N10" s="1020"/>
      <c r="O10" s="1020"/>
      <c r="P10" s="1020"/>
      <c r="Q10" s="1020"/>
      <c r="R10" s="1020"/>
      <c r="S10" s="1020"/>
      <c r="T10" s="1020"/>
      <c r="U10" s="1020"/>
      <c r="V10" s="1020"/>
      <c r="W10" s="1020"/>
      <c r="X10" s="1020"/>
      <c r="Y10" s="1020"/>
      <c r="Z10" s="1020"/>
      <c r="AA10" s="1020"/>
      <c r="AB10" s="1020"/>
      <c r="AC10" s="1020"/>
      <c r="AD10" s="1020"/>
      <c r="AE10" s="1020"/>
      <c r="AF10" s="1020"/>
      <c r="AG10" s="1020"/>
      <c r="AH10" s="1020"/>
    </row>
    <row r="11" spans="1:37" s="37" customFormat="1" ht="15" customHeight="1">
      <c r="B11" s="1019"/>
      <c r="C11" s="1019"/>
      <c r="D11" s="1019"/>
      <c r="E11" s="1019"/>
      <c r="F11" s="1019"/>
      <c r="G11" s="1019"/>
      <c r="H11" s="1020"/>
      <c r="I11" s="1020"/>
      <c r="J11" s="1020"/>
      <c r="K11" s="1020"/>
      <c r="L11" s="1020"/>
      <c r="M11" s="1020"/>
      <c r="N11" s="1020"/>
      <c r="O11" s="1020"/>
      <c r="P11" s="1020"/>
      <c r="Q11" s="1020"/>
      <c r="R11" s="1020"/>
      <c r="S11" s="1020"/>
      <c r="T11" s="1020"/>
      <c r="U11" s="1020"/>
      <c r="V11" s="1020"/>
      <c r="W11" s="1020"/>
      <c r="X11" s="1020"/>
      <c r="Y11" s="1020"/>
      <c r="Z11" s="1020"/>
      <c r="AA11" s="1020"/>
      <c r="AB11" s="1020"/>
      <c r="AC11" s="1020"/>
      <c r="AD11" s="1020"/>
      <c r="AE11" s="1020"/>
      <c r="AF11" s="1020"/>
      <c r="AG11" s="1020"/>
      <c r="AH11" s="1020"/>
    </row>
    <row r="12" spans="1:37" s="37" customFormat="1" ht="15" customHeight="1">
      <c r="B12" s="38"/>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7" s="270" customFormat="1" ht="15" customHeight="1">
      <c r="B13" s="454"/>
      <c r="C13" s="455"/>
      <c r="D13" s="455"/>
      <c r="E13" s="455"/>
      <c r="F13" s="455"/>
      <c r="G13" s="455"/>
      <c r="H13" s="455"/>
      <c r="I13" s="455"/>
      <c r="J13" s="456"/>
      <c r="K13" s="457" t="s">
        <v>2175</v>
      </c>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9"/>
    </row>
    <row r="14" spans="1:37" s="270" customFormat="1" ht="15" customHeight="1">
      <c r="B14" s="460" t="s">
        <v>2173</v>
      </c>
      <c r="C14" s="461" t="s">
        <v>2174</v>
      </c>
      <c r="D14" s="461"/>
      <c r="E14" s="461"/>
      <c r="F14" s="461"/>
      <c r="G14" s="461"/>
      <c r="H14" s="461"/>
      <c r="I14" s="461"/>
      <c r="J14" s="461"/>
      <c r="K14" s="462">
        <v>1</v>
      </c>
      <c r="L14" s="463">
        <v>2</v>
      </c>
      <c r="M14" s="463">
        <v>3</v>
      </c>
      <c r="N14" s="463">
        <v>4</v>
      </c>
      <c r="O14" s="463">
        <v>5</v>
      </c>
      <c r="P14" s="463">
        <v>6</v>
      </c>
      <c r="Q14" s="463">
        <v>7</v>
      </c>
      <c r="R14" s="463">
        <v>8</v>
      </c>
      <c r="S14" s="463">
        <v>9</v>
      </c>
      <c r="T14" s="463">
        <v>10</v>
      </c>
      <c r="U14" s="463">
        <v>11</v>
      </c>
      <c r="V14" s="463">
        <v>12</v>
      </c>
      <c r="W14" s="463">
        <v>13</v>
      </c>
      <c r="X14" s="463">
        <v>14</v>
      </c>
      <c r="Y14" s="463">
        <v>15</v>
      </c>
      <c r="Z14" s="463">
        <v>16</v>
      </c>
      <c r="AA14" s="463">
        <v>17</v>
      </c>
      <c r="AB14" s="463">
        <v>18</v>
      </c>
      <c r="AC14" s="463">
        <v>19</v>
      </c>
      <c r="AD14" s="463">
        <v>20</v>
      </c>
      <c r="AE14" s="463">
        <v>21</v>
      </c>
      <c r="AF14" s="463">
        <v>22</v>
      </c>
      <c r="AG14" s="463">
        <v>23</v>
      </c>
      <c r="AH14" s="464">
        <v>24</v>
      </c>
      <c r="AK14" s="272"/>
    </row>
    <row r="15" spans="1:37" s="270" customFormat="1" ht="15" customHeight="1">
      <c r="B15" s="553"/>
      <c r="C15" s="554" t="s">
        <v>2612</v>
      </c>
      <c r="D15" s="554"/>
      <c r="E15" s="554"/>
      <c r="F15" s="554"/>
      <c r="G15" s="554"/>
      <c r="H15" s="554"/>
      <c r="I15" s="554"/>
      <c r="J15" s="555"/>
      <c r="K15" s="556" t="s">
        <v>2071</v>
      </c>
      <c r="L15" s="557" t="s">
        <v>2071</v>
      </c>
      <c r="M15" s="558"/>
      <c r="N15" s="557"/>
      <c r="O15" s="557"/>
      <c r="P15" s="557"/>
      <c r="Q15" s="557"/>
      <c r="R15" s="557"/>
      <c r="S15" s="557"/>
      <c r="T15" s="465"/>
      <c r="U15" s="465"/>
      <c r="V15" s="465"/>
      <c r="W15" s="465"/>
      <c r="X15" s="465"/>
      <c r="Y15" s="465"/>
      <c r="Z15" s="465"/>
      <c r="AA15" s="465"/>
      <c r="AB15" s="465"/>
      <c r="AC15" s="466"/>
      <c r="AD15" s="466"/>
      <c r="AE15" s="466"/>
      <c r="AF15" s="466"/>
      <c r="AG15" s="466"/>
      <c r="AH15" s="467"/>
    </row>
    <row r="16" spans="1:37" s="270" customFormat="1" ht="15" customHeight="1">
      <c r="B16" s="559"/>
      <c r="C16" s="560"/>
      <c r="D16" s="560"/>
      <c r="E16" s="560"/>
      <c r="F16" s="560"/>
      <c r="G16" s="560"/>
      <c r="H16" s="560"/>
      <c r="I16" s="560"/>
      <c r="J16" s="561"/>
      <c r="K16" s="562"/>
      <c r="L16" s="563"/>
      <c r="M16" s="564" t="s">
        <v>2176</v>
      </c>
      <c r="N16" s="563" t="s">
        <v>2176</v>
      </c>
      <c r="O16" s="563" t="s">
        <v>2176</v>
      </c>
      <c r="P16" s="563"/>
      <c r="Q16" s="563"/>
      <c r="R16" s="563"/>
      <c r="S16" s="563"/>
      <c r="T16" s="468"/>
      <c r="U16" s="468"/>
      <c r="V16" s="468"/>
      <c r="W16" s="468"/>
      <c r="X16" s="468"/>
      <c r="Y16" s="468"/>
      <c r="Z16" s="468"/>
      <c r="AA16" s="468"/>
      <c r="AB16" s="468"/>
      <c r="AC16" s="469"/>
      <c r="AD16" s="469"/>
      <c r="AE16" s="469"/>
      <c r="AF16" s="469"/>
      <c r="AG16" s="469"/>
      <c r="AH16" s="470"/>
    </row>
    <row r="17" spans="2:34" s="270" customFormat="1" ht="15" customHeight="1">
      <c r="B17" s="565"/>
      <c r="C17" s="566"/>
      <c r="D17" s="566"/>
      <c r="E17" s="566"/>
      <c r="F17" s="566"/>
      <c r="G17" s="566"/>
      <c r="H17" s="566"/>
      <c r="I17" s="566"/>
      <c r="J17" s="567"/>
      <c r="K17" s="568"/>
      <c r="L17" s="569"/>
      <c r="M17" s="570"/>
      <c r="N17" s="569"/>
      <c r="O17" s="569"/>
      <c r="P17" s="569"/>
      <c r="Q17" s="569"/>
      <c r="R17" s="569"/>
      <c r="S17" s="569"/>
      <c r="T17" s="471"/>
      <c r="U17" s="471"/>
      <c r="V17" s="471"/>
      <c r="W17" s="471"/>
      <c r="X17" s="471"/>
      <c r="Y17" s="471"/>
      <c r="Z17" s="471"/>
      <c r="AA17" s="471"/>
      <c r="AB17" s="471"/>
      <c r="AC17" s="472"/>
      <c r="AD17" s="472"/>
      <c r="AE17" s="472"/>
      <c r="AF17" s="472"/>
      <c r="AG17" s="472"/>
      <c r="AH17" s="473"/>
    </row>
    <row r="18" spans="2:34" s="270" customFormat="1" ht="15" customHeight="1">
      <c r="B18" s="553">
        <v>1</v>
      </c>
      <c r="C18" s="554"/>
      <c r="D18" s="554"/>
      <c r="E18" s="554"/>
      <c r="F18" s="554"/>
      <c r="G18" s="554"/>
      <c r="H18" s="554"/>
      <c r="I18" s="554"/>
      <c r="J18" s="555"/>
      <c r="K18" s="556"/>
      <c r="L18" s="557"/>
      <c r="M18" s="557"/>
      <c r="N18" s="557"/>
      <c r="O18" s="557"/>
      <c r="P18" s="557"/>
      <c r="Q18" s="557"/>
      <c r="R18" s="557"/>
      <c r="S18" s="557"/>
      <c r="T18" s="465"/>
      <c r="U18" s="465"/>
      <c r="V18" s="465"/>
      <c r="W18" s="465"/>
      <c r="X18" s="465"/>
      <c r="Y18" s="465"/>
      <c r="Z18" s="465"/>
      <c r="AA18" s="465"/>
      <c r="AB18" s="465"/>
      <c r="AC18" s="466"/>
      <c r="AD18" s="466"/>
      <c r="AE18" s="466"/>
      <c r="AF18" s="466"/>
      <c r="AG18" s="466"/>
      <c r="AH18" s="467"/>
    </row>
    <row r="19" spans="2:34" s="270" customFormat="1" ht="15" customHeight="1">
      <c r="B19" s="559"/>
      <c r="C19" s="560"/>
      <c r="D19" s="560"/>
      <c r="E19" s="560"/>
      <c r="F19" s="560"/>
      <c r="G19" s="560"/>
      <c r="H19" s="560"/>
      <c r="I19" s="560"/>
      <c r="J19" s="561"/>
      <c r="K19" s="562"/>
      <c r="L19" s="563"/>
      <c r="M19" s="563"/>
      <c r="N19" s="563"/>
      <c r="O19" s="563"/>
      <c r="P19" s="563"/>
      <c r="Q19" s="563"/>
      <c r="R19" s="563"/>
      <c r="S19" s="563"/>
      <c r="T19" s="468"/>
      <c r="U19" s="468"/>
      <c r="V19" s="468"/>
      <c r="W19" s="468"/>
      <c r="X19" s="468"/>
      <c r="Y19" s="468"/>
      <c r="Z19" s="468"/>
      <c r="AA19" s="468"/>
      <c r="AB19" s="468"/>
      <c r="AC19" s="469"/>
      <c r="AD19" s="469"/>
      <c r="AE19" s="469"/>
      <c r="AF19" s="469"/>
      <c r="AG19" s="469"/>
      <c r="AH19" s="470"/>
    </row>
    <row r="20" spans="2:34" s="270" customFormat="1" ht="15" customHeight="1">
      <c r="B20" s="565"/>
      <c r="C20" s="566"/>
      <c r="D20" s="566"/>
      <c r="E20" s="566"/>
      <c r="F20" s="566"/>
      <c r="G20" s="566"/>
      <c r="H20" s="566"/>
      <c r="I20" s="566"/>
      <c r="J20" s="567"/>
      <c r="K20" s="568"/>
      <c r="L20" s="569"/>
      <c r="M20" s="569"/>
      <c r="N20" s="569"/>
      <c r="O20" s="569"/>
      <c r="P20" s="569"/>
      <c r="Q20" s="569"/>
      <c r="R20" s="569"/>
      <c r="S20" s="569"/>
      <c r="T20" s="471"/>
      <c r="U20" s="471"/>
      <c r="V20" s="471"/>
      <c r="W20" s="471"/>
      <c r="X20" s="471"/>
      <c r="Y20" s="471"/>
      <c r="Z20" s="471"/>
      <c r="AA20" s="471"/>
      <c r="AB20" s="471"/>
      <c r="AC20" s="472"/>
      <c r="AD20" s="472"/>
      <c r="AE20" s="472"/>
      <c r="AF20" s="472"/>
      <c r="AG20" s="472"/>
      <c r="AH20" s="473"/>
    </row>
    <row r="21" spans="2:34" s="270" customFormat="1" ht="15" customHeight="1">
      <c r="B21" s="553">
        <v>2</v>
      </c>
      <c r="C21" s="554"/>
      <c r="D21" s="554"/>
      <c r="E21" s="554"/>
      <c r="F21" s="554"/>
      <c r="G21" s="554"/>
      <c r="H21" s="554"/>
      <c r="I21" s="554"/>
      <c r="J21" s="555"/>
      <c r="K21" s="556"/>
      <c r="L21" s="557"/>
      <c r="M21" s="557"/>
      <c r="N21" s="557"/>
      <c r="O21" s="557"/>
      <c r="P21" s="557"/>
      <c r="Q21" s="557"/>
      <c r="R21" s="557"/>
      <c r="S21" s="557"/>
      <c r="T21" s="465"/>
      <c r="U21" s="465"/>
      <c r="V21" s="465"/>
      <c r="W21" s="465"/>
      <c r="X21" s="465"/>
      <c r="Y21" s="465"/>
      <c r="Z21" s="465"/>
      <c r="AA21" s="465"/>
      <c r="AB21" s="465"/>
      <c r="AC21" s="466"/>
      <c r="AD21" s="466"/>
      <c r="AE21" s="466"/>
      <c r="AF21" s="466"/>
      <c r="AG21" s="466"/>
      <c r="AH21" s="467"/>
    </row>
    <row r="22" spans="2:34" s="270" customFormat="1" ht="15" customHeight="1">
      <c r="B22" s="559"/>
      <c r="C22" s="560"/>
      <c r="D22" s="560"/>
      <c r="E22" s="560"/>
      <c r="F22" s="560"/>
      <c r="G22" s="560"/>
      <c r="H22" s="560"/>
      <c r="I22" s="560"/>
      <c r="J22" s="561"/>
      <c r="K22" s="562"/>
      <c r="L22" s="563"/>
      <c r="M22" s="563"/>
      <c r="N22" s="563"/>
      <c r="O22" s="563"/>
      <c r="P22" s="563"/>
      <c r="Q22" s="563"/>
      <c r="R22" s="563"/>
      <c r="S22" s="563"/>
      <c r="T22" s="468"/>
      <c r="U22" s="468"/>
      <c r="V22" s="468"/>
      <c r="W22" s="468"/>
      <c r="X22" s="468"/>
      <c r="Y22" s="468"/>
      <c r="Z22" s="468"/>
      <c r="AA22" s="468"/>
      <c r="AB22" s="468"/>
      <c r="AC22" s="469"/>
      <c r="AD22" s="469"/>
      <c r="AE22" s="469"/>
      <c r="AF22" s="469"/>
      <c r="AG22" s="469"/>
      <c r="AH22" s="470"/>
    </row>
    <row r="23" spans="2:34" s="270" customFormat="1" ht="15" customHeight="1">
      <c r="B23" s="565"/>
      <c r="C23" s="566"/>
      <c r="D23" s="566"/>
      <c r="E23" s="566"/>
      <c r="F23" s="566"/>
      <c r="G23" s="566"/>
      <c r="H23" s="566"/>
      <c r="I23" s="566"/>
      <c r="J23" s="567"/>
      <c r="K23" s="568"/>
      <c r="L23" s="569"/>
      <c r="M23" s="569"/>
      <c r="N23" s="569"/>
      <c r="O23" s="569"/>
      <c r="P23" s="569"/>
      <c r="Q23" s="569"/>
      <c r="R23" s="569"/>
      <c r="S23" s="569"/>
      <c r="T23" s="471"/>
      <c r="U23" s="471"/>
      <c r="V23" s="471"/>
      <c r="W23" s="471"/>
      <c r="X23" s="471"/>
      <c r="Y23" s="471"/>
      <c r="Z23" s="471"/>
      <c r="AA23" s="471"/>
      <c r="AB23" s="471"/>
      <c r="AC23" s="472"/>
      <c r="AD23" s="472"/>
      <c r="AE23" s="472"/>
      <c r="AF23" s="472"/>
      <c r="AG23" s="472"/>
      <c r="AH23" s="473"/>
    </row>
    <row r="24" spans="2:34" s="270" customFormat="1" ht="15" customHeight="1">
      <c r="B24" s="553">
        <v>3</v>
      </c>
      <c r="C24" s="554"/>
      <c r="D24" s="554"/>
      <c r="E24" s="554"/>
      <c r="F24" s="554"/>
      <c r="G24" s="554"/>
      <c r="H24" s="554"/>
      <c r="I24" s="554"/>
      <c r="J24" s="555"/>
      <c r="K24" s="556"/>
      <c r="L24" s="557"/>
      <c r="M24" s="557"/>
      <c r="N24" s="557"/>
      <c r="O24" s="557"/>
      <c r="P24" s="557"/>
      <c r="Q24" s="557"/>
      <c r="R24" s="557"/>
      <c r="S24" s="557"/>
      <c r="T24" s="465"/>
      <c r="U24" s="465"/>
      <c r="V24" s="465"/>
      <c r="W24" s="465"/>
      <c r="X24" s="465"/>
      <c r="Y24" s="465"/>
      <c r="Z24" s="465"/>
      <c r="AA24" s="465"/>
      <c r="AB24" s="465"/>
      <c r="AC24" s="466"/>
      <c r="AD24" s="466"/>
      <c r="AE24" s="466"/>
      <c r="AF24" s="466"/>
      <c r="AG24" s="466"/>
      <c r="AH24" s="467"/>
    </row>
    <row r="25" spans="2:34" s="270" customFormat="1" ht="15" customHeight="1">
      <c r="B25" s="559"/>
      <c r="C25" s="560"/>
      <c r="D25" s="560"/>
      <c r="E25" s="560"/>
      <c r="F25" s="560"/>
      <c r="G25" s="560"/>
      <c r="H25" s="560"/>
      <c r="I25" s="560"/>
      <c r="J25" s="561"/>
      <c r="K25" s="562"/>
      <c r="L25" s="563"/>
      <c r="M25" s="563"/>
      <c r="N25" s="563"/>
      <c r="O25" s="563"/>
      <c r="P25" s="563"/>
      <c r="Q25" s="563"/>
      <c r="R25" s="563"/>
      <c r="S25" s="563"/>
      <c r="T25" s="468"/>
      <c r="U25" s="468"/>
      <c r="V25" s="468"/>
      <c r="W25" s="468"/>
      <c r="X25" s="468"/>
      <c r="Y25" s="468"/>
      <c r="Z25" s="468"/>
      <c r="AA25" s="468"/>
      <c r="AB25" s="468"/>
      <c r="AC25" s="469"/>
      <c r="AD25" s="469"/>
      <c r="AE25" s="469"/>
      <c r="AF25" s="469"/>
      <c r="AG25" s="469"/>
      <c r="AH25" s="470"/>
    </row>
    <row r="26" spans="2:34" s="270" customFormat="1" ht="15" customHeight="1">
      <c r="B26" s="565"/>
      <c r="C26" s="566"/>
      <c r="D26" s="566"/>
      <c r="E26" s="566"/>
      <c r="F26" s="566"/>
      <c r="G26" s="566"/>
      <c r="H26" s="566"/>
      <c r="I26" s="566"/>
      <c r="J26" s="567"/>
      <c r="K26" s="568"/>
      <c r="L26" s="569"/>
      <c r="M26" s="569"/>
      <c r="N26" s="569"/>
      <c r="O26" s="569"/>
      <c r="P26" s="569"/>
      <c r="Q26" s="569"/>
      <c r="R26" s="569"/>
      <c r="S26" s="569"/>
      <c r="T26" s="471"/>
      <c r="U26" s="471"/>
      <c r="V26" s="471"/>
      <c r="W26" s="471"/>
      <c r="X26" s="471"/>
      <c r="Y26" s="471"/>
      <c r="Z26" s="471"/>
      <c r="AA26" s="471"/>
      <c r="AB26" s="471"/>
      <c r="AC26" s="472"/>
      <c r="AD26" s="472"/>
      <c r="AE26" s="472"/>
      <c r="AF26" s="472"/>
      <c r="AG26" s="472"/>
      <c r="AH26" s="473"/>
    </row>
    <row r="27" spans="2:34" s="270" customFormat="1" ht="15" customHeight="1">
      <c r="B27" s="553">
        <v>4</v>
      </c>
      <c r="C27" s="554"/>
      <c r="D27" s="554"/>
      <c r="E27" s="554"/>
      <c r="F27" s="554"/>
      <c r="G27" s="554"/>
      <c r="H27" s="554"/>
      <c r="I27" s="554"/>
      <c r="J27" s="555"/>
      <c r="K27" s="556"/>
      <c r="L27" s="557"/>
      <c r="M27" s="557"/>
      <c r="N27" s="557"/>
      <c r="O27" s="557"/>
      <c r="P27" s="557"/>
      <c r="Q27" s="557"/>
      <c r="R27" s="557"/>
      <c r="S27" s="557"/>
      <c r="T27" s="465"/>
      <c r="U27" s="465"/>
      <c r="V27" s="465"/>
      <c r="W27" s="465"/>
      <c r="X27" s="465"/>
      <c r="Y27" s="465"/>
      <c r="Z27" s="465"/>
      <c r="AA27" s="465"/>
      <c r="AB27" s="465"/>
      <c r="AC27" s="466"/>
      <c r="AD27" s="466"/>
      <c r="AE27" s="466"/>
      <c r="AF27" s="466"/>
      <c r="AG27" s="466"/>
      <c r="AH27" s="467"/>
    </row>
    <row r="28" spans="2:34" s="270" customFormat="1" ht="15" customHeight="1">
      <c r="B28" s="559"/>
      <c r="C28" s="571"/>
      <c r="D28" s="560"/>
      <c r="E28" s="560"/>
      <c r="F28" s="560"/>
      <c r="G28" s="560"/>
      <c r="H28" s="560"/>
      <c r="I28" s="560"/>
      <c r="J28" s="561"/>
      <c r="K28" s="562"/>
      <c r="L28" s="563"/>
      <c r="M28" s="563"/>
      <c r="N28" s="563"/>
      <c r="O28" s="563"/>
      <c r="P28" s="563"/>
      <c r="Q28" s="563"/>
      <c r="R28" s="563"/>
      <c r="S28" s="563"/>
      <c r="T28" s="468"/>
      <c r="U28" s="468"/>
      <c r="V28" s="468"/>
      <c r="W28" s="468"/>
      <c r="X28" s="468"/>
      <c r="Y28" s="468"/>
      <c r="Z28" s="468"/>
      <c r="AA28" s="468"/>
      <c r="AB28" s="468"/>
      <c r="AC28" s="469"/>
      <c r="AD28" s="469"/>
      <c r="AE28" s="469"/>
      <c r="AF28" s="469"/>
      <c r="AG28" s="469"/>
      <c r="AH28" s="470"/>
    </row>
    <row r="29" spans="2:34" s="270" customFormat="1" ht="15" customHeight="1">
      <c r="B29" s="565"/>
      <c r="C29" s="566"/>
      <c r="D29" s="566"/>
      <c r="E29" s="566"/>
      <c r="F29" s="566"/>
      <c r="G29" s="566"/>
      <c r="H29" s="566"/>
      <c r="I29" s="566"/>
      <c r="J29" s="567"/>
      <c r="K29" s="568"/>
      <c r="L29" s="569"/>
      <c r="M29" s="569"/>
      <c r="N29" s="569"/>
      <c r="O29" s="569"/>
      <c r="P29" s="569"/>
      <c r="Q29" s="569"/>
      <c r="R29" s="569"/>
      <c r="S29" s="569"/>
      <c r="T29" s="471"/>
      <c r="U29" s="471"/>
      <c r="V29" s="471"/>
      <c r="W29" s="471"/>
      <c r="X29" s="471"/>
      <c r="Y29" s="471"/>
      <c r="Z29" s="471"/>
      <c r="AA29" s="471"/>
      <c r="AB29" s="471"/>
      <c r="AC29" s="472"/>
      <c r="AD29" s="472"/>
      <c r="AE29" s="472"/>
      <c r="AF29" s="472"/>
      <c r="AG29" s="472"/>
      <c r="AH29" s="473"/>
    </row>
    <row r="30" spans="2:34" s="270" customFormat="1" ht="15" hidden="1" customHeight="1">
      <c r="B30" s="553">
        <v>6</v>
      </c>
      <c r="C30" s="554"/>
      <c r="D30" s="554"/>
      <c r="E30" s="554"/>
      <c r="F30" s="554"/>
      <c r="G30" s="554"/>
      <c r="H30" s="554"/>
      <c r="I30" s="554"/>
      <c r="J30" s="555"/>
      <c r="K30" s="556"/>
      <c r="L30" s="557"/>
      <c r="M30" s="557"/>
      <c r="N30" s="557"/>
      <c r="O30" s="557"/>
      <c r="P30" s="557"/>
      <c r="Q30" s="557"/>
      <c r="R30" s="557"/>
      <c r="S30" s="557"/>
      <c r="T30" s="465"/>
      <c r="U30" s="465"/>
      <c r="V30" s="465"/>
      <c r="W30" s="465"/>
      <c r="X30" s="465"/>
      <c r="Y30" s="465"/>
      <c r="Z30" s="465"/>
      <c r="AA30" s="465"/>
      <c r="AB30" s="465"/>
      <c r="AC30" s="466"/>
      <c r="AD30" s="466"/>
      <c r="AE30" s="466"/>
      <c r="AF30" s="466"/>
      <c r="AG30" s="466"/>
      <c r="AH30" s="467"/>
    </row>
    <row r="31" spans="2:34" s="270" customFormat="1" ht="15" hidden="1" customHeight="1">
      <c r="B31" s="559"/>
      <c r="C31" s="560"/>
      <c r="D31" s="560"/>
      <c r="E31" s="560"/>
      <c r="F31" s="560"/>
      <c r="G31" s="560"/>
      <c r="H31" s="560"/>
      <c r="I31" s="560"/>
      <c r="J31" s="561"/>
      <c r="K31" s="562"/>
      <c r="L31" s="563"/>
      <c r="M31" s="563"/>
      <c r="N31" s="563"/>
      <c r="O31" s="563"/>
      <c r="P31" s="563"/>
      <c r="Q31" s="563"/>
      <c r="R31" s="563"/>
      <c r="S31" s="563"/>
      <c r="T31" s="468"/>
      <c r="U31" s="468"/>
      <c r="V31" s="468"/>
      <c r="W31" s="468"/>
      <c r="X31" s="468"/>
      <c r="Y31" s="468"/>
      <c r="Z31" s="468"/>
      <c r="AA31" s="468"/>
      <c r="AB31" s="468"/>
      <c r="AC31" s="469"/>
      <c r="AD31" s="469"/>
      <c r="AE31" s="469"/>
      <c r="AF31" s="469"/>
      <c r="AG31" s="469"/>
      <c r="AH31" s="470"/>
    </row>
    <row r="32" spans="2:34" s="270" customFormat="1" ht="15" hidden="1" customHeight="1">
      <c r="B32" s="565"/>
      <c r="C32" s="566"/>
      <c r="D32" s="566"/>
      <c r="E32" s="566"/>
      <c r="F32" s="566"/>
      <c r="G32" s="566"/>
      <c r="H32" s="566"/>
      <c r="I32" s="566"/>
      <c r="J32" s="567"/>
      <c r="K32" s="572"/>
      <c r="L32" s="569"/>
      <c r="M32" s="569"/>
      <c r="N32" s="569"/>
      <c r="O32" s="569"/>
      <c r="P32" s="569"/>
      <c r="Q32" s="569"/>
      <c r="R32" s="569"/>
      <c r="S32" s="569"/>
      <c r="T32" s="471"/>
      <c r="U32" s="471"/>
      <c r="V32" s="471"/>
      <c r="W32" s="471"/>
      <c r="X32" s="471"/>
      <c r="Y32" s="471"/>
      <c r="Z32" s="471"/>
      <c r="AA32" s="471"/>
      <c r="AB32" s="471"/>
      <c r="AC32" s="472"/>
      <c r="AD32" s="472"/>
      <c r="AE32" s="472"/>
      <c r="AF32" s="472"/>
      <c r="AG32" s="472"/>
      <c r="AH32" s="473"/>
    </row>
    <row r="33" spans="2:34" s="270" customFormat="1" ht="15" hidden="1" customHeight="1">
      <c r="B33" s="553">
        <v>7</v>
      </c>
      <c r="C33" s="554"/>
      <c r="D33" s="554"/>
      <c r="E33" s="554"/>
      <c r="F33" s="554"/>
      <c r="G33" s="554"/>
      <c r="H33" s="554"/>
      <c r="I33" s="554"/>
      <c r="J33" s="555"/>
      <c r="K33" s="573"/>
      <c r="L33" s="557"/>
      <c r="M33" s="557"/>
      <c r="N33" s="557"/>
      <c r="O33" s="557"/>
      <c r="P33" s="557"/>
      <c r="Q33" s="557"/>
      <c r="R33" s="557"/>
      <c r="S33" s="557"/>
      <c r="T33" s="465"/>
      <c r="U33" s="465"/>
      <c r="V33" s="465"/>
      <c r="W33" s="465"/>
      <c r="X33" s="465"/>
      <c r="Y33" s="465"/>
      <c r="Z33" s="465"/>
      <c r="AA33" s="465"/>
      <c r="AB33" s="465"/>
      <c r="AC33" s="466"/>
      <c r="AD33" s="466"/>
      <c r="AE33" s="466"/>
      <c r="AF33" s="466"/>
      <c r="AG33" s="466"/>
      <c r="AH33" s="467"/>
    </row>
    <row r="34" spans="2:34" s="270" customFormat="1" ht="15" hidden="1" customHeight="1">
      <c r="B34" s="559"/>
      <c r="C34" s="560"/>
      <c r="D34" s="560"/>
      <c r="E34" s="560"/>
      <c r="F34" s="560"/>
      <c r="G34" s="560"/>
      <c r="H34" s="560"/>
      <c r="I34" s="560"/>
      <c r="J34" s="561"/>
      <c r="K34" s="574"/>
      <c r="L34" s="563"/>
      <c r="M34" s="563"/>
      <c r="N34" s="563"/>
      <c r="O34" s="563"/>
      <c r="P34" s="563"/>
      <c r="Q34" s="563"/>
      <c r="R34" s="563"/>
      <c r="S34" s="563"/>
      <c r="T34" s="468"/>
      <c r="U34" s="468"/>
      <c r="V34" s="468"/>
      <c r="W34" s="468"/>
      <c r="X34" s="468"/>
      <c r="Y34" s="468"/>
      <c r="Z34" s="468"/>
      <c r="AA34" s="468"/>
      <c r="AB34" s="468"/>
      <c r="AC34" s="469"/>
      <c r="AD34" s="469"/>
      <c r="AE34" s="469"/>
      <c r="AF34" s="469"/>
      <c r="AG34" s="469"/>
      <c r="AH34" s="470"/>
    </row>
    <row r="35" spans="2:34" s="270" customFormat="1" ht="15" hidden="1" customHeight="1">
      <c r="B35" s="565"/>
      <c r="C35" s="566"/>
      <c r="D35" s="566"/>
      <c r="E35" s="566"/>
      <c r="F35" s="566"/>
      <c r="G35" s="566"/>
      <c r="H35" s="566"/>
      <c r="I35" s="566"/>
      <c r="J35" s="567"/>
      <c r="K35" s="575"/>
      <c r="L35" s="569"/>
      <c r="M35" s="569"/>
      <c r="N35" s="569"/>
      <c r="O35" s="569"/>
      <c r="P35" s="569"/>
      <c r="Q35" s="569"/>
      <c r="R35" s="569"/>
      <c r="S35" s="569"/>
      <c r="T35" s="471"/>
      <c r="U35" s="471"/>
      <c r="V35" s="471"/>
      <c r="W35" s="471"/>
      <c r="X35" s="471"/>
      <c r="Y35" s="471"/>
      <c r="Z35" s="471"/>
      <c r="AA35" s="471"/>
      <c r="AB35" s="471"/>
      <c r="AC35" s="472"/>
      <c r="AD35" s="472"/>
      <c r="AE35" s="472"/>
      <c r="AF35" s="472"/>
      <c r="AG35" s="472"/>
      <c r="AH35" s="473"/>
    </row>
    <row r="36" spans="2:34" s="270" customFormat="1" ht="15" hidden="1" customHeight="1">
      <c r="B36" s="553">
        <v>8</v>
      </c>
      <c r="C36" s="554"/>
      <c r="D36" s="554"/>
      <c r="E36" s="554"/>
      <c r="F36" s="554"/>
      <c r="G36" s="554"/>
      <c r="H36" s="554"/>
      <c r="I36" s="554"/>
      <c r="J36" s="555"/>
      <c r="K36" s="576"/>
      <c r="L36" s="557"/>
      <c r="M36" s="557"/>
      <c r="N36" s="557"/>
      <c r="O36" s="557"/>
      <c r="P36" s="557"/>
      <c r="Q36" s="557"/>
      <c r="R36" s="557"/>
      <c r="S36" s="557"/>
      <c r="T36" s="465"/>
      <c r="U36" s="465"/>
      <c r="V36" s="465"/>
      <c r="W36" s="465"/>
      <c r="X36" s="465"/>
      <c r="Y36" s="465"/>
      <c r="Z36" s="465"/>
      <c r="AA36" s="465"/>
      <c r="AB36" s="465"/>
      <c r="AC36" s="466"/>
      <c r="AD36" s="466"/>
      <c r="AE36" s="466"/>
      <c r="AF36" s="466"/>
      <c r="AG36" s="466"/>
      <c r="AH36" s="467"/>
    </row>
    <row r="37" spans="2:34" s="270" customFormat="1" ht="15" hidden="1" customHeight="1">
      <c r="B37" s="559"/>
      <c r="C37" s="560"/>
      <c r="D37" s="560"/>
      <c r="E37" s="560"/>
      <c r="F37" s="560"/>
      <c r="G37" s="560"/>
      <c r="H37" s="560"/>
      <c r="I37" s="560"/>
      <c r="J37" s="561"/>
      <c r="K37" s="562"/>
      <c r="L37" s="563"/>
      <c r="M37" s="563"/>
      <c r="N37" s="563"/>
      <c r="O37" s="563"/>
      <c r="P37" s="563"/>
      <c r="Q37" s="563"/>
      <c r="R37" s="563"/>
      <c r="S37" s="563"/>
      <c r="T37" s="468"/>
      <c r="U37" s="468"/>
      <c r="V37" s="468"/>
      <c r="W37" s="468"/>
      <c r="X37" s="468"/>
      <c r="Y37" s="468"/>
      <c r="Z37" s="468"/>
      <c r="AA37" s="468"/>
      <c r="AB37" s="468"/>
      <c r="AC37" s="469"/>
      <c r="AD37" s="469"/>
      <c r="AE37" s="469"/>
      <c r="AF37" s="469"/>
      <c r="AG37" s="469"/>
      <c r="AH37" s="470"/>
    </row>
    <row r="38" spans="2:34" s="270" customFormat="1" ht="15" hidden="1" customHeight="1">
      <c r="B38" s="565"/>
      <c r="C38" s="566"/>
      <c r="D38" s="566"/>
      <c r="E38" s="566"/>
      <c r="F38" s="566"/>
      <c r="G38" s="566"/>
      <c r="H38" s="566"/>
      <c r="I38" s="566"/>
      <c r="J38" s="567"/>
      <c r="K38" s="568"/>
      <c r="L38" s="569"/>
      <c r="M38" s="569"/>
      <c r="N38" s="569"/>
      <c r="O38" s="569"/>
      <c r="P38" s="569"/>
      <c r="Q38" s="569"/>
      <c r="R38" s="569"/>
      <c r="S38" s="569"/>
      <c r="T38" s="471"/>
      <c r="U38" s="471"/>
      <c r="V38" s="471"/>
      <c r="W38" s="471"/>
      <c r="X38" s="471"/>
      <c r="Y38" s="471"/>
      <c r="Z38" s="471"/>
      <c r="AA38" s="471"/>
      <c r="AB38" s="471"/>
      <c r="AC38" s="472"/>
      <c r="AD38" s="472"/>
      <c r="AE38" s="472"/>
      <c r="AF38" s="472"/>
      <c r="AG38" s="472"/>
      <c r="AH38" s="473"/>
    </row>
    <row r="39" spans="2:34" s="270" customFormat="1" ht="15" hidden="1" customHeight="1">
      <c r="B39" s="553">
        <v>9</v>
      </c>
      <c r="C39" s="554"/>
      <c r="D39" s="554"/>
      <c r="E39" s="554"/>
      <c r="F39" s="554"/>
      <c r="G39" s="554"/>
      <c r="H39" s="554"/>
      <c r="I39" s="554"/>
      <c r="J39" s="555"/>
      <c r="K39" s="556"/>
      <c r="L39" s="557"/>
      <c r="M39" s="557"/>
      <c r="N39" s="557"/>
      <c r="O39" s="557"/>
      <c r="P39" s="557"/>
      <c r="Q39" s="557"/>
      <c r="R39" s="557"/>
      <c r="S39" s="557"/>
      <c r="T39" s="465"/>
      <c r="U39" s="465"/>
      <c r="V39" s="465"/>
      <c r="W39" s="465"/>
      <c r="X39" s="465"/>
      <c r="Y39" s="465"/>
      <c r="Z39" s="465"/>
      <c r="AA39" s="465"/>
      <c r="AB39" s="465"/>
      <c r="AC39" s="466"/>
      <c r="AD39" s="466"/>
      <c r="AE39" s="466"/>
      <c r="AF39" s="466"/>
      <c r="AG39" s="466"/>
      <c r="AH39" s="467"/>
    </row>
    <row r="40" spans="2:34" s="270" customFormat="1" ht="15" hidden="1" customHeight="1">
      <c r="B40" s="559"/>
      <c r="C40" s="560"/>
      <c r="D40" s="560"/>
      <c r="E40" s="560"/>
      <c r="F40" s="560"/>
      <c r="G40" s="560"/>
      <c r="H40" s="560"/>
      <c r="I40" s="560"/>
      <c r="J40" s="561"/>
      <c r="K40" s="562"/>
      <c r="L40" s="563"/>
      <c r="M40" s="563"/>
      <c r="N40" s="563"/>
      <c r="O40" s="563"/>
      <c r="P40" s="563"/>
      <c r="Q40" s="563"/>
      <c r="R40" s="563"/>
      <c r="S40" s="563"/>
      <c r="T40" s="468"/>
      <c r="U40" s="468"/>
      <c r="V40" s="468"/>
      <c r="W40" s="468"/>
      <c r="X40" s="468"/>
      <c r="Y40" s="468"/>
      <c r="Z40" s="468"/>
      <c r="AA40" s="468"/>
      <c r="AB40" s="468"/>
      <c r="AC40" s="469"/>
      <c r="AD40" s="469"/>
      <c r="AE40" s="469"/>
      <c r="AF40" s="469"/>
      <c r="AG40" s="469"/>
      <c r="AH40" s="470"/>
    </row>
    <row r="41" spans="2:34" s="270" customFormat="1" ht="15" hidden="1" customHeight="1">
      <c r="B41" s="565"/>
      <c r="C41" s="566"/>
      <c r="D41" s="566"/>
      <c r="E41" s="566"/>
      <c r="F41" s="566"/>
      <c r="G41" s="566"/>
      <c r="H41" s="566"/>
      <c r="I41" s="566"/>
      <c r="J41" s="567"/>
      <c r="K41" s="568"/>
      <c r="L41" s="569"/>
      <c r="M41" s="569"/>
      <c r="N41" s="569"/>
      <c r="O41" s="569"/>
      <c r="P41" s="569"/>
      <c r="Q41" s="569"/>
      <c r="R41" s="569"/>
      <c r="S41" s="569"/>
      <c r="T41" s="471"/>
      <c r="U41" s="471"/>
      <c r="V41" s="471"/>
      <c r="W41" s="471"/>
      <c r="X41" s="471"/>
      <c r="Y41" s="471"/>
      <c r="Z41" s="471"/>
      <c r="AA41" s="471"/>
      <c r="AB41" s="471"/>
      <c r="AC41" s="472"/>
      <c r="AD41" s="472"/>
      <c r="AE41" s="472"/>
      <c r="AF41" s="472"/>
      <c r="AG41" s="472"/>
      <c r="AH41" s="473"/>
    </row>
    <row r="42" spans="2:34" s="270" customFormat="1" ht="15" hidden="1" customHeight="1">
      <c r="B42" s="553">
        <v>10</v>
      </c>
      <c r="C42" s="554"/>
      <c r="D42" s="554"/>
      <c r="E42" s="554"/>
      <c r="F42" s="554"/>
      <c r="G42" s="554"/>
      <c r="H42" s="554"/>
      <c r="I42" s="554"/>
      <c r="J42" s="555"/>
      <c r="K42" s="556"/>
      <c r="L42" s="557"/>
      <c r="M42" s="557"/>
      <c r="N42" s="557"/>
      <c r="O42" s="557"/>
      <c r="P42" s="557"/>
      <c r="Q42" s="557"/>
      <c r="R42" s="557"/>
      <c r="S42" s="557"/>
      <c r="T42" s="465"/>
      <c r="U42" s="465"/>
      <c r="V42" s="465"/>
      <c r="W42" s="465"/>
      <c r="X42" s="465"/>
      <c r="Y42" s="465"/>
      <c r="Z42" s="465"/>
      <c r="AA42" s="465"/>
      <c r="AB42" s="465"/>
      <c r="AC42" s="466"/>
      <c r="AD42" s="466"/>
      <c r="AE42" s="466"/>
      <c r="AF42" s="466"/>
      <c r="AG42" s="466"/>
      <c r="AH42" s="467"/>
    </row>
    <row r="43" spans="2:34" s="270" customFormat="1" ht="15" hidden="1" customHeight="1">
      <c r="B43" s="559"/>
      <c r="C43" s="560"/>
      <c r="D43" s="560"/>
      <c r="E43" s="560"/>
      <c r="F43" s="560"/>
      <c r="G43" s="560"/>
      <c r="H43" s="560"/>
      <c r="I43" s="560"/>
      <c r="J43" s="561"/>
      <c r="K43" s="562"/>
      <c r="L43" s="563"/>
      <c r="M43" s="563"/>
      <c r="N43" s="563"/>
      <c r="O43" s="563"/>
      <c r="P43" s="563"/>
      <c r="Q43" s="563"/>
      <c r="R43" s="563"/>
      <c r="S43" s="563"/>
      <c r="T43" s="468"/>
      <c r="U43" s="468"/>
      <c r="V43" s="468"/>
      <c r="W43" s="468"/>
      <c r="X43" s="468"/>
      <c r="Y43" s="468"/>
      <c r="Z43" s="468"/>
      <c r="AA43" s="468"/>
      <c r="AB43" s="468"/>
      <c r="AC43" s="469"/>
      <c r="AD43" s="469"/>
      <c r="AE43" s="469"/>
      <c r="AF43" s="469"/>
      <c r="AG43" s="469"/>
      <c r="AH43" s="470"/>
    </row>
    <row r="44" spans="2:34" s="270" customFormat="1" ht="15" hidden="1" customHeight="1">
      <c r="B44" s="565"/>
      <c r="C44" s="566"/>
      <c r="D44" s="566"/>
      <c r="E44" s="566"/>
      <c r="F44" s="566"/>
      <c r="G44" s="566"/>
      <c r="H44" s="566"/>
      <c r="I44" s="566"/>
      <c r="J44" s="567"/>
      <c r="K44" s="568"/>
      <c r="L44" s="569"/>
      <c r="M44" s="569"/>
      <c r="N44" s="569"/>
      <c r="O44" s="569"/>
      <c r="P44" s="569"/>
      <c r="Q44" s="569"/>
      <c r="R44" s="569"/>
      <c r="S44" s="569"/>
      <c r="T44" s="471"/>
      <c r="U44" s="471"/>
      <c r="V44" s="471"/>
      <c r="W44" s="471"/>
      <c r="X44" s="471"/>
      <c r="Y44" s="471"/>
      <c r="Z44" s="471"/>
      <c r="AA44" s="471"/>
      <c r="AB44" s="471"/>
      <c r="AC44" s="472"/>
      <c r="AD44" s="472"/>
      <c r="AE44" s="472"/>
      <c r="AF44" s="472"/>
      <c r="AG44" s="472"/>
      <c r="AH44" s="473"/>
    </row>
    <row r="45" spans="2:34" s="270" customFormat="1" ht="15" hidden="1" customHeight="1">
      <c r="B45" s="553">
        <v>11</v>
      </c>
      <c r="C45" s="554"/>
      <c r="D45" s="554"/>
      <c r="E45" s="554"/>
      <c r="F45" s="554"/>
      <c r="G45" s="554"/>
      <c r="H45" s="554"/>
      <c r="I45" s="554"/>
      <c r="J45" s="555"/>
      <c r="K45" s="556"/>
      <c r="L45" s="557"/>
      <c r="M45" s="557"/>
      <c r="N45" s="557"/>
      <c r="O45" s="557"/>
      <c r="P45" s="557"/>
      <c r="Q45" s="557"/>
      <c r="R45" s="557"/>
      <c r="S45" s="557"/>
      <c r="T45" s="465"/>
      <c r="U45" s="465"/>
      <c r="V45" s="465"/>
      <c r="W45" s="465"/>
      <c r="X45" s="465"/>
      <c r="Y45" s="465"/>
      <c r="Z45" s="465"/>
      <c r="AA45" s="465"/>
      <c r="AB45" s="465"/>
      <c r="AC45" s="466"/>
      <c r="AD45" s="466"/>
      <c r="AE45" s="466"/>
      <c r="AF45" s="466"/>
      <c r="AG45" s="466"/>
      <c r="AH45" s="467"/>
    </row>
    <row r="46" spans="2:34" s="270" customFormat="1" ht="15" hidden="1" customHeight="1">
      <c r="B46" s="559"/>
      <c r="C46" s="560"/>
      <c r="D46" s="560"/>
      <c r="E46" s="560"/>
      <c r="F46" s="560"/>
      <c r="G46" s="560"/>
      <c r="H46" s="560"/>
      <c r="I46" s="560"/>
      <c r="J46" s="561"/>
      <c r="K46" s="562"/>
      <c r="L46" s="563"/>
      <c r="M46" s="563"/>
      <c r="N46" s="563"/>
      <c r="O46" s="563"/>
      <c r="P46" s="563"/>
      <c r="Q46" s="563"/>
      <c r="R46" s="563"/>
      <c r="S46" s="563"/>
      <c r="T46" s="468"/>
      <c r="U46" s="468"/>
      <c r="V46" s="468"/>
      <c r="W46" s="468"/>
      <c r="X46" s="468"/>
      <c r="Y46" s="468"/>
      <c r="Z46" s="468"/>
      <c r="AA46" s="468"/>
      <c r="AB46" s="468"/>
      <c r="AC46" s="469"/>
      <c r="AD46" s="469"/>
      <c r="AE46" s="469"/>
      <c r="AF46" s="469"/>
      <c r="AG46" s="469"/>
      <c r="AH46" s="470"/>
    </row>
    <row r="47" spans="2:34" s="270" customFormat="1" ht="15" hidden="1" customHeight="1">
      <c r="B47" s="565"/>
      <c r="C47" s="566"/>
      <c r="D47" s="566"/>
      <c r="E47" s="566"/>
      <c r="F47" s="566"/>
      <c r="G47" s="566"/>
      <c r="H47" s="566"/>
      <c r="I47" s="566"/>
      <c r="J47" s="567"/>
      <c r="K47" s="568"/>
      <c r="L47" s="569"/>
      <c r="M47" s="569"/>
      <c r="N47" s="569"/>
      <c r="O47" s="569"/>
      <c r="P47" s="569"/>
      <c r="Q47" s="569"/>
      <c r="R47" s="569"/>
      <c r="S47" s="569"/>
      <c r="T47" s="471"/>
      <c r="U47" s="471"/>
      <c r="V47" s="471"/>
      <c r="W47" s="471"/>
      <c r="X47" s="471"/>
      <c r="Y47" s="471"/>
      <c r="Z47" s="471"/>
      <c r="AA47" s="471"/>
      <c r="AB47" s="471"/>
      <c r="AC47" s="472"/>
      <c r="AD47" s="472"/>
      <c r="AE47" s="472"/>
      <c r="AF47" s="472"/>
      <c r="AG47" s="472"/>
      <c r="AH47" s="473"/>
    </row>
    <row r="48" spans="2:34" s="270" customFormat="1" ht="15" hidden="1" customHeight="1">
      <c r="B48" s="553">
        <v>12</v>
      </c>
      <c r="C48" s="554"/>
      <c r="D48" s="554"/>
      <c r="E48" s="554"/>
      <c r="F48" s="554"/>
      <c r="G48" s="554"/>
      <c r="H48" s="554"/>
      <c r="I48" s="554"/>
      <c r="J48" s="555"/>
      <c r="K48" s="556"/>
      <c r="L48" s="557"/>
      <c r="M48" s="557"/>
      <c r="N48" s="557"/>
      <c r="O48" s="557"/>
      <c r="P48" s="557"/>
      <c r="Q48" s="557"/>
      <c r="R48" s="557"/>
      <c r="S48" s="557"/>
      <c r="T48" s="465"/>
      <c r="U48" s="465"/>
      <c r="V48" s="465"/>
      <c r="W48" s="465"/>
      <c r="X48" s="465"/>
      <c r="Y48" s="465"/>
      <c r="Z48" s="465"/>
      <c r="AA48" s="465"/>
      <c r="AB48" s="465"/>
      <c r="AC48" s="466"/>
      <c r="AD48" s="466"/>
      <c r="AE48" s="466"/>
      <c r="AF48" s="466"/>
      <c r="AG48" s="466"/>
      <c r="AH48" s="467"/>
    </row>
    <row r="49" spans="2:34" s="270" customFormat="1" ht="15" hidden="1" customHeight="1">
      <c r="B49" s="559"/>
      <c r="C49" s="560"/>
      <c r="D49" s="560"/>
      <c r="E49" s="560"/>
      <c r="F49" s="560"/>
      <c r="G49" s="560"/>
      <c r="H49" s="560"/>
      <c r="I49" s="560"/>
      <c r="J49" s="561"/>
      <c r="K49" s="562"/>
      <c r="L49" s="563"/>
      <c r="M49" s="563"/>
      <c r="N49" s="563"/>
      <c r="O49" s="563"/>
      <c r="P49" s="563"/>
      <c r="Q49" s="563"/>
      <c r="R49" s="563"/>
      <c r="S49" s="563"/>
      <c r="T49" s="468"/>
      <c r="U49" s="468"/>
      <c r="V49" s="468"/>
      <c r="W49" s="468"/>
      <c r="X49" s="468"/>
      <c r="Y49" s="468"/>
      <c r="Z49" s="468"/>
      <c r="AA49" s="468"/>
      <c r="AB49" s="468"/>
      <c r="AC49" s="469"/>
      <c r="AD49" s="469"/>
      <c r="AE49" s="469"/>
      <c r="AF49" s="469"/>
      <c r="AG49" s="469"/>
      <c r="AH49" s="470"/>
    </row>
    <row r="50" spans="2:34" s="270" customFormat="1" ht="15" hidden="1" customHeight="1">
      <c r="B50" s="565"/>
      <c r="C50" s="566"/>
      <c r="D50" s="566"/>
      <c r="E50" s="566"/>
      <c r="F50" s="566"/>
      <c r="G50" s="566"/>
      <c r="H50" s="566"/>
      <c r="I50" s="566"/>
      <c r="J50" s="567"/>
      <c r="K50" s="568"/>
      <c r="L50" s="569"/>
      <c r="M50" s="569"/>
      <c r="N50" s="569"/>
      <c r="O50" s="569"/>
      <c r="P50" s="569"/>
      <c r="Q50" s="569"/>
      <c r="R50" s="569"/>
      <c r="S50" s="569"/>
      <c r="T50" s="471"/>
      <c r="U50" s="471"/>
      <c r="V50" s="471"/>
      <c r="W50" s="471"/>
      <c r="X50" s="471"/>
      <c r="Y50" s="471"/>
      <c r="Z50" s="471"/>
      <c r="AA50" s="471"/>
      <c r="AB50" s="471"/>
      <c r="AC50" s="472"/>
      <c r="AD50" s="472"/>
      <c r="AE50" s="472"/>
      <c r="AF50" s="472"/>
      <c r="AG50" s="472"/>
      <c r="AH50" s="473"/>
    </row>
    <row r="51" spans="2:34" s="270" customFormat="1" ht="15" hidden="1" customHeight="1">
      <c r="B51" s="553">
        <v>13</v>
      </c>
      <c r="C51" s="554"/>
      <c r="D51" s="554"/>
      <c r="E51" s="554"/>
      <c r="F51" s="554"/>
      <c r="G51" s="554"/>
      <c r="H51" s="554"/>
      <c r="I51" s="554"/>
      <c r="J51" s="555"/>
      <c r="K51" s="556"/>
      <c r="L51" s="557"/>
      <c r="M51" s="557"/>
      <c r="N51" s="557"/>
      <c r="O51" s="557"/>
      <c r="P51" s="557"/>
      <c r="Q51" s="557"/>
      <c r="R51" s="557"/>
      <c r="S51" s="557"/>
      <c r="T51" s="465"/>
      <c r="U51" s="465"/>
      <c r="V51" s="465"/>
      <c r="W51" s="465"/>
      <c r="X51" s="465"/>
      <c r="Y51" s="465"/>
      <c r="Z51" s="465"/>
      <c r="AA51" s="465"/>
      <c r="AB51" s="465"/>
      <c r="AC51" s="466"/>
      <c r="AD51" s="466"/>
      <c r="AE51" s="466"/>
      <c r="AF51" s="466"/>
      <c r="AG51" s="466"/>
      <c r="AH51" s="467"/>
    </row>
    <row r="52" spans="2:34" s="270" customFormat="1" ht="15" hidden="1" customHeight="1">
      <c r="B52" s="559"/>
      <c r="C52" s="560"/>
      <c r="D52" s="560"/>
      <c r="E52" s="560"/>
      <c r="F52" s="560"/>
      <c r="G52" s="560"/>
      <c r="H52" s="560"/>
      <c r="I52" s="560"/>
      <c r="J52" s="561"/>
      <c r="K52" s="562"/>
      <c r="L52" s="563"/>
      <c r="M52" s="563"/>
      <c r="N52" s="563"/>
      <c r="O52" s="563"/>
      <c r="P52" s="563"/>
      <c r="Q52" s="563"/>
      <c r="R52" s="563"/>
      <c r="S52" s="563"/>
      <c r="T52" s="468"/>
      <c r="U52" s="468"/>
      <c r="V52" s="468"/>
      <c r="W52" s="468"/>
      <c r="X52" s="468"/>
      <c r="Y52" s="468"/>
      <c r="Z52" s="468"/>
      <c r="AA52" s="468"/>
      <c r="AB52" s="468"/>
      <c r="AC52" s="469"/>
      <c r="AD52" s="469"/>
      <c r="AE52" s="469"/>
      <c r="AF52" s="469"/>
      <c r="AG52" s="469"/>
      <c r="AH52" s="470"/>
    </row>
    <row r="53" spans="2:34" s="270" customFormat="1" ht="15" hidden="1" customHeight="1">
      <c r="B53" s="565"/>
      <c r="C53" s="566"/>
      <c r="D53" s="566"/>
      <c r="E53" s="566"/>
      <c r="F53" s="566"/>
      <c r="G53" s="566"/>
      <c r="H53" s="566"/>
      <c r="I53" s="566"/>
      <c r="J53" s="567"/>
      <c r="K53" s="568"/>
      <c r="L53" s="569"/>
      <c r="M53" s="569"/>
      <c r="N53" s="569"/>
      <c r="O53" s="569"/>
      <c r="P53" s="569"/>
      <c r="Q53" s="569"/>
      <c r="R53" s="569"/>
      <c r="S53" s="569"/>
      <c r="T53" s="471"/>
      <c r="U53" s="471"/>
      <c r="V53" s="471"/>
      <c r="W53" s="471"/>
      <c r="X53" s="471"/>
      <c r="Y53" s="471"/>
      <c r="Z53" s="471"/>
      <c r="AA53" s="471"/>
      <c r="AB53" s="471"/>
      <c r="AC53" s="472"/>
      <c r="AD53" s="472"/>
      <c r="AE53" s="472"/>
      <c r="AF53" s="472"/>
      <c r="AG53" s="472"/>
      <c r="AH53" s="473"/>
    </row>
    <row r="54" spans="2:34" s="270" customFormat="1" ht="15" hidden="1" customHeight="1">
      <c r="B54" s="553">
        <v>14</v>
      </c>
      <c r="C54" s="554"/>
      <c r="D54" s="554"/>
      <c r="E54" s="554"/>
      <c r="F54" s="554"/>
      <c r="G54" s="554"/>
      <c r="H54" s="554"/>
      <c r="I54" s="554"/>
      <c r="J54" s="555"/>
      <c r="K54" s="556"/>
      <c r="L54" s="557"/>
      <c r="M54" s="557"/>
      <c r="N54" s="557"/>
      <c r="O54" s="557"/>
      <c r="P54" s="557"/>
      <c r="Q54" s="557"/>
      <c r="R54" s="557"/>
      <c r="S54" s="557"/>
      <c r="T54" s="465"/>
      <c r="U54" s="465"/>
      <c r="V54" s="465"/>
      <c r="W54" s="465"/>
      <c r="X54" s="465"/>
      <c r="Y54" s="465"/>
      <c r="Z54" s="465"/>
      <c r="AA54" s="465"/>
      <c r="AB54" s="465"/>
      <c r="AC54" s="466"/>
      <c r="AD54" s="466"/>
      <c r="AE54" s="466"/>
      <c r="AF54" s="466"/>
      <c r="AG54" s="466"/>
      <c r="AH54" s="467"/>
    </row>
    <row r="55" spans="2:34" s="270" customFormat="1" ht="15" hidden="1" customHeight="1">
      <c r="B55" s="559"/>
      <c r="C55" s="560"/>
      <c r="D55" s="560"/>
      <c r="E55" s="560"/>
      <c r="F55" s="560"/>
      <c r="G55" s="560"/>
      <c r="H55" s="560"/>
      <c r="I55" s="560"/>
      <c r="J55" s="561"/>
      <c r="K55" s="562"/>
      <c r="L55" s="563"/>
      <c r="M55" s="563"/>
      <c r="N55" s="563"/>
      <c r="O55" s="563"/>
      <c r="P55" s="563"/>
      <c r="Q55" s="563"/>
      <c r="R55" s="563"/>
      <c r="S55" s="563"/>
      <c r="T55" s="468"/>
      <c r="U55" s="468"/>
      <c r="V55" s="468"/>
      <c r="W55" s="468"/>
      <c r="X55" s="468"/>
      <c r="Y55" s="468"/>
      <c r="Z55" s="468"/>
      <c r="AA55" s="468"/>
      <c r="AB55" s="468"/>
      <c r="AC55" s="469"/>
      <c r="AD55" s="469"/>
      <c r="AE55" s="469"/>
      <c r="AF55" s="469"/>
      <c r="AG55" s="469"/>
      <c r="AH55" s="470"/>
    </row>
    <row r="56" spans="2:34" s="270" customFormat="1" ht="15" hidden="1" customHeight="1">
      <c r="B56" s="565"/>
      <c r="C56" s="566"/>
      <c r="D56" s="566"/>
      <c r="E56" s="566"/>
      <c r="F56" s="566"/>
      <c r="G56" s="566"/>
      <c r="H56" s="566"/>
      <c r="I56" s="566"/>
      <c r="J56" s="567"/>
      <c r="K56" s="568"/>
      <c r="L56" s="569"/>
      <c r="M56" s="569"/>
      <c r="N56" s="569"/>
      <c r="O56" s="569"/>
      <c r="P56" s="569"/>
      <c r="Q56" s="569"/>
      <c r="R56" s="569"/>
      <c r="S56" s="569"/>
      <c r="T56" s="471"/>
      <c r="U56" s="471"/>
      <c r="V56" s="471"/>
      <c r="W56" s="471"/>
      <c r="X56" s="471"/>
      <c r="Y56" s="471"/>
      <c r="Z56" s="471"/>
      <c r="AA56" s="471"/>
      <c r="AB56" s="471"/>
      <c r="AC56" s="472"/>
      <c r="AD56" s="472"/>
      <c r="AE56" s="472"/>
      <c r="AF56" s="472"/>
      <c r="AG56" s="472"/>
      <c r="AH56" s="473"/>
    </row>
    <row r="57" spans="2:34" s="270" customFormat="1" ht="15" hidden="1" customHeight="1">
      <c r="B57" s="553">
        <v>15</v>
      </c>
      <c r="C57" s="554"/>
      <c r="D57" s="554"/>
      <c r="E57" s="554"/>
      <c r="F57" s="554"/>
      <c r="G57" s="554"/>
      <c r="H57" s="554"/>
      <c r="I57" s="554"/>
      <c r="J57" s="555"/>
      <c r="K57" s="556"/>
      <c r="L57" s="557"/>
      <c r="M57" s="557"/>
      <c r="N57" s="557"/>
      <c r="O57" s="557"/>
      <c r="P57" s="557"/>
      <c r="Q57" s="557"/>
      <c r="R57" s="557"/>
      <c r="S57" s="557"/>
      <c r="T57" s="465"/>
      <c r="U57" s="465"/>
      <c r="V57" s="465"/>
      <c r="W57" s="465"/>
      <c r="X57" s="465"/>
      <c r="Y57" s="465"/>
      <c r="Z57" s="465"/>
      <c r="AA57" s="465"/>
      <c r="AB57" s="465"/>
      <c r="AC57" s="466"/>
      <c r="AD57" s="466"/>
      <c r="AE57" s="466"/>
      <c r="AF57" s="466"/>
      <c r="AG57" s="466"/>
      <c r="AH57" s="467"/>
    </row>
    <row r="58" spans="2:34" s="270" customFormat="1" ht="15" hidden="1" customHeight="1">
      <c r="B58" s="559"/>
      <c r="C58" s="560"/>
      <c r="D58" s="560"/>
      <c r="E58" s="560"/>
      <c r="F58" s="560"/>
      <c r="G58" s="560"/>
      <c r="H58" s="560"/>
      <c r="I58" s="560"/>
      <c r="J58" s="561"/>
      <c r="K58" s="562"/>
      <c r="L58" s="563"/>
      <c r="M58" s="563"/>
      <c r="N58" s="563"/>
      <c r="O58" s="563"/>
      <c r="P58" s="563"/>
      <c r="Q58" s="563"/>
      <c r="R58" s="563"/>
      <c r="S58" s="563"/>
      <c r="T58" s="468"/>
      <c r="U58" s="468"/>
      <c r="V58" s="468"/>
      <c r="W58" s="468"/>
      <c r="X58" s="468"/>
      <c r="Y58" s="468"/>
      <c r="Z58" s="468"/>
      <c r="AA58" s="468"/>
      <c r="AB58" s="468"/>
      <c r="AC58" s="469"/>
      <c r="AD58" s="469"/>
      <c r="AE58" s="469"/>
      <c r="AF58" s="469"/>
      <c r="AG58" s="469"/>
      <c r="AH58" s="470"/>
    </row>
    <row r="59" spans="2:34" s="270" customFormat="1" ht="15" hidden="1" customHeight="1">
      <c r="B59" s="565"/>
      <c r="C59" s="566"/>
      <c r="D59" s="566"/>
      <c r="E59" s="566"/>
      <c r="F59" s="566"/>
      <c r="G59" s="566"/>
      <c r="H59" s="566"/>
      <c r="I59" s="566"/>
      <c r="J59" s="567"/>
      <c r="K59" s="568"/>
      <c r="L59" s="569"/>
      <c r="M59" s="569"/>
      <c r="N59" s="569"/>
      <c r="O59" s="569"/>
      <c r="P59" s="569"/>
      <c r="Q59" s="569"/>
      <c r="R59" s="569"/>
      <c r="S59" s="569"/>
      <c r="T59" s="471"/>
      <c r="U59" s="471"/>
      <c r="V59" s="471"/>
      <c r="W59" s="471"/>
      <c r="X59" s="471"/>
      <c r="Y59" s="471"/>
      <c r="Z59" s="471"/>
      <c r="AA59" s="471"/>
      <c r="AB59" s="471"/>
      <c r="AC59" s="472"/>
      <c r="AD59" s="472"/>
      <c r="AE59" s="472"/>
      <c r="AF59" s="472"/>
      <c r="AG59" s="472"/>
      <c r="AH59" s="473"/>
    </row>
    <row r="60" spans="2:34" s="270" customFormat="1" ht="15" hidden="1" customHeight="1">
      <c r="B60" s="553">
        <v>16</v>
      </c>
      <c r="C60" s="554"/>
      <c r="D60" s="554"/>
      <c r="E60" s="554"/>
      <c r="F60" s="554"/>
      <c r="G60" s="554"/>
      <c r="H60" s="554"/>
      <c r="I60" s="554"/>
      <c r="J60" s="555"/>
      <c r="K60" s="556"/>
      <c r="L60" s="557"/>
      <c r="M60" s="557"/>
      <c r="N60" s="557"/>
      <c r="O60" s="557"/>
      <c r="P60" s="557"/>
      <c r="Q60" s="557"/>
      <c r="R60" s="557"/>
      <c r="S60" s="557"/>
      <c r="T60" s="465"/>
      <c r="U60" s="465"/>
      <c r="V60" s="465"/>
      <c r="W60" s="465"/>
      <c r="X60" s="465"/>
      <c r="Y60" s="465"/>
      <c r="Z60" s="465"/>
      <c r="AA60" s="465"/>
      <c r="AB60" s="465"/>
      <c r="AC60" s="466"/>
      <c r="AD60" s="466"/>
      <c r="AE60" s="466"/>
      <c r="AF60" s="466"/>
      <c r="AG60" s="466"/>
      <c r="AH60" s="467"/>
    </row>
    <row r="61" spans="2:34" s="270" customFormat="1" ht="15" hidden="1" customHeight="1">
      <c r="B61" s="559"/>
      <c r="C61" s="560"/>
      <c r="D61" s="560"/>
      <c r="E61" s="560"/>
      <c r="F61" s="560"/>
      <c r="G61" s="560"/>
      <c r="H61" s="560"/>
      <c r="I61" s="560"/>
      <c r="J61" s="561"/>
      <c r="K61" s="562"/>
      <c r="L61" s="563"/>
      <c r="M61" s="563"/>
      <c r="N61" s="563"/>
      <c r="O61" s="563"/>
      <c r="P61" s="563"/>
      <c r="Q61" s="563"/>
      <c r="R61" s="563"/>
      <c r="S61" s="563"/>
      <c r="T61" s="468"/>
      <c r="U61" s="468"/>
      <c r="V61" s="468"/>
      <c r="W61" s="468"/>
      <c r="X61" s="468"/>
      <c r="Y61" s="468"/>
      <c r="Z61" s="468"/>
      <c r="AA61" s="468"/>
      <c r="AB61" s="468"/>
      <c r="AC61" s="469"/>
      <c r="AD61" s="469"/>
      <c r="AE61" s="469"/>
      <c r="AF61" s="469"/>
      <c r="AG61" s="469"/>
      <c r="AH61" s="470"/>
    </row>
    <row r="62" spans="2:34" s="270" customFormat="1" ht="15" hidden="1" customHeight="1">
      <c r="B62" s="565"/>
      <c r="C62" s="566"/>
      <c r="D62" s="566"/>
      <c r="E62" s="566"/>
      <c r="F62" s="566"/>
      <c r="G62" s="566"/>
      <c r="H62" s="566"/>
      <c r="I62" s="566"/>
      <c r="J62" s="567"/>
      <c r="K62" s="568"/>
      <c r="L62" s="569"/>
      <c r="M62" s="569"/>
      <c r="N62" s="569"/>
      <c r="O62" s="569"/>
      <c r="P62" s="569"/>
      <c r="Q62" s="569"/>
      <c r="R62" s="569"/>
      <c r="S62" s="569"/>
      <c r="T62" s="471"/>
      <c r="U62" s="471"/>
      <c r="V62" s="471"/>
      <c r="W62" s="471"/>
      <c r="X62" s="471"/>
      <c r="Y62" s="471"/>
      <c r="Z62" s="471"/>
      <c r="AA62" s="471"/>
      <c r="AB62" s="471"/>
      <c r="AC62" s="472"/>
      <c r="AD62" s="472"/>
      <c r="AE62" s="472"/>
      <c r="AF62" s="472"/>
      <c r="AG62" s="472"/>
      <c r="AH62" s="473"/>
    </row>
    <row r="63" spans="2:34" s="270" customFormat="1" ht="15" customHeight="1">
      <c r="B63" s="577">
        <v>5</v>
      </c>
      <c r="C63" s="578"/>
      <c r="D63" s="578"/>
      <c r="E63" s="578"/>
      <c r="F63" s="578"/>
      <c r="G63" s="578"/>
      <c r="H63" s="578"/>
      <c r="I63" s="578"/>
      <c r="J63" s="579"/>
      <c r="K63" s="580"/>
      <c r="L63" s="581"/>
      <c r="M63" s="581"/>
      <c r="N63" s="581"/>
      <c r="O63" s="581"/>
      <c r="P63" s="581"/>
      <c r="Q63" s="581"/>
      <c r="R63" s="581"/>
      <c r="S63" s="581"/>
      <c r="T63" s="474"/>
      <c r="U63" s="474"/>
      <c r="V63" s="474"/>
      <c r="W63" s="475"/>
      <c r="X63" s="476"/>
      <c r="Y63" s="476"/>
      <c r="Z63" s="476"/>
      <c r="AA63" s="476"/>
      <c r="AB63" s="476"/>
      <c r="AC63" s="477"/>
      <c r="AD63" s="477"/>
      <c r="AE63" s="477"/>
      <c r="AF63" s="477"/>
      <c r="AG63" s="477"/>
      <c r="AH63" s="478"/>
    </row>
    <row r="64" spans="2:34" s="270" customFormat="1" ht="15" customHeight="1">
      <c r="B64" s="582"/>
      <c r="C64" s="583"/>
      <c r="D64" s="583"/>
      <c r="E64" s="583"/>
      <c r="F64" s="583"/>
      <c r="G64" s="583"/>
      <c r="H64" s="583"/>
      <c r="I64" s="583"/>
      <c r="J64" s="584"/>
      <c r="K64" s="583"/>
      <c r="L64" s="585"/>
      <c r="M64" s="585"/>
      <c r="N64" s="585"/>
      <c r="O64" s="585"/>
      <c r="P64" s="585"/>
      <c r="Q64" s="585"/>
      <c r="R64" s="585"/>
      <c r="S64" s="585"/>
      <c r="T64" s="480"/>
      <c r="U64" s="480"/>
      <c r="V64" s="480"/>
      <c r="W64" s="481"/>
      <c r="X64" s="482"/>
      <c r="Y64" s="482"/>
      <c r="Z64" s="482"/>
      <c r="AA64" s="482"/>
      <c r="AB64" s="482"/>
      <c r="AC64" s="482"/>
      <c r="AD64" s="482"/>
      <c r="AE64" s="482"/>
      <c r="AF64" s="482"/>
      <c r="AG64" s="482"/>
      <c r="AH64" s="483"/>
    </row>
    <row r="65" spans="2:35" s="270" customFormat="1" ht="15" customHeight="1">
      <c r="B65" s="586"/>
      <c r="C65" s="587"/>
      <c r="D65" s="587"/>
      <c r="E65" s="587"/>
      <c r="F65" s="587"/>
      <c r="G65" s="587"/>
      <c r="H65" s="587"/>
      <c r="I65" s="587"/>
      <c r="J65" s="588"/>
      <c r="K65" s="589"/>
      <c r="L65" s="590"/>
      <c r="M65" s="590"/>
      <c r="N65" s="590"/>
      <c r="O65" s="590"/>
      <c r="P65" s="590"/>
      <c r="Q65" s="590"/>
      <c r="R65" s="590"/>
      <c r="S65" s="590"/>
      <c r="T65" s="487"/>
      <c r="U65" s="487"/>
      <c r="V65" s="487"/>
      <c r="W65" s="488"/>
      <c r="X65" s="489"/>
      <c r="Y65" s="489"/>
      <c r="Z65" s="489"/>
      <c r="AA65" s="489"/>
      <c r="AB65" s="489"/>
      <c r="AC65" s="489"/>
      <c r="AD65" s="489"/>
      <c r="AE65" s="489"/>
      <c r="AF65" s="489"/>
      <c r="AG65" s="489"/>
      <c r="AH65" s="490"/>
    </row>
    <row r="66" spans="2:35" s="270" customFormat="1" ht="15" customHeight="1">
      <c r="B66" s="591">
        <v>6</v>
      </c>
      <c r="C66" s="589"/>
      <c r="D66" s="589"/>
      <c r="E66" s="589"/>
      <c r="F66" s="589"/>
      <c r="G66" s="589"/>
      <c r="H66" s="589"/>
      <c r="I66" s="589"/>
      <c r="J66" s="592"/>
      <c r="K66" s="593"/>
      <c r="L66" s="594"/>
      <c r="M66" s="594"/>
      <c r="N66" s="594"/>
      <c r="O66" s="594"/>
      <c r="P66" s="594"/>
      <c r="Q66" s="594"/>
      <c r="R66" s="594"/>
      <c r="S66" s="594"/>
      <c r="T66" s="492"/>
      <c r="U66" s="492"/>
      <c r="V66" s="492"/>
      <c r="W66" s="493"/>
      <c r="X66" s="494"/>
      <c r="Y66" s="494"/>
      <c r="Z66" s="494"/>
      <c r="AA66" s="494"/>
      <c r="AB66" s="494"/>
      <c r="AC66" s="494"/>
      <c r="AD66" s="494"/>
      <c r="AE66" s="494"/>
      <c r="AF66" s="494"/>
      <c r="AG66" s="494"/>
      <c r="AH66" s="495"/>
    </row>
    <row r="67" spans="2:35" s="270" customFormat="1" ht="15" customHeight="1">
      <c r="B67" s="595"/>
      <c r="C67" s="596"/>
      <c r="D67" s="583"/>
      <c r="E67" s="583"/>
      <c r="F67" s="583"/>
      <c r="G67" s="583"/>
      <c r="H67" s="583"/>
      <c r="I67" s="583"/>
      <c r="J67" s="584"/>
      <c r="K67" s="583"/>
      <c r="L67" s="585"/>
      <c r="M67" s="585"/>
      <c r="N67" s="585"/>
      <c r="O67" s="585"/>
      <c r="P67" s="585"/>
      <c r="Q67" s="585"/>
      <c r="R67" s="585"/>
      <c r="S67" s="585"/>
      <c r="T67" s="480"/>
      <c r="U67" s="480"/>
      <c r="V67" s="480"/>
      <c r="W67" s="481"/>
      <c r="X67" s="482"/>
      <c r="Y67" s="482"/>
      <c r="Z67" s="482"/>
      <c r="AA67" s="482"/>
      <c r="AB67" s="482"/>
      <c r="AC67" s="482"/>
      <c r="AD67" s="482"/>
      <c r="AE67" s="482"/>
      <c r="AF67" s="482"/>
      <c r="AG67" s="482"/>
      <c r="AH67" s="483"/>
    </row>
    <row r="68" spans="2:35" s="270" customFormat="1" ht="15" customHeight="1">
      <c r="B68" s="597"/>
      <c r="C68" s="587"/>
      <c r="D68" s="587"/>
      <c r="E68" s="587"/>
      <c r="F68" s="587"/>
      <c r="G68" s="587"/>
      <c r="H68" s="587"/>
      <c r="I68" s="587"/>
      <c r="J68" s="588"/>
      <c r="K68" s="589"/>
      <c r="L68" s="590"/>
      <c r="M68" s="590"/>
      <c r="N68" s="590"/>
      <c r="O68" s="590"/>
      <c r="P68" s="590"/>
      <c r="Q68" s="590"/>
      <c r="R68" s="590"/>
      <c r="S68" s="590"/>
      <c r="T68" s="487"/>
      <c r="U68" s="487"/>
      <c r="V68" s="487"/>
      <c r="W68" s="488"/>
      <c r="X68" s="489"/>
      <c r="Y68" s="489"/>
      <c r="Z68" s="489"/>
      <c r="AA68" s="489"/>
      <c r="AB68" s="489"/>
      <c r="AC68" s="489"/>
      <c r="AD68" s="489"/>
      <c r="AE68" s="489"/>
      <c r="AF68" s="489"/>
      <c r="AG68" s="489"/>
      <c r="AH68" s="490"/>
    </row>
    <row r="69" spans="2:35" s="270" customFormat="1" ht="15" customHeight="1">
      <c r="B69" s="591">
        <v>7</v>
      </c>
      <c r="C69" s="589"/>
      <c r="D69" s="589"/>
      <c r="E69" s="589"/>
      <c r="F69" s="589"/>
      <c r="G69" s="589"/>
      <c r="H69" s="589"/>
      <c r="I69" s="589"/>
      <c r="J69" s="592"/>
      <c r="K69" s="593"/>
      <c r="L69" s="594"/>
      <c r="M69" s="594"/>
      <c r="N69" s="594"/>
      <c r="O69" s="594"/>
      <c r="P69" s="594"/>
      <c r="Q69" s="594"/>
      <c r="R69" s="594"/>
      <c r="S69" s="594"/>
      <c r="T69" s="492"/>
      <c r="U69" s="492"/>
      <c r="V69" s="492"/>
      <c r="W69" s="493"/>
      <c r="X69" s="494"/>
      <c r="Y69" s="494"/>
      <c r="Z69" s="494"/>
      <c r="AA69" s="494"/>
      <c r="AB69" s="494"/>
      <c r="AC69" s="494"/>
      <c r="AD69" s="494"/>
      <c r="AE69" s="494"/>
      <c r="AF69" s="494"/>
      <c r="AG69" s="494"/>
      <c r="AH69" s="495"/>
    </row>
    <row r="70" spans="2:35" ht="15" customHeight="1">
      <c r="B70" s="595"/>
      <c r="C70" s="583"/>
      <c r="D70" s="583"/>
      <c r="E70" s="583"/>
      <c r="F70" s="583"/>
      <c r="G70" s="583"/>
      <c r="H70" s="583"/>
      <c r="I70" s="583"/>
      <c r="J70" s="584"/>
      <c r="K70" s="583"/>
      <c r="L70" s="585"/>
      <c r="M70" s="585"/>
      <c r="N70" s="585"/>
      <c r="O70" s="585"/>
      <c r="P70" s="585"/>
      <c r="Q70" s="585"/>
      <c r="R70" s="585"/>
      <c r="S70" s="585"/>
      <c r="T70" s="480"/>
      <c r="U70" s="480"/>
      <c r="V70" s="480"/>
      <c r="W70" s="481"/>
      <c r="X70" s="482"/>
      <c r="Y70" s="482"/>
      <c r="Z70" s="482"/>
      <c r="AA70" s="482"/>
      <c r="AB70" s="482"/>
      <c r="AC70" s="482"/>
      <c r="AD70" s="482"/>
      <c r="AE70" s="482"/>
      <c r="AF70" s="482"/>
      <c r="AG70" s="482"/>
      <c r="AH70" s="483"/>
    </row>
    <row r="71" spans="2:35" ht="15" customHeight="1">
      <c r="B71" s="591"/>
      <c r="C71" s="589"/>
      <c r="D71" s="589"/>
      <c r="E71" s="589"/>
      <c r="F71" s="589"/>
      <c r="G71" s="589"/>
      <c r="H71" s="589"/>
      <c r="I71" s="589"/>
      <c r="J71" s="592"/>
      <c r="K71" s="589"/>
      <c r="L71" s="590"/>
      <c r="M71" s="590"/>
      <c r="N71" s="590"/>
      <c r="O71" s="590"/>
      <c r="P71" s="590"/>
      <c r="Q71" s="590"/>
      <c r="R71" s="590"/>
      <c r="S71" s="590"/>
      <c r="T71" s="487"/>
      <c r="U71" s="487"/>
      <c r="V71" s="487"/>
      <c r="W71" s="496"/>
      <c r="X71" s="497"/>
      <c r="Y71" s="497"/>
      <c r="Z71" s="497"/>
      <c r="AA71" s="497"/>
      <c r="AB71" s="497"/>
      <c r="AC71" s="497"/>
      <c r="AD71" s="497"/>
      <c r="AE71" s="497"/>
      <c r="AF71" s="497"/>
      <c r="AG71" s="497"/>
      <c r="AH71" s="491"/>
    </row>
    <row r="72" spans="2:35" ht="15" customHeight="1">
      <c r="B72" s="598">
        <v>8</v>
      </c>
      <c r="C72" s="593"/>
      <c r="D72" s="599"/>
      <c r="E72" s="599"/>
      <c r="F72" s="599"/>
      <c r="G72" s="599"/>
      <c r="H72" s="599"/>
      <c r="I72" s="599"/>
      <c r="J72" s="599"/>
      <c r="K72" s="593"/>
      <c r="L72" s="594"/>
      <c r="M72" s="594"/>
      <c r="N72" s="594"/>
      <c r="O72" s="594"/>
      <c r="P72" s="594"/>
      <c r="Q72" s="594"/>
      <c r="R72" s="594"/>
      <c r="S72" s="594"/>
      <c r="T72" s="492"/>
      <c r="U72" s="492"/>
      <c r="V72" s="492"/>
      <c r="W72" s="499"/>
      <c r="X72" s="477"/>
      <c r="Y72" s="477"/>
      <c r="Z72" s="477"/>
      <c r="AA72" s="477"/>
      <c r="AB72" s="477"/>
      <c r="AC72" s="477"/>
      <c r="AD72" s="477"/>
      <c r="AE72" s="477"/>
      <c r="AF72" s="477"/>
      <c r="AG72" s="477"/>
      <c r="AH72" s="498"/>
      <c r="AI72" s="452"/>
    </row>
    <row r="73" spans="2:35" s="270" customFormat="1" ht="15" customHeight="1">
      <c r="B73" s="600"/>
      <c r="C73" s="596"/>
      <c r="D73" s="583"/>
      <c r="E73" s="583"/>
      <c r="F73" s="583"/>
      <c r="G73" s="583"/>
      <c r="H73" s="583"/>
      <c r="I73" s="583"/>
      <c r="J73" s="583"/>
      <c r="K73" s="596"/>
      <c r="L73" s="585"/>
      <c r="M73" s="585"/>
      <c r="N73" s="585"/>
      <c r="O73" s="585"/>
      <c r="P73" s="585"/>
      <c r="Q73" s="585"/>
      <c r="R73" s="585"/>
      <c r="S73" s="585"/>
      <c r="T73" s="480"/>
      <c r="U73" s="480"/>
      <c r="V73" s="480"/>
      <c r="W73" s="469"/>
      <c r="X73" s="500"/>
      <c r="Y73" s="500"/>
      <c r="Z73" s="500"/>
      <c r="AA73" s="500"/>
      <c r="AB73" s="500"/>
      <c r="AC73" s="500"/>
      <c r="AD73" s="500"/>
      <c r="AE73" s="500"/>
      <c r="AF73" s="500"/>
      <c r="AG73" s="500"/>
      <c r="AH73" s="479"/>
      <c r="AI73" s="453"/>
    </row>
    <row r="74" spans="2:35" s="270" customFormat="1" ht="15" customHeight="1">
      <c r="B74" s="601"/>
      <c r="C74" s="602"/>
      <c r="D74" s="603"/>
      <c r="E74" s="603"/>
      <c r="F74" s="603"/>
      <c r="G74" s="603"/>
      <c r="H74" s="603"/>
      <c r="I74" s="603"/>
      <c r="J74" s="603"/>
      <c r="K74" s="602"/>
      <c r="L74" s="604"/>
      <c r="M74" s="604"/>
      <c r="N74" s="604"/>
      <c r="O74" s="604"/>
      <c r="P74" s="604"/>
      <c r="Q74" s="604"/>
      <c r="R74" s="604"/>
      <c r="S74" s="604"/>
      <c r="T74" s="502"/>
      <c r="U74" s="502"/>
      <c r="V74" s="502"/>
      <c r="W74" s="488"/>
      <c r="X74" s="489"/>
      <c r="Y74" s="489"/>
      <c r="Z74" s="489"/>
      <c r="AA74" s="489"/>
      <c r="AB74" s="489"/>
      <c r="AC74" s="489"/>
      <c r="AD74" s="489"/>
      <c r="AE74" s="489"/>
      <c r="AF74" s="489"/>
      <c r="AG74" s="489"/>
      <c r="AH74" s="501"/>
      <c r="AI74" s="453"/>
    </row>
    <row r="75" spans="2:35" s="270" customFormat="1" ht="15" customHeight="1">
      <c r="B75" s="598">
        <v>9</v>
      </c>
      <c r="C75" s="605"/>
      <c r="D75" s="606"/>
      <c r="E75" s="606"/>
      <c r="F75" s="606"/>
      <c r="G75" s="606"/>
      <c r="H75" s="606"/>
      <c r="I75" s="606"/>
      <c r="J75" s="606"/>
      <c r="K75" s="605"/>
      <c r="L75" s="607"/>
      <c r="M75" s="607"/>
      <c r="N75" s="607"/>
      <c r="O75" s="607"/>
      <c r="P75" s="607"/>
      <c r="Q75" s="607"/>
      <c r="R75" s="607"/>
      <c r="S75" s="607"/>
      <c r="T75" s="504"/>
      <c r="U75" s="504"/>
      <c r="V75" s="504"/>
      <c r="W75" s="493"/>
      <c r="X75" s="494"/>
      <c r="Y75" s="494"/>
      <c r="Z75" s="494"/>
      <c r="AA75" s="494"/>
      <c r="AB75" s="494"/>
      <c r="AC75" s="494"/>
      <c r="AD75" s="494"/>
      <c r="AE75" s="494"/>
      <c r="AF75" s="494"/>
      <c r="AG75" s="494"/>
      <c r="AH75" s="495"/>
      <c r="AI75" s="453"/>
    </row>
    <row r="76" spans="2:35" s="270" customFormat="1" ht="15" customHeight="1">
      <c r="B76" s="608"/>
      <c r="C76" s="609"/>
      <c r="D76" s="610"/>
      <c r="E76" s="610"/>
      <c r="F76" s="610"/>
      <c r="G76" s="610"/>
      <c r="H76" s="610"/>
      <c r="I76" s="610"/>
      <c r="J76" s="610"/>
      <c r="K76" s="609"/>
      <c r="L76" s="611"/>
      <c r="M76" s="611"/>
      <c r="N76" s="611"/>
      <c r="O76" s="611"/>
      <c r="P76" s="611"/>
      <c r="Q76" s="611"/>
      <c r="R76" s="611"/>
      <c r="S76" s="611"/>
      <c r="T76" s="505"/>
      <c r="U76" s="505"/>
      <c r="V76" s="505"/>
      <c r="W76" s="481"/>
      <c r="X76" s="482"/>
      <c r="Y76" s="482"/>
      <c r="Z76" s="482"/>
      <c r="AA76" s="482"/>
      <c r="AB76" s="482"/>
      <c r="AC76" s="482"/>
      <c r="AD76" s="482"/>
      <c r="AE76" s="482"/>
      <c r="AF76" s="482"/>
      <c r="AG76" s="482"/>
      <c r="AH76" s="483"/>
      <c r="AI76" s="453"/>
    </row>
    <row r="77" spans="2:35" s="270" customFormat="1" ht="15" customHeight="1">
      <c r="B77" s="601"/>
      <c r="C77" s="602"/>
      <c r="D77" s="603"/>
      <c r="E77" s="603"/>
      <c r="F77" s="603"/>
      <c r="G77" s="603"/>
      <c r="H77" s="603"/>
      <c r="I77" s="603"/>
      <c r="J77" s="603"/>
      <c r="K77" s="602"/>
      <c r="L77" s="604"/>
      <c r="M77" s="604"/>
      <c r="N77" s="604"/>
      <c r="O77" s="604"/>
      <c r="P77" s="604"/>
      <c r="Q77" s="604"/>
      <c r="R77" s="604"/>
      <c r="S77" s="604"/>
      <c r="T77" s="502"/>
      <c r="U77" s="502"/>
      <c r="V77" s="502"/>
      <c r="W77" s="488"/>
      <c r="X77" s="489"/>
      <c r="Y77" s="489"/>
      <c r="Z77" s="489"/>
      <c r="AA77" s="489"/>
      <c r="AB77" s="489"/>
      <c r="AC77" s="489"/>
      <c r="AD77" s="489"/>
      <c r="AE77" s="489"/>
      <c r="AF77" s="489"/>
      <c r="AG77" s="489"/>
      <c r="AH77" s="501"/>
      <c r="AI77" s="453"/>
    </row>
    <row r="78" spans="2:35" s="270" customFormat="1" ht="15" customHeight="1">
      <c r="B78" s="598">
        <v>10</v>
      </c>
      <c r="C78" s="605"/>
      <c r="D78" s="606"/>
      <c r="E78" s="606"/>
      <c r="F78" s="606"/>
      <c r="G78" s="606"/>
      <c r="H78" s="606"/>
      <c r="I78" s="606"/>
      <c r="J78" s="606"/>
      <c r="K78" s="605"/>
      <c r="L78" s="607"/>
      <c r="M78" s="607"/>
      <c r="N78" s="607"/>
      <c r="O78" s="607"/>
      <c r="P78" s="607"/>
      <c r="Q78" s="607"/>
      <c r="R78" s="607"/>
      <c r="S78" s="607"/>
      <c r="T78" s="504"/>
      <c r="U78" s="504"/>
      <c r="V78" s="504"/>
      <c r="W78" s="493"/>
      <c r="X78" s="494"/>
      <c r="Y78" s="494"/>
      <c r="Z78" s="494"/>
      <c r="AA78" s="494"/>
      <c r="AB78" s="494"/>
      <c r="AC78" s="494"/>
      <c r="AD78" s="494"/>
      <c r="AE78" s="494"/>
      <c r="AF78" s="494"/>
      <c r="AG78" s="494"/>
      <c r="AH78" s="503"/>
      <c r="AI78" s="453"/>
    </row>
    <row r="79" spans="2:35" s="270" customFormat="1" ht="15" customHeight="1">
      <c r="B79" s="608"/>
      <c r="C79" s="609"/>
      <c r="D79" s="610"/>
      <c r="E79" s="610"/>
      <c r="F79" s="610"/>
      <c r="G79" s="610"/>
      <c r="H79" s="610"/>
      <c r="I79" s="610"/>
      <c r="J79" s="610"/>
      <c r="K79" s="609"/>
      <c r="L79" s="611"/>
      <c r="M79" s="611"/>
      <c r="N79" s="611"/>
      <c r="O79" s="611"/>
      <c r="P79" s="611"/>
      <c r="Q79" s="611"/>
      <c r="R79" s="611"/>
      <c r="S79" s="611"/>
      <c r="T79" s="505"/>
      <c r="U79" s="505"/>
      <c r="V79" s="505"/>
      <c r="W79" s="481"/>
      <c r="X79" s="482"/>
      <c r="Y79" s="482"/>
      <c r="Z79" s="482"/>
      <c r="AA79" s="482"/>
      <c r="AB79" s="482"/>
      <c r="AC79" s="482"/>
      <c r="AD79" s="482"/>
      <c r="AE79" s="482"/>
      <c r="AF79" s="482"/>
      <c r="AG79" s="482"/>
      <c r="AH79" s="483"/>
      <c r="AI79" s="453"/>
    </row>
    <row r="80" spans="2:35" s="270" customFormat="1" ht="15" customHeight="1">
      <c r="B80" s="601"/>
      <c r="C80" s="602"/>
      <c r="D80" s="603"/>
      <c r="E80" s="603"/>
      <c r="F80" s="603"/>
      <c r="G80" s="603"/>
      <c r="H80" s="603"/>
      <c r="I80" s="603"/>
      <c r="J80" s="603"/>
      <c r="K80" s="602"/>
      <c r="L80" s="604"/>
      <c r="M80" s="604"/>
      <c r="N80" s="604"/>
      <c r="O80" s="604"/>
      <c r="P80" s="604"/>
      <c r="Q80" s="604"/>
      <c r="R80" s="604"/>
      <c r="S80" s="604"/>
      <c r="T80" s="502"/>
      <c r="U80" s="502"/>
      <c r="V80" s="502"/>
      <c r="W80" s="488"/>
      <c r="X80" s="489"/>
      <c r="Y80" s="489"/>
      <c r="Z80" s="489"/>
      <c r="AA80" s="489"/>
      <c r="AB80" s="489"/>
      <c r="AC80" s="489"/>
      <c r="AD80" s="489"/>
      <c r="AE80" s="489"/>
      <c r="AF80" s="489"/>
      <c r="AG80" s="489"/>
      <c r="AH80" s="501"/>
      <c r="AI80" s="453"/>
    </row>
    <row r="81" spans="2:35" s="270" customFormat="1" ht="15" customHeight="1">
      <c r="B81" s="598">
        <v>11</v>
      </c>
      <c r="C81" s="605"/>
      <c r="D81" s="606"/>
      <c r="E81" s="606"/>
      <c r="F81" s="606"/>
      <c r="G81" s="606"/>
      <c r="H81" s="606"/>
      <c r="I81" s="606"/>
      <c r="J81" s="606"/>
      <c r="K81" s="605"/>
      <c r="L81" s="607"/>
      <c r="M81" s="607"/>
      <c r="N81" s="607"/>
      <c r="O81" s="607"/>
      <c r="P81" s="607"/>
      <c r="Q81" s="607"/>
      <c r="R81" s="607"/>
      <c r="S81" s="607"/>
      <c r="T81" s="504"/>
      <c r="U81" s="504"/>
      <c r="V81" s="504"/>
      <c r="W81" s="493"/>
      <c r="X81" s="494"/>
      <c r="Y81" s="494"/>
      <c r="Z81" s="494"/>
      <c r="AA81" s="494"/>
      <c r="AB81" s="494"/>
      <c r="AC81" s="494"/>
      <c r="AD81" s="494"/>
      <c r="AE81" s="494"/>
      <c r="AF81" s="494"/>
      <c r="AG81" s="494"/>
      <c r="AH81" s="495"/>
      <c r="AI81" s="453"/>
    </row>
    <row r="82" spans="2:35" ht="15" customHeight="1">
      <c r="B82" s="609"/>
      <c r="C82" s="609"/>
      <c r="D82" s="610"/>
      <c r="E82" s="610"/>
      <c r="F82" s="610"/>
      <c r="G82" s="610"/>
      <c r="H82" s="610"/>
      <c r="I82" s="610"/>
      <c r="J82" s="610"/>
      <c r="K82" s="609"/>
      <c r="L82" s="611"/>
      <c r="M82" s="611"/>
      <c r="N82" s="611"/>
      <c r="O82" s="611"/>
      <c r="P82" s="611"/>
      <c r="Q82" s="611"/>
      <c r="R82" s="611"/>
      <c r="S82" s="611"/>
      <c r="T82" s="505"/>
      <c r="U82" s="505"/>
      <c r="V82" s="505"/>
      <c r="W82" s="481"/>
      <c r="X82" s="482"/>
      <c r="Y82" s="482"/>
      <c r="Z82" s="482"/>
      <c r="AA82" s="482"/>
      <c r="AB82" s="482"/>
      <c r="AC82" s="482"/>
      <c r="AD82" s="482"/>
      <c r="AE82" s="482"/>
      <c r="AF82" s="482"/>
      <c r="AG82" s="482"/>
      <c r="AH82" s="483"/>
      <c r="AI82" s="452"/>
    </row>
    <row r="83" spans="2:35" ht="15" customHeight="1">
      <c r="B83" s="612"/>
      <c r="C83" s="612"/>
      <c r="D83" s="589"/>
      <c r="E83" s="589"/>
      <c r="F83" s="589"/>
      <c r="G83" s="589"/>
      <c r="H83" s="589"/>
      <c r="I83" s="589"/>
      <c r="J83" s="589"/>
      <c r="K83" s="613"/>
      <c r="L83" s="614"/>
      <c r="M83" s="614"/>
      <c r="N83" s="614"/>
      <c r="O83" s="614"/>
      <c r="P83" s="614"/>
      <c r="Q83" s="614"/>
      <c r="R83" s="614"/>
      <c r="S83" s="614"/>
      <c r="T83" s="507"/>
      <c r="U83" s="507"/>
      <c r="V83" s="507"/>
      <c r="W83" s="472"/>
      <c r="X83" s="508"/>
      <c r="Y83" s="508"/>
      <c r="Z83" s="508"/>
      <c r="AA83" s="508"/>
      <c r="AB83" s="508"/>
      <c r="AC83" s="508"/>
      <c r="AD83" s="508"/>
      <c r="AE83" s="508"/>
      <c r="AF83" s="508"/>
      <c r="AG83" s="508"/>
      <c r="AH83" s="509"/>
      <c r="AI83" s="452"/>
    </row>
    <row r="84" spans="2:35" ht="15" customHeight="1">
      <c r="B84" s="615">
        <v>12</v>
      </c>
      <c r="C84" s="599"/>
      <c r="D84" s="599"/>
      <c r="E84" s="599"/>
      <c r="F84" s="599"/>
      <c r="G84" s="599"/>
      <c r="H84" s="599"/>
      <c r="I84" s="599"/>
      <c r="J84" s="616"/>
      <c r="K84" s="617"/>
      <c r="L84" s="618"/>
      <c r="M84" s="618"/>
      <c r="N84" s="618"/>
      <c r="O84" s="618"/>
      <c r="P84" s="618"/>
      <c r="Q84" s="618"/>
      <c r="R84" s="618"/>
      <c r="S84" s="618"/>
      <c r="T84" s="466"/>
      <c r="U84" s="466"/>
      <c r="V84" s="466"/>
      <c r="W84" s="466"/>
      <c r="X84" s="466"/>
      <c r="Y84" s="466"/>
      <c r="Z84" s="466"/>
      <c r="AA84" s="466"/>
      <c r="AB84" s="466"/>
      <c r="AC84" s="466"/>
      <c r="AD84" s="466"/>
      <c r="AE84" s="466"/>
      <c r="AF84" s="466"/>
      <c r="AG84" s="466"/>
      <c r="AH84" s="467"/>
    </row>
    <row r="85" spans="2:35" ht="15" customHeight="1">
      <c r="B85" s="582"/>
      <c r="C85" s="583"/>
      <c r="D85" s="583"/>
      <c r="E85" s="583"/>
      <c r="F85" s="583"/>
      <c r="G85" s="583"/>
      <c r="H85" s="583"/>
      <c r="I85" s="583"/>
      <c r="J85" s="584"/>
      <c r="K85" s="619"/>
      <c r="L85" s="620"/>
      <c r="M85" s="620"/>
      <c r="N85" s="620"/>
      <c r="O85" s="620"/>
      <c r="P85" s="620"/>
      <c r="Q85" s="620"/>
      <c r="R85" s="620"/>
      <c r="S85" s="620"/>
      <c r="T85" s="469"/>
      <c r="U85" s="469"/>
      <c r="V85" s="469"/>
      <c r="W85" s="469"/>
      <c r="X85" s="469"/>
      <c r="Y85" s="469"/>
      <c r="Z85" s="469"/>
      <c r="AA85" s="469"/>
      <c r="AB85" s="469"/>
      <c r="AC85" s="469"/>
      <c r="AD85" s="469"/>
      <c r="AE85" s="469"/>
      <c r="AF85" s="469"/>
      <c r="AG85" s="469"/>
      <c r="AH85" s="470"/>
    </row>
    <row r="86" spans="2:35" ht="15" customHeight="1">
      <c r="B86" s="484"/>
      <c r="C86" s="485"/>
      <c r="D86" s="485"/>
      <c r="E86" s="485"/>
      <c r="F86" s="485"/>
      <c r="G86" s="485"/>
      <c r="H86" s="485"/>
      <c r="I86" s="485"/>
      <c r="J86" s="486"/>
      <c r="K86" s="508"/>
      <c r="L86" s="472"/>
      <c r="M86" s="472"/>
      <c r="N86" s="472"/>
      <c r="O86" s="472"/>
      <c r="P86" s="472"/>
      <c r="Q86" s="472"/>
      <c r="R86" s="472"/>
      <c r="S86" s="472"/>
      <c r="T86" s="472"/>
      <c r="U86" s="472"/>
      <c r="V86" s="472"/>
      <c r="W86" s="472"/>
      <c r="X86" s="472"/>
      <c r="Y86" s="472"/>
      <c r="Z86" s="472"/>
      <c r="AA86" s="472"/>
      <c r="AB86" s="472"/>
      <c r="AC86" s="472"/>
      <c r="AD86" s="472"/>
      <c r="AE86" s="472"/>
      <c r="AF86" s="472"/>
      <c r="AG86" s="472"/>
      <c r="AH86" s="473"/>
    </row>
  </sheetData>
  <sheetProtection algorithmName="SHA-512" hashValue="HJv3L0d5n6NkpRP3Q0uZAEenowabj6MLVjpYQGMwVnaBrjLMr3haDb3Ytu5YTrJKX2LrN0AypJQYNebFKWS1Dw==" saltValue="uIi1HP3WnT3FjwNPYJI9yA==" spinCount="100000" sheet="1" formatCells="0" selectLockedCells="1"/>
  <mergeCells count="6">
    <mergeCell ref="B5:G7"/>
    <mergeCell ref="H5:AH7"/>
    <mergeCell ref="B8:G9"/>
    <mergeCell ref="H8:AH9"/>
    <mergeCell ref="B10:G11"/>
    <mergeCell ref="H10:AH11"/>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D2019-6BC1-42A1-ADC1-0F86552F3C5A}">
  <sheetPr>
    <tabColor theme="8" tint="0.39997558519241921"/>
  </sheetPr>
  <dimension ref="A1:AU100"/>
  <sheetViews>
    <sheetView showZeros="0" view="pageBreakPreview" zoomScaleNormal="100" zoomScaleSheetLayoutView="100" workbookViewId="0">
      <selection activeCell="B7" sqref="B7:AQ24"/>
    </sheetView>
  </sheetViews>
  <sheetFormatPr defaultColWidth="2.109375" defaultRowHeight="15" customHeight="1" outlineLevelRow="1"/>
  <cols>
    <col min="1" max="43" width="2.109375" style="1"/>
    <col min="44" max="45" width="2.109375" style="37"/>
    <col min="46" max="16384" width="2.109375" style="1"/>
  </cols>
  <sheetData>
    <row r="1" spans="1:44" ht="15" customHeight="1">
      <c r="A1" s="42"/>
      <c r="B1" s="203" t="s">
        <v>2644</v>
      </c>
      <c r="F1" s="36"/>
      <c r="G1" s="36"/>
      <c r="H1" s="36"/>
      <c r="Q1" s="36"/>
      <c r="R1" s="36"/>
      <c r="S1" s="36"/>
      <c r="T1" s="36"/>
      <c r="U1" s="36"/>
      <c r="V1" s="36"/>
      <c r="W1" s="36"/>
      <c r="X1" s="36"/>
      <c r="AR1" s="3"/>
    </row>
    <row r="2" spans="1:44" ht="15" customHeight="1">
      <c r="A2" s="42"/>
      <c r="B2" s="131"/>
      <c r="F2" s="36"/>
      <c r="G2" s="36"/>
      <c r="H2" s="36"/>
      <c r="Q2" s="36"/>
      <c r="R2" s="36"/>
      <c r="S2" s="36"/>
      <c r="T2" s="36"/>
      <c r="U2" s="36"/>
      <c r="V2" s="36"/>
      <c r="W2" s="36"/>
      <c r="X2" s="36"/>
      <c r="AR2" s="3"/>
    </row>
    <row r="3" spans="1:44" ht="15" customHeight="1">
      <c r="B3" s="138" t="s">
        <v>2645</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4" ht="15" customHeight="1">
      <c r="B4" s="138"/>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4" ht="15" customHeight="1">
      <c r="B5" s="1000" t="s">
        <v>2163</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c r="AI5" s="1000"/>
      <c r="AJ5" s="1000"/>
      <c r="AK5" s="1000"/>
      <c r="AL5" s="1000"/>
      <c r="AM5" s="1000"/>
      <c r="AN5" s="1000"/>
      <c r="AO5" s="1000"/>
      <c r="AP5" s="1000"/>
      <c r="AQ5" s="1000"/>
    </row>
    <row r="6" spans="1:44" ht="15" customHeight="1">
      <c r="B6" s="1000"/>
      <c r="C6" s="1000"/>
      <c r="D6" s="1000"/>
      <c r="E6" s="1000"/>
      <c r="F6" s="1000"/>
      <c r="G6" s="1000"/>
      <c r="H6" s="1000"/>
      <c r="I6" s="1000"/>
      <c r="J6" s="1000"/>
      <c r="K6" s="1000"/>
      <c r="L6" s="1000"/>
      <c r="M6" s="1000"/>
      <c r="N6" s="1000"/>
      <c r="O6" s="1000"/>
      <c r="P6" s="1000"/>
      <c r="Q6" s="1000"/>
      <c r="R6" s="1000"/>
      <c r="S6" s="1000"/>
      <c r="T6" s="1000"/>
      <c r="U6" s="1000"/>
      <c r="V6" s="1000"/>
      <c r="W6" s="1000"/>
      <c r="X6" s="1000"/>
      <c r="Y6" s="1000"/>
      <c r="Z6" s="1000"/>
      <c r="AA6" s="1000"/>
      <c r="AB6" s="1000"/>
      <c r="AC6" s="1000"/>
      <c r="AD6" s="1000"/>
      <c r="AE6" s="1000"/>
      <c r="AF6" s="1000"/>
      <c r="AG6" s="1000"/>
      <c r="AH6" s="1000"/>
      <c r="AI6" s="1000"/>
      <c r="AJ6" s="1000"/>
      <c r="AK6" s="1000"/>
      <c r="AL6" s="1000"/>
      <c r="AM6" s="1000"/>
      <c r="AN6" s="1000"/>
      <c r="AO6" s="1000"/>
      <c r="AP6" s="1000"/>
      <c r="AQ6" s="1000"/>
    </row>
    <row r="7" spans="1:44" ht="15" customHeight="1">
      <c r="B7" s="1032" t="s">
        <v>2565</v>
      </c>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row>
    <row r="8" spans="1:44" ht="15" customHeight="1">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row>
    <row r="9" spans="1:44" ht="15" customHeight="1">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row>
    <row r="10" spans="1:44" ht="15" customHeight="1">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row>
    <row r="11" spans="1:44" ht="15" customHeight="1">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row>
    <row r="12" spans="1:44" ht="15" customHeight="1">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row>
    <row r="13" spans="1:44" ht="15" customHeight="1">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row>
    <row r="14" spans="1:44" ht="15" customHeight="1">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row>
    <row r="15" spans="1:44" ht="15" customHeight="1">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row>
    <row r="16" spans="1:44" ht="15" customHeight="1">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row>
    <row r="17" spans="1:47" ht="15" customHeight="1">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row>
    <row r="18" spans="1:47" ht="15" customHeight="1">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row>
    <row r="19" spans="1:47" ht="15" customHeight="1">
      <c r="B19" s="1033"/>
      <c r="C19" s="1033"/>
      <c r="D19" s="1033"/>
      <c r="E19" s="1033"/>
      <c r="F19" s="1033"/>
      <c r="G19" s="1033"/>
      <c r="H19" s="1033"/>
      <c r="I19" s="1033"/>
      <c r="J19" s="1033"/>
      <c r="K19" s="1033"/>
      <c r="L19" s="1033"/>
      <c r="M19" s="1033"/>
      <c r="N19" s="1033"/>
      <c r="O19" s="1033"/>
      <c r="P19" s="1033"/>
      <c r="Q19" s="1033"/>
      <c r="R19" s="1033"/>
      <c r="S19" s="1033"/>
      <c r="T19" s="1033"/>
      <c r="U19" s="1033"/>
      <c r="V19" s="1033"/>
      <c r="W19" s="1033"/>
      <c r="X19" s="1033"/>
      <c r="Y19" s="1033"/>
      <c r="Z19" s="1033"/>
      <c r="AA19" s="1033"/>
      <c r="AB19" s="1033"/>
      <c r="AC19" s="1033"/>
      <c r="AD19" s="1033"/>
      <c r="AE19" s="1033"/>
      <c r="AF19" s="1033"/>
      <c r="AG19" s="1033"/>
      <c r="AH19" s="1033"/>
      <c r="AI19" s="1033"/>
      <c r="AJ19" s="1033"/>
      <c r="AK19" s="1033"/>
      <c r="AL19" s="1033"/>
      <c r="AM19" s="1033"/>
      <c r="AN19" s="1033"/>
      <c r="AO19" s="1033"/>
      <c r="AP19" s="1033"/>
      <c r="AQ19" s="1033"/>
    </row>
    <row r="20" spans="1:47" ht="15" customHeight="1">
      <c r="B20" s="1033"/>
      <c r="C20" s="1033"/>
      <c r="D20" s="1033"/>
      <c r="E20" s="1033"/>
      <c r="F20" s="1033"/>
      <c r="G20" s="1033"/>
      <c r="H20" s="1033"/>
      <c r="I20" s="1033"/>
      <c r="J20" s="1033"/>
      <c r="K20" s="1033"/>
      <c r="L20" s="1033"/>
      <c r="M20" s="1033"/>
      <c r="N20" s="1033"/>
      <c r="O20" s="1033"/>
      <c r="P20" s="1033"/>
      <c r="Q20" s="1033"/>
      <c r="R20" s="1033"/>
      <c r="S20" s="1033"/>
      <c r="T20" s="1033"/>
      <c r="U20" s="1033"/>
      <c r="V20" s="1033"/>
      <c r="W20" s="1033"/>
      <c r="X20" s="1033"/>
      <c r="Y20" s="1033"/>
      <c r="Z20" s="1033"/>
      <c r="AA20" s="1033"/>
      <c r="AB20" s="1033"/>
      <c r="AC20" s="1033"/>
      <c r="AD20" s="1033"/>
      <c r="AE20" s="1033"/>
      <c r="AF20" s="1033"/>
      <c r="AG20" s="1033"/>
      <c r="AH20" s="1033"/>
      <c r="AI20" s="1033"/>
      <c r="AJ20" s="1033"/>
      <c r="AK20" s="1033"/>
      <c r="AL20" s="1033"/>
      <c r="AM20" s="1033"/>
      <c r="AN20" s="1033"/>
      <c r="AO20" s="1033"/>
      <c r="AP20" s="1033"/>
      <c r="AQ20" s="1033"/>
    </row>
    <row r="21" spans="1:47" ht="15" customHeight="1">
      <c r="B21" s="1033"/>
      <c r="C21" s="1033"/>
      <c r="D21" s="1033"/>
      <c r="E21" s="1033"/>
      <c r="F21" s="1033"/>
      <c r="G21" s="1033"/>
      <c r="H21" s="1033"/>
      <c r="I21" s="1033"/>
      <c r="J21" s="1033"/>
      <c r="K21" s="1033"/>
      <c r="L21" s="1033"/>
      <c r="M21" s="1033"/>
      <c r="N21" s="1033"/>
      <c r="O21" s="1033"/>
      <c r="P21" s="1033"/>
      <c r="Q21" s="1033"/>
      <c r="R21" s="1033"/>
      <c r="S21" s="1033"/>
      <c r="T21" s="1033"/>
      <c r="U21" s="1033"/>
      <c r="V21" s="1033"/>
      <c r="W21" s="1033"/>
      <c r="X21" s="1033"/>
      <c r="Y21" s="1033"/>
      <c r="Z21" s="1033"/>
      <c r="AA21" s="1033"/>
      <c r="AB21" s="1033"/>
      <c r="AC21" s="1033"/>
      <c r="AD21" s="1033"/>
      <c r="AE21" s="1033"/>
      <c r="AF21" s="1033"/>
      <c r="AG21" s="1033"/>
      <c r="AH21" s="1033"/>
      <c r="AI21" s="1033"/>
      <c r="AJ21" s="1033"/>
      <c r="AK21" s="1033"/>
      <c r="AL21" s="1033"/>
      <c r="AM21" s="1033"/>
      <c r="AN21" s="1033"/>
      <c r="AO21" s="1033"/>
      <c r="AP21" s="1033"/>
      <c r="AQ21" s="1033"/>
    </row>
    <row r="22" spans="1:47" ht="15" customHeight="1">
      <c r="B22" s="1033"/>
      <c r="C22" s="1033"/>
      <c r="D22" s="1033"/>
      <c r="E22" s="1033"/>
      <c r="F22" s="1033"/>
      <c r="G22" s="1033"/>
      <c r="H22" s="1033"/>
      <c r="I22" s="1033"/>
      <c r="J22" s="1033"/>
      <c r="K22" s="1033"/>
      <c r="L22" s="1033"/>
      <c r="M22" s="1033"/>
      <c r="N22" s="1033"/>
      <c r="O22" s="1033"/>
      <c r="P22" s="1033"/>
      <c r="Q22" s="1033"/>
      <c r="R22" s="1033"/>
      <c r="S22" s="1033"/>
      <c r="T22" s="1033"/>
      <c r="U22" s="1033"/>
      <c r="V22" s="1033"/>
      <c r="W22" s="1033"/>
      <c r="X22" s="1033"/>
      <c r="Y22" s="1033"/>
      <c r="Z22" s="1033"/>
      <c r="AA22" s="1033"/>
      <c r="AB22" s="1033"/>
      <c r="AC22" s="1033"/>
      <c r="AD22" s="1033"/>
      <c r="AE22" s="1033"/>
      <c r="AF22" s="1033"/>
      <c r="AG22" s="1033"/>
      <c r="AH22" s="1033"/>
      <c r="AI22" s="1033"/>
      <c r="AJ22" s="1033"/>
      <c r="AK22" s="1033"/>
      <c r="AL22" s="1033"/>
      <c r="AM22" s="1033"/>
      <c r="AN22" s="1033"/>
      <c r="AO22" s="1033"/>
      <c r="AP22" s="1033"/>
      <c r="AQ22" s="1033"/>
    </row>
    <row r="23" spans="1:47" ht="15" customHeight="1">
      <c r="B23" s="1033"/>
      <c r="C23" s="1033"/>
      <c r="D23" s="1033"/>
      <c r="E23" s="1033"/>
      <c r="F23" s="1033"/>
      <c r="G23" s="1033"/>
      <c r="H23" s="1033"/>
      <c r="I23" s="1033"/>
      <c r="J23" s="1033"/>
      <c r="K23" s="1033"/>
      <c r="L23" s="1033"/>
      <c r="M23" s="1033"/>
      <c r="N23" s="1033"/>
      <c r="O23" s="1033"/>
      <c r="P23" s="1033"/>
      <c r="Q23" s="1033"/>
      <c r="R23" s="1033"/>
      <c r="S23" s="1033"/>
      <c r="T23" s="1033"/>
      <c r="U23" s="1033"/>
      <c r="V23" s="1033"/>
      <c r="W23" s="1033"/>
      <c r="X23" s="1033"/>
      <c r="Y23" s="1033"/>
      <c r="Z23" s="1033"/>
      <c r="AA23" s="1033"/>
      <c r="AB23" s="1033"/>
      <c r="AC23" s="1033"/>
      <c r="AD23" s="1033"/>
      <c r="AE23" s="1033"/>
      <c r="AF23" s="1033"/>
      <c r="AG23" s="1033"/>
      <c r="AH23" s="1033"/>
      <c r="AI23" s="1033"/>
      <c r="AJ23" s="1033"/>
      <c r="AK23" s="1033"/>
      <c r="AL23" s="1033"/>
      <c r="AM23" s="1033"/>
      <c r="AN23" s="1033"/>
      <c r="AO23" s="1033"/>
      <c r="AP23" s="1033"/>
      <c r="AQ23" s="1033"/>
    </row>
    <row r="24" spans="1:47" ht="15" customHeight="1">
      <c r="B24" s="1033"/>
      <c r="C24" s="1033"/>
      <c r="D24" s="1033"/>
      <c r="E24" s="1033"/>
      <c r="F24" s="1033"/>
      <c r="G24" s="1033"/>
      <c r="H24" s="1033"/>
      <c r="I24" s="1033"/>
      <c r="J24" s="1033"/>
      <c r="K24" s="1033"/>
      <c r="L24" s="1033"/>
      <c r="M24" s="1033"/>
      <c r="N24" s="1033"/>
      <c r="O24" s="1033"/>
      <c r="P24" s="1033"/>
      <c r="Q24" s="1033"/>
      <c r="R24" s="1033"/>
      <c r="S24" s="1033"/>
      <c r="T24" s="1033"/>
      <c r="U24" s="1033"/>
      <c r="V24" s="1033"/>
      <c r="W24" s="1033"/>
      <c r="X24" s="1033"/>
      <c r="Y24" s="1033"/>
      <c r="Z24" s="1033"/>
      <c r="AA24" s="1033"/>
      <c r="AB24" s="1033"/>
      <c r="AC24" s="1033"/>
      <c r="AD24" s="1033"/>
      <c r="AE24" s="1033"/>
      <c r="AF24" s="1033"/>
      <c r="AG24" s="1033"/>
      <c r="AH24" s="1033"/>
      <c r="AI24" s="1033"/>
      <c r="AJ24" s="1033"/>
      <c r="AK24" s="1033"/>
      <c r="AL24" s="1033"/>
      <c r="AM24" s="1033"/>
      <c r="AN24" s="1033"/>
      <c r="AO24" s="1033"/>
      <c r="AP24" s="1033"/>
      <c r="AQ24" s="1033"/>
    </row>
    <row r="25" spans="1:47" ht="15" customHeight="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1:47" s="37" customFormat="1" ht="30" customHeight="1">
      <c r="A26" s="1"/>
      <c r="B26" s="1061" t="s">
        <v>2321</v>
      </c>
      <c r="C26" s="1062"/>
      <c r="D26" s="1060" t="s">
        <v>2320</v>
      </c>
      <c r="E26" s="1060"/>
      <c r="F26" s="1060"/>
      <c r="G26" s="1060"/>
      <c r="H26" s="773" t="s">
        <v>2153</v>
      </c>
      <c r="I26" s="773"/>
      <c r="J26" s="773"/>
      <c r="K26" s="773"/>
      <c r="L26" s="773"/>
      <c r="M26" s="1040"/>
      <c r="N26" s="1040"/>
      <c r="O26" s="1040"/>
      <c r="P26" s="1040"/>
      <c r="Q26" s="1040"/>
      <c r="R26" s="1040"/>
      <c r="S26" s="1040"/>
      <c r="T26" s="1040"/>
      <c r="U26" s="1040"/>
      <c r="V26" s="1040"/>
      <c r="W26" s="1040"/>
      <c r="X26" s="1040"/>
      <c r="Y26" s="1040"/>
      <c r="Z26" s="1040"/>
      <c r="AA26" s="1040"/>
      <c r="AB26" s="1040"/>
      <c r="AC26" s="1040"/>
      <c r="AD26" s="1040"/>
      <c r="AE26" s="1040"/>
      <c r="AF26" s="1040"/>
      <c r="AG26" s="1040"/>
      <c r="AH26" s="1040"/>
      <c r="AI26" s="1040"/>
      <c r="AJ26" s="1040"/>
      <c r="AK26" s="1040"/>
      <c r="AL26" s="1040"/>
      <c r="AM26" s="1040"/>
      <c r="AN26" s="1040"/>
      <c r="AO26" s="1040"/>
      <c r="AP26" s="1040"/>
      <c r="AQ26" s="1040"/>
      <c r="AT26" s="1"/>
      <c r="AU26" s="1"/>
    </row>
    <row r="27" spans="1:47" s="37" customFormat="1" ht="30" customHeight="1">
      <c r="A27" s="1"/>
      <c r="B27" s="1061"/>
      <c r="C27" s="1062"/>
      <c r="D27" s="1060"/>
      <c r="E27" s="1060"/>
      <c r="F27" s="1060"/>
      <c r="G27" s="1060"/>
      <c r="H27" s="773" t="s">
        <v>2162</v>
      </c>
      <c r="I27" s="773"/>
      <c r="J27" s="773"/>
      <c r="K27" s="773"/>
      <c r="L27" s="773"/>
      <c r="M27" s="1040"/>
      <c r="N27" s="1040"/>
      <c r="O27" s="1040"/>
      <c r="P27" s="1040"/>
      <c r="Q27" s="1040"/>
      <c r="R27" s="1040"/>
      <c r="S27" s="1040"/>
      <c r="T27" s="1040"/>
      <c r="U27" s="1040"/>
      <c r="V27" s="1040"/>
      <c r="W27" s="1040"/>
      <c r="X27" s="1040"/>
      <c r="Y27" s="1040"/>
      <c r="Z27" s="1040"/>
      <c r="AA27" s="1040"/>
      <c r="AB27" s="1040"/>
      <c r="AC27" s="1040"/>
      <c r="AD27" s="1040"/>
      <c r="AE27" s="1040"/>
      <c r="AF27" s="1040"/>
      <c r="AG27" s="1040"/>
      <c r="AH27" s="1040"/>
      <c r="AI27" s="1040"/>
      <c r="AJ27" s="1040"/>
      <c r="AK27" s="1040"/>
      <c r="AL27" s="1040"/>
      <c r="AM27" s="1040"/>
      <c r="AN27" s="1040"/>
      <c r="AO27" s="1040"/>
      <c r="AP27" s="1040"/>
      <c r="AQ27" s="1040"/>
      <c r="AT27" s="1"/>
      <c r="AU27" s="1"/>
    </row>
    <row r="28" spans="1:47" s="37" customFormat="1" ht="30" customHeight="1">
      <c r="A28" s="1"/>
      <c r="B28" s="1061"/>
      <c r="C28" s="1062"/>
      <c r="D28" s="1060"/>
      <c r="E28" s="1060"/>
      <c r="F28" s="1060"/>
      <c r="G28" s="1060"/>
      <c r="H28" s="773" t="s">
        <v>2164</v>
      </c>
      <c r="I28" s="773"/>
      <c r="J28" s="773"/>
      <c r="K28" s="773"/>
      <c r="L28" s="773"/>
      <c r="M28" s="1040"/>
      <c r="N28" s="1040"/>
      <c r="O28" s="1040"/>
      <c r="P28" s="1040"/>
      <c r="Q28" s="1040"/>
      <c r="R28" s="1040"/>
      <c r="S28" s="1040"/>
      <c r="T28" s="1040"/>
      <c r="U28" s="1040"/>
      <c r="V28" s="1040"/>
      <c r="W28" s="1040"/>
      <c r="X28" s="1040"/>
      <c r="Y28" s="1040"/>
      <c r="Z28" s="1040"/>
      <c r="AA28" s="1040"/>
      <c r="AB28" s="1040"/>
      <c r="AC28" s="1040"/>
      <c r="AD28" s="1040"/>
      <c r="AE28" s="1040"/>
      <c r="AF28" s="1040"/>
      <c r="AG28" s="1040"/>
      <c r="AH28" s="1040"/>
      <c r="AI28" s="1040"/>
      <c r="AJ28" s="1040"/>
      <c r="AK28" s="1040"/>
      <c r="AL28" s="1040"/>
      <c r="AM28" s="1040"/>
      <c r="AN28" s="1040"/>
      <c r="AO28" s="1040"/>
      <c r="AP28" s="1040"/>
      <c r="AQ28" s="1040"/>
      <c r="AT28" s="1"/>
      <c r="AU28" s="1"/>
    </row>
    <row r="29" spans="1:47" s="37" customFormat="1" ht="15" customHeight="1">
      <c r="A29" s="1"/>
      <c r="B29" s="333"/>
      <c r="C29" s="333"/>
      <c r="D29" s="333"/>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T29" s="1"/>
      <c r="AU29" s="1"/>
    </row>
    <row r="30" spans="1:47" s="37" customFormat="1" ht="30" customHeight="1">
      <c r="A30" s="1"/>
      <c r="B30" s="1041" t="s">
        <v>2323</v>
      </c>
      <c r="C30" s="1042"/>
      <c r="D30" s="1034" t="s">
        <v>2322</v>
      </c>
      <c r="E30" s="1034"/>
      <c r="F30" s="1034"/>
      <c r="G30" s="1035"/>
      <c r="H30" s="773" t="s">
        <v>2165</v>
      </c>
      <c r="I30" s="773"/>
      <c r="J30" s="773"/>
      <c r="K30" s="773"/>
      <c r="L30" s="773"/>
      <c r="M30" s="1040"/>
      <c r="N30" s="1040"/>
      <c r="O30" s="1040"/>
      <c r="P30" s="1040"/>
      <c r="Q30" s="1040"/>
      <c r="R30" s="1040"/>
      <c r="S30" s="1040"/>
      <c r="T30" s="1040"/>
      <c r="U30" s="1040"/>
      <c r="V30" s="1040"/>
      <c r="W30" s="1040"/>
      <c r="X30" s="1040"/>
      <c r="Y30" s="1040"/>
      <c r="Z30" s="1040"/>
      <c r="AA30" s="1040"/>
      <c r="AB30" s="1040"/>
      <c r="AC30" s="1040"/>
      <c r="AD30" s="1040"/>
      <c r="AE30" s="1040"/>
      <c r="AF30" s="1040"/>
      <c r="AG30" s="1040"/>
      <c r="AH30" s="1040"/>
      <c r="AI30" s="1040"/>
      <c r="AJ30" s="1040"/>
      <c r="AK30" s="1040"/>
      <c r="AL30" s="1040"/>
      <c r="AM30" s="1040"/>
      <c r="AN30" s="1040"/>
      <c r="AO30" s="1040"/>
      <c r="AP30" s="1040"/>
      <c r="AQ30" s="1040"/>
      <c r="AT30" s="1"/>
      <c r="AU30" s="1"/>
    </row>
    <row r="31" spans="1:47" s="37" customFormat="1" ht="30" customHeight="1">
      <c r="A31" s="1"/>
      <c r="B31" s="1043"/>
      <c r="C31" s="1044"/>
      <c r="D31" s="1036"/>
      <c r="E31" s="1036"/>
      <c r="F31" s="1036"/>
      <c r="G31" s="1037"/>
      <c r="H31" s="773" t="s">
        <v>2153</v>
      </c>
      <c r="I31" s="773"/>
      <c r="J31" s="773"/>
      <c r="K31" s="773"/>
      <c r="L31" s="773"/>
      <c r="M31" s="1040"/>
      <c r="N31" s="1040"/>
      <c r="O31" s="1040"/>
      <c r="P31" s="1040"/>
      <c r="Q31" s="1040"/>
      <c r="R31" s="1040"/>
      <c r="S31" s="1040"/>
      <c r="T31" s="1040"/>
      <c r="U31" s="1040"/>
      <c r="V31" s="1040"/>
      <c r="W31" s="1040"/>
      <c r="X31" s="1040"/>
      <c r="Y31" s="1040"/>
      <c r="Z31" s="1040"/>
      <c r="AA31" s="1040"/>
      <c r="AB31" s="1040"/>
      <c r="AC31" s="1040"/>
      <c r="AD31" s="1040"/>
      <c r="AE31" s="1040"/>
      <c r="AF31" s="1040"/>
      <c r="AG31" s="1040"/>
      <c r="AH31" s="1040"/>
      <c r="AI31" s="1040"/>
      <c r="AJ31" s="1040"/>
      <c r="AK31" s="1040"/>
      <c r="AL31" s="1040"/>
      <c r="AM31" s="1040"/>
      <c r="AN31" s="1040"/>
      <c r="AO31" s="1040"/>
      <c r="AP31" s="1040"/>
      <c r="AQ31" s="1040"/>
      <c r="AT31" s="1"/>
      <c r="AU31" s="1"/>
    </row>
    <row r="32" spans="1:47" s="37" customFormat="1" ht="30" customHeight="1">
      <c r="A32" s="1"/>
      <c r="B32" s="1043"/>
      <c r="C32" s="1044"/>
      <c r="D32" s="1036"/>
      <c r="E32" s="1036"/>
      <c r="F32" s="1036"/>
      <c r="G32" s="1037"/>
      <c r="H32" s="773" t="s">
        <v>2162</v>
      </c>
      <c r="I32" s="773"/>
      <c r="J32" s="773"/>
      <c r="K32" s="773"/>
      <c r="L32" s="773"/>
      <c r="M32" s="1040"/>
      <c r="N32" s="1040"/>
      <c r="O32" s="1040"/>
      <c r="P32" s="1040"/>
      <c r="Q32" s="1040"/>
      <c r="R32" s="1040"/>
      <c r="S32" s="1040"/>
      <c r="T32" s="1040"/>
      <c r="U32" s="1040"/>
      <c r="V32" s="1040"/>
      <c r="W32" s="1040"/>
      <c r="X32" s="1040"/>
      <c r="Y32" s="1040"/>
      <c r="Z32" s="1040"/>
      <c r="AA32" s="1040"/>
      <c r="AB32" s="1040"/>
      <c r="AC32" s="1040"/>
      <c r="AD32" s="1040"/>
      <c r="AE32" s="1040"/>
      <c r="AF32" s="1040"/>
      <c r="AG32" s="1040"/>
      <c r="AH32" s="1040"/>
      <c r="AI32" s="1040"/>
      <c r="AJ32" s="1040"/>
      <c r="AK32" s="1040"/>
      <c r="AL32" s="1040"/>
      <c r="AM32" s="1040"/>
      <c r="AN32" s="1040"/>
      <c r="AO32" s="1040"/>
      <c r="AP32" s="1040"/>
      <c r="AQ32" s="1040"/>
      <c r="AT32" s="1"/>
      <c r="AU32" s="1"/>
    </row>
    <row r="33" spans="1:47" s="37" customFormat="1" ht="30" customHeight="1">
      <c r="A33" s="1"/>
      <c r="B33" s="1045"/>
      <c r="C33" s="1046"/>
      <c r="D33" s="1038"/>
      <c r="E33" s="1038"/>
      <c r="F33" s="1038"/>
      <c r="G33" s="1039"/>
      <c r="H33" s="773" t="s">
        <v>2164</v>
      </c>
      <c r="I33" s="773"/>
      <c r="J33" s="773"/>
      <c r="K33" s="773"/>
      <c r="L33" s="773"/>
      <c r="M33" s="1040"/>
      <c r="N33" s="1040"/>
      <c r="O33" s="1040"/>
      <c r="P33" s="1040"/>
      <c r="Q33" s="1040"/>
      <c r="R33" s="1040"/>
      <c r="S33" s="1040"/>
      <c r="T33" s="1040"/>
      <c r="U33" s="1040"/>
      <c r="V33" s="1040"/>
      <c r="W33" s="1040"/>
      <c r="X33" s="1040"/>
      <c r="Y33" s="1040"/>
      <c r="Z33" s="1040"/>
      <c r="AA33" s="1040"/>
      <c r="AB33" s="1040"/>
      <c r="AC33" s="1040"/>
      <c r="AD33" s="1040"/>
      <c r="AE33" s="1040"/>
      <c r="AF33" s="1040"/>
      <c r="AG33" s="1040"/>
      <c r="AH33" s="1040"/>
      <c r="AI33" s="1040"/>
      <c r="AJ33" s="1040"/>
      <c r="AK33" s="1040"/>
      <c r="AL33" s="1040"/>
      <c r="AM33" s="1040"/>
      <c r="AN33" s="1040"/>
      <c r="AO33" s="1040"/>
      <c r="AP33" s="1040"/>
      <c r="AQ33" s="1040"/>
      <c r="AU33" s="1"/>
    </row>
    <row r="34" spans="1:47" s="37" customFormat="1" ht="15" customHeight="1">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T34" s="1"/>
      <c r="AU34" s="1"/>
    </row>
    <row r="35" spans="1:47" s="37" customFormat="1" ht="30" customHeight="1">
      <c r="A35" s="1"/>
      <c r="B35" s="1041" t="s">
        <v>2324</v>
      </c>
      <c r="C35" s="1042"/>
      <c r="D35" s="1034" t="s">
        <v>2322</v>
      </c>
      <c r="E35" s="1034"/>
      <c r="F35" s="1034"/>
      <c r="G35" s="1035"/>
      <c r="H35" s="773" t="s">
        <v>2165</v>
      </c>
      <c r="I35" s="773"/>
      <c r="J35" s="773"/>
      <c r="K35" s="773"/>
      <c r="L35" s="773"/>
      <c r="M35" s="1040"/>
      <c r="N35" s="1040"/>
      <c r="O35" s="1040"/>
      <c r="P35" s="1040"/>
      <c r="Q35" s="1040"/>
      <c r="R35" s="1040"/>
      <c r="S35" s="1040"/>
      <c r="T35" s="1040"/>
      <c r="U35" s="1040"/>
      <c r="V35" s="1040"/>
      <c r="W35" s="1040"/>
      <c r="X35" s="1040"/>
      <c r="Y35" s="1040"/>
      <c r="Z35" s="1040"/>
      <c r="AA35" s="1040"/>
      <c r="AB35" s="1040"/>
      <c r="AC35" s="1040"/>
      <c r="AD35" s="1040"/>
      <c r="AE35" s="1040"/>
      <c r="AF35" s="1040"/>
      <c r="AG35" s="1040"/>
      <c r="AH35" s="1040"/>
      <c r="AI35" s="1040"/>
      <c r="AJ35" s="1040"/>
      <c r="AK35" s="1040"/>
      <c r="AL35" s="1040"/>
      <c r="AM35" s="1040"/>
      <c r="AN35" s="1040"/>
      <c r="AO35" s="1040"/>
      <c r="AP35" s="1040"/>
      <c r="AQ35" s="1040"/>
      <c r="AT35" s="1"/>
      <c r="AU35" s="1"/>
    </row>
    <row r="36" spans="1:47" s="37" customFormat="1" ht="30" customHeight="1">
      <c r="A36" s="1"/>
      <c r="B36" s="1043"/>
      <c r="C36" s="1044"/>
      <c r="D36" s="1036"/>
      <c r="E36" s="1036"/>
      <c r="F36" s="1036"/>
      <c r="G36" s="1037"/>
      <c r="H36" s="773" t="s">
        <v>2153</v>
      </c>
      <c r="I36" s="773"/>
      <c r="J36" s="773"/>
      <c r="K36" s="773"/>
      <c r="L36" s="773"/>
      <c r="M36" s="1040"/>
      <c r="N36" s="1040"/>
      <c r="O36" s="1040"/>
      <c r="P36" s="1040"/>
      <c r="Q36" s="1040"/>
      <c r="R36" s="1040"/>
      <c r="S36" s="1040"/>
      <c r="T36" s="1040"/>
      <c r="U36" s="1040"/>
      <c r="V36" s="1040"/>
      <c r="W36" s="1040"/>
      <c r="X36" s="1040"/>
      <c r="Y36" s="1040"/>
      <c r="Z36" s="1040"/>
      <c r="AA36" s="1040"/>
      <c r="AB36" s="1040"/>
      <c r="AC36" s="1040"/>
      <c r="AD36" s="1040"/>
      <c r="AE36" s="1040"/>
      <c r="AF36" s="1040"/>
      <c r="AG36" s="1040"/>
      <c r="AH36" s="1040"/>
      <c r="AI36" s="1040"/>
      <c r="AJ36" s="1040"/>
      <c r="AK36" s="1040"/>
      <c r="AL36" s="1040"/>
      <c r="AM36" s="1040"/>
      <c r="AN36" s="1040"/>
      <c r="AO36" s="1040"/>
      <c r="AP36" s="1040"/>
      <c r="AQ36" s="1040"/>
      <c r="AT36" s="1"/>
      <c r="AU36" s="1"/>
    </row>
    <row r="37" spans="1:47" s="37" customFormat="1" ht="30" customHeight="1">
      <c r="A37" s="1"/>
      <c r="B37" s="1043"/>
      <c r="C37" s="1044"/>
      <c r="D37" s="1036"/>
      <c r="E37" s="1036"/>
      <c r="F37" s="1036"/>
      <c r="G37" s="1037"/>
      <c r="H37" s="773" t="s">
        <v>2162</v>
      </c>
      <c r="I37" s="773"/>
      <c r="J37" s="773"/>
      <c r="K37" s="773"/>
      <c r="L37" s="773"/>
      <c r="M37" s="1040"/>
      <c r="N37" s="1040"/>
      <c r="O37" s="1040"/>
      <c r="P37" s="1040"/>
      <c r="Q37" s="1040"/>
      <c r="R37" s="1040"/>
      <c r="S37" s="1040"/>
      <c r="T37" s="1040"/>
      <c r="U37" s="1040"/>
      <c r="V37" s="1040"/>
      <c r="W37" s="1040"/>
      <c r="X37" s="1040"/>
      <c r="Y37" s="1040"/>
      <c r="Z37" s="1040"/>
      <c r="AA37" s="1040"/>
      <c r="AB37" s="1040"/>
      <c r="AC37" s="1040"/>
      <c r="AD37" s="1040"/>
      <c r="AE37" s="1040"/>
      <c r="AF37" s="1040"/>
      <c r="AG37" s="1040"/>
      <c r="AH37" s="1040"/>
      <c r="AI37" s="1040"/>
      <c r="AJ37" s="1040"/>
      <c r="AK37" s="1040"/>
      <c r="AL37" s="1040"/>
      <c r="AM37" s="1040"/>
      <c r="AN37" s="1040"/>
      <c r="AO37" s="1040"/>
      <c r="AP37" s="1040"/>
      <c r="AQ37" s="1040"/>
      <c r="AT37" s="1"/>
      <c r="AU37" s="1"/>
    </row>
    <row r="38" spans="1:47" s="37" customFormat="1" ht="30" customHeight="1">
      <c r="A38" s="1"/>
      <c r="B38" s="1045"/>
      <c r="C38" s="1046"/>
      <c r="D38" s="1038"/>
      <c r="E38" s="1038"/>
      <c r="F38" s="1038"/>
      <c r="G38" s="1039"/>
      <c r="H38" s="773" t="s">
        <v>2164</v>
      </c>
      <c r="I38" s="773"/>
      <c r="J38" s="773"/>
      <c r="K38" s="773"/>
      <c r="L38" s="773"/>
      <c r="M38" s="1040"/>
      <c r="N38" s="1040"/>
      <c r="O38" s="1040"/>
      <c r="P38" s="1040"/>
      <c r="Q38" s="1040"/>
      <c r="R38" s="1040"/>
      <c r="S38" s="1040"/>
      <c r="T38" s="1040"/>
      <c r="U38" s="1040"/>
      <c r="V38" s="1040"/>
      <c r="W38" s="1040"/>
      <c r="X38" s="1040"/>
      <c r="Y38" s="1040"/>
      <c r="Z38" s="1040"/>
      <c r="AA38" s="1040"/>
      <c r="AB38" s="1040"/>
      <c r="AC38" s="1040"/>
      <c r="AD38" s="1040"/>
      <c r="AE38" s="1040"/>
      <c r="AF38" s="1040"/>
      <c r="AG38" s="1040"/>
      <c r="AH38" s="1040"/>
      <c r="AI38" s="1040"/>
      <c r="AJ38" s="1040"/>
      <c r="AK38" s="1040"/>
      <c r="AL38" s="1040"/>
      <c r="AM38" s="1040"/>
      <c r="AN38" s="1040"/>
      <c r="AO38" s="1040"/>
      <c r="AP38" s="1040"/>
      <c r="AQ38" s="1040"/>
      <c r="AU38" s="1"/>
    </row>
    <row r="39" spans="1:47" s="37" customFormat="1" ht="15" customHeight="1">
      <c r="A39" s="1"/>
      <c r="B39" s="213"/>
      <c r="C39" s="213"/>
      <c r="D39" s="334"/>
      <c r="E39" s="334"/>
      <c r="F39" s="334"/>
      <c r="G39" s="334"/>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T39" s="37" t="s">
        <v>2328</v>
      </c>
      <c r="AU39" s="1"/>
    </row>
    <row r="40" spans="1:47" s="37" customFormat="1" ht="30" hidden="1" customHeight="1" outlineLevel="1">
      <c r="A40" s="1"/>
      <c r="B40" s="1041" t="s">
        <v>2325</v>
      </c>
      <c r="C40" s="1042"/>
      <c r="D40" s="1034" t="s">
        <v>2322</v>
      </c>
      <c r="E40" s="1034"/>
      <c r="F40" s="1034"/>
      <c r="G40" s="1035"/>
      <c r="H40" s="773" t="s">
        <v>2165</v>
      </c>
      <c r="I40" s="773"/>
      <c r="J40" s="773"/>
      <c r="K40" s="773"/>
      <c r="L40" s="773"/>
      <c r="M40" s="1040"/>
      <c r="N40" s="1040"/>
      <c r="O40" s="1040"/>
      <c r="P40" s="1040"/>
      <c r="Q40" s="1040"/>
      <c r="R40" s="1040"/>
      <c r="S40" s="1040"/>
      <c r="T40" s="1040"/>
      <c r="U40" s="1040"/>
      <c r="V40" s="1040"/>
      <c r="W40" s="1040"/>
      <c r="X40" s="1040"/>
      <c r="Y40" s="1040"/>
      <c r="Z40" s="1040"/>
      <c r="AA40" s="1040"/>
      <c r="AB40" s="1040"/>
      <c r="AC40" s="1040"/>
      <c r="AD40" s="1040"/>
      <c r="AE40" s="1040"/>
      <c r="AF40" s="1040"/>
      <c r="AG40" s="1040"/>
      <c r="AH40" s="1040"/>
      <c r="AI40" s="1040"/>
      <c r="AJ40" s="1040"/>
      <c r="AK40" s="1040"/>
      <c r="AL40" s="1040"/>
      <c r="AM40" s="1040"/>
      <c r="AN40" s="1040"/>
      <c r="AO40" s="1040"/>
      <c r="AP40" s="1040"/>
      <c r="AQ40" s="1040"/>
      <c r="AU40" s="1"/>
    </row>
    <row r="41" spans="1:47" s="37" customFormat="1" ht="30" hidden="1" customHeight="1" outlineLevel="1">
      <c r="A41" s="1"/>
      <c r="B41" s="1043"/>
      <c r="C41" s="1044"/>
      <c r="D41" s="1036"/>
      <c r="E41" s="1036"/>
      <c r="F41" s="1036"/>
      <c r="G41" s="1037"/>
      <c r="H41" s="773" t="s">
        <v>2153</v>
      </c>
      <c r="I41" s="773"/>
      <c r="J41" s="773"/>
      <c r="K41" s="773"/>
      <c r="L41" s="773"/>
      <c r="M41" s="1040"/>
      <c r="N41" s="1040"/>
      <c r="O41" s="1040"/>
      <c r="P41" s="1040"/>
      <c r="Q41" s="1040"/>
      <c r="R41" s="1040"/>
      <c r="S41" s="1040"/>
      <c r="T41" s="1040"/>
      <c r="U41" s="1040"/>
      <c r="V41" s="1040"/>
      <c r="W41" s="1040"/>
      <c r="X41" s="1040"/>
      <c r="Y41" s="1040"/>
      <c r="Z41" s="1040"/>
      <c r="AA41" s="1040"/>
      <c r="AB41" s="1040"/>
      <c r="AC41" s="1040"/>
      <c r="AD41" s="1040"/>
      <c r="AE41" s="1040"/>
      <c r="AF41" s="1040"/>
      <c r="AG41" s="1040"/>
      <c r="AH41" s="1040"/>
      <c r="AI41" s="1040"/>
      <c r="AJ41" s="1040"/>
      <c r="AK41" s="1040"/>
      <c r="AL41" s="1040"/>
      <c r="AM41" s="1040"/>
      <c r="AN41" s="1040"/>
      <c r="AO41" s="1040"/>
      <c r="AP41" s="1040"/>
      <c r="AQ41" s="1040"/>
      <c r="AU41" s="1"/>
    </row>
    <row r="42" spans="1:47" s="37" customFormat="1" ht="30" hidden="1" customHeight="1" outlineLevel="1">
      <c r="A42" s="1"/>
      <c r="B42" s="1043"/>
      <c r="C42" s="1044"/>
      <c r="D42" s="1036"/>
      <c r="E42" s="1036"/>
      <c r="F42" s="1036"/>
      <c r="G42" s="1037"/>
      <c r="H42" s="773" t="s">
        <v>2162</v>
      </c>
      <c r="I42" s="773"/>
      <c r="J42" s="773"/>
      <c r="K42" s="773"/>
      <c r="L42" s="773"/>
      <c r="M42" s="1040"/>
      <c r="N42" s="1040"/>
      <c r="O42" s="1040"/>
      <c r="P42" s="1040"/>
      <c r="Q42" s="1040"/>
      <c r="R42" s="1040"/>
      <c r="S42" s="1040"/>
      <c r="T42" s="1040"/>
      <c r="U42" s="1040"/>
      <c r="V42" s="1040"/>
      <c r="W42" s="1040"/>
      <c r="X42" s="1040"/>
      <c r="Y42" s="1040"/>
      <c r="Z42" s="1040"/>
      <c r="AA42" s="1040"/>
      <c r="AB42" s="1040"/>
      <c r="AC42" s="1040"/>
      <c r="AD42" s="1040"/>
      <c r="AE42" s="1040"/>
      <c r="AF42" s="1040"/>
      <c r="AG42" s="1040"/>
      <c r="AH42" s="1040"/>
      <c r="AI42" s="1040"/>
      <c r="AJ42" s="1040"/>
      <c r="AK42" s="1040"/>
      <c r="AL42" s="1040"/>
      <c r="AM42" s="1040"/>
      <c r="AN42" s="1040"/>
      <c r="AO42" s="1040"/>
      <c r="AP42" s="1040"/>
      <c r="AQ42" s="1040"/>
      <c r="AU42" s="1"/>
    </row>
    <row r="43" spans="1:47" s="37" customFormat="1" ht="30" hidden="1" customHeight="1" outlineLevel="1">
      <c r="A43" s="1"/>
      <c r="B43" s="1045"/>
      <c r="C43" s="1046"/>
      <c r="D43" s="1038"/>
      <c r="E43" s="1038"/>
      <c r="F43" s="1038"/>
      <c r="G43" s="1039"/>
      <c r="H43" s="773" t="s">
        <v>2164</v>
      </c>
      <c r="I43" s="773"/>
      <c r="J43" s="773"/>
      <c r="K43" s="773"/>
      <c r="L43" s="773"/>
      <c r="M43" s="1040"/>
      <c r="N43" s="1040"/>
      <c r="O43" s="1040"/>
      <c r="P43" s="1040"/>
      <c r="Q43" s="1040"/>
      <c r="R43" s="1040"/>
      <c r="S43" s="1040"/>
      <c r="T43" s="1040"/>
      <c r="U43" s="1040"/>
      <c r="V43" s="1040"/>
      <c r="W43" s="1040"/>
      <c r="X43" s="1040"/>
      <c r="Y43" s="1040"/>
      <c r="Z43" s="1040"/>
      <c r="AA43" s="1040"/>
      <c r="AB43" s="1040"/>
      <c r="AC43" s="1040"/>
      <c r="AD43" s="1040"/>
      <c r="AE43" s="1040"/>
      <c r="AF43" s="1040"/>
      <c r="AG43" s="1040"/>
      <c r="AH43" s="1040"/>
      <c r="AI43" s="1040"/>
      <c r="AJ43" s="1040"/>
      <c r="AK43" s="1040"/>
      <c r="AL43" s="1040"/>
      <c r="AM43" s="1040"/>
      <c r="AN43" s="1040"/>
      <c r="AO43" s="1040"/>
      <c r="AP43" s="1040"/>
      <c r="AQ43" s="1040"/>
      <c r="AU43" s="1"/>
    </row>
    <row r="44" spans="1:47" s="37" customFormat="1" ht="15" customHeight="1" collapsed="1">
      <c r="A44" s="1"/>
      <c r="B44" s="213"/>
      <c r="C44" s="213"/>
      <c r="D44" s="334"/>
      <c r="E44" s="334"/>
      <c r="F44" s="334"/>
      <c r="G44" s="334"/>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U44" s="1"/>
    </row>
    <row r="45" spans="1:47" s="37" customFormat="1" ht="30" hidden="1" customHeight="1" outlineLevel="1">
      <c r="A45" s="1"/>
      <c r="B45" s="1041" t="s">
        <v>2326</v>
      </c>
      <c r="C45" s="1042"/>
      <c r="D45" s="1034" t="s">
        <v>2322</v>
      </c>
      <c r="E45" s="1034"/>
      <c r="F45" s="1034"/>
      <c r="G45" s="1035"/>
      <c r="H45" s="773" t="s">
        <v>2165</v>
      </c>
      <c r="I45" s="773"/>
      <c r="J45" s="773"/>
      <c r="K45" s="773"/>
      <c r="L45" s="773"/>
      <c r="M45" s="1040"/>
      <c r="N45" s="1040"/>
      <c r="O45" s="1040"/>
      <c r="P45" s="1040"/>
      <c r="Q45" s="1040"/>
      <c r="R45" s="1040"/>
      <c r="S45" s="1040"/>
      <c r="T45" s="1040"/>
      <c r="U45" s="1040"/>
      <c r="V45" s="1040"/>
      <c r="W45" s="1040"/>
      <c r="X45" s="1040"/>
      <c r="Y45" s="1040"/>
      <c r="Z45" s="1040"/>
      <c r="AA45" s="1040"/>
      <c r="AB45" s="1040"/>
      <c r="AC45" s="1040"/>
      <c r="AD45" s="1040"/>
      <c r="AE45" s="1040"/>
      <c r="AF45" s="1040"/>
      <c r="AG45" s="1040"/>
      <c r="AH45" s="1040"/>
      <c r="AI45" s="1040"/>
      <c r="AJ45" s="1040"/>
      <c r="AK45" s="1040"/>
      <c r="AL45" s="1040"/>
      <c r="AM45" s="1040"/>
      <c r="AN45" s="1040"/>
      <c r="AO45" s="1040"/>
      <c r="AP45" s="1040"/>
      <c r="AQ45" s="1040"/>
      <c r="AT45" s="1"/>
      <c r="AU45" s="1"/>
    </row>
    <row r="46" spans="1:47" s="37" customFormat="1" ht="30" hidden="1" customHeight="1" outlineLevel="1">
      <c r="A46" s="1"/>
      <c r="B46" s="1043"/>
      <c r="C46" s="1044"/>
      <c r="D46" s="1036"/>
      <c r="E46" s="1036"/>
      <c r="F46" s="1036"/>
      <c r="G46" s="1037"/>
      <c r="H46" s="773" t="s">
        <v>2153</v>
      </c>
      <c r="I46" s="773"/>
      <c r="J46" s="773"/>
      <c r="K46" s="773"/>
      <c r="L46" s="773"/>
      <c r="M46" s="1040"/>
      <c r="N46" s="1040"/>
      <c r="O46" s="1040"/>
      <c r="P46" s="1040"/>
      <c r="Q46" s="1040"/>
      <c r="R46" s="1040"/>
      <c r="S46" s="1040"/>
      <c r="T46" s="1040"/>
      <c r="U46" s="1040"/>
      <c r="V46" s="1040"/>
      <c r="W46" s="1040"/>
      <c r="X46" s="1040"/>
      <c r="Y46" s="1040"/>
      <c r="Z46" s="1040"/>
      <c r="AA46" s="1040"/>
      <c r="AB46" s="1040"/>
      <c r="AC46" s="1040"/>
      <c r="AD46" s="1040"/>
      <c r="AE46" s="1040"/>
      <c r="AF46" s="1040"/>
      <c r="AG46" s="1040"/>
      <c r="AH46" s="1040"/>
      <c r="AI46" s="1040"/>
      <c r="AJ46" s="1040"/>
      <c r="AK46" s="1040"/>
      <c r="AL46" s="1040"/>
      <c r="AM46" s="1040"/>
      <c r="AN46" s="1040"/>
      <c r="AO46" s="1040"/>
      <c r="AP46" s="1040"/>
      <c r="AQ46" s="1040"/>
      <c r="AT46" s="1"/>
      <c r="AU46" s="1"/>
    </row>
    <row r="47" spans="1:47" s="37" customFormat="1" ht="30" hidden="1" customHeight="1" outlineLevel="1">
      <c r="A47" s="1"/>
      <c r="B47" s="1043"/>
      <c r="C47" s="1044"/>
      <c r="D47" s="1036"/>
      <c r="E47" s="1036"/>
      <c r="F47" s="1036"/>
      <c r="G47" s="1037"/>
      <c r="H47" s="773" t="s">
        <v>2162</v>
      </c>
      <c r="I47" s="773"/>
      <c r="J47" s="773"/>
      <c r="K47" s="773"/>
      <c r="L47" s="773"/>
      <c r="M47" s="1040"/>
      <c r="N47" s="1040"/>
      <c r="O47" s="1040"/>
      <c r="P47" s="1040"/>
      <c r="Q47" s="1040"/>
      <c r="R47" s="1040"/>
      <c r="S47" s="1040"/>
      <c r="T47" s="1040"/>
      <c r="U47" s="1040"/>
      <c r="V47" s="1040"/>
      <c r="W47" s="1040"/>
      <c r="X47" s="1040"/>
      <c r="Y47" s="1040"/>
      <c r="Z47" s="1040"/>
      <c r="AA47" s="1040"/>
      <c r="AB47" s="1040"/>
      <c r="AC47" s="1040"/>
      <c r="AD47" s="1040"/>
      <c r="AE47" s="1040"/>
      <c r="AF47" s="1040"/>
      <c r="AG47" s="1040"/>
      <c r="AH47" s="1040"/>
      <c r="AI47" s="1040"/>
      <c r="AJ47" s="1040"/>
      <c r="AK47" s="1040"/>
      <c r="AL47" s="1040"/>
      <c r="AM47" s="1040"/>
      <c r="AN47" s="1040"/>
      <c r="AO47" s="1040"/>
      <c r="AP47" s="1040"/>
      <c r="AQ47" s="1040"/>
      <c r="AT47" s="1"/>
      <c r="AU47" s="1"/>
    </row>
    <row r="48" spans="1:47" s="37" customFormat="1" ht="30" hidden="1" customHeight="1" outlineLevel="1">
      <c r="A48" s="1"/>
      <c r="B48" s="1045"/>
      <c r="C48" s="1046"/>
      <c r="D48" s="1038"/>
      <c r="E48" s="1038"/>
      <c r="F48" s="1038"/>
      <c r="G48" s="1039"/>
      <c r="H48" s="773" t="s">
        <v>2164</v>
      </c>
      <c r="I48" s="773"/>
      <c r="J48" s="773"/>
      <c r="K48" s="773"/>
      <c r="L48" s="773"/>
      <c r="M48" s="1040"/>
      <c r="N48" s="1040"/>
      <c r="O48" s="1040"/>
      <c r="P48" s="1040"/>
      <c r="Q48" s="1040"/>
      <c r="R48" s="1040"/>
      <c r="S48" s="1040"/>
      <c r="T48" s="1040"/>
      <c r="U48" s="1040"/>
      <c r="V48" s="1040"/>
      <c r="W48" s="1040"/>
      <c r="X48" s="1040"/>
      <c r="Y48" s="1040"/>
      <c r="Z48" s="1040"/>
      <c r="AA48" s="1040"/>
      <c r="AB48" s="1040"/>
      <c r="AC48" s="1040"/>
      <c r="AD48" s="1040"/>
      <c r="AE48" s="1040"/>
      <c r="AF48" s="1040"/>
      <c r="AG48" s="1040"/>
      <c r="AH48" s="1040"/>
      <c r="AI48" s="1040"/>
      <c r="AJ48" s="1040"/>
      <c r="AK48" s="1040"/>
      <c r="AL48" s="1040"/>
      <c r="AM48" s="1040"/>
      <c r="AN48" s="1040"/>
      <c r="AO48" s="1040"/>
      <c r="AP48" s="1040"/>
      <c r="AQ48" s="1040"/>
      <c r="AU48" s="1"/>
    </row>
    <row r="49" spans="1:47" s="37" customFormat="1" ht="15" customHeight="1" collapsed="1">
      <c r="A49" s="1"/>
      <c r="B49" s="213"/>
      <c r="C49" s="213"/>
      <c r="D49" s="334"/>
      <c r="E49" s="334"/>
      <c r="F49" s="334"/>
      <c r="G49" s="334"/>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U49" s="1"/>
    </row>
    <row r="50" spans="1:47" s="270" customFormat="1" ht="30" hidden="1" customHeight="1" outlineLevel="1">
      <c r="A50" s="271"/>
      <c r="B50" s="1047" t="s">
        <v>2327</v>
      </c>
      <c r="C50" s="1048"/>
      <c r="D50" s="1053" t="s">
        <v>2322</v>
      </c>
      <c r="E50" s="1053"/>
      <c r="F50" s="1053"/>
      <c r="G50" s="1054"/>
      <c r="H50" s="1059" t="s">
        <v>2165</v>
      </c>
      <c r="I50" s="1059"/>
      <c r="J50" s="1059"/>
      <c r="K50" s="1059"/>
      <c r="L50" s="1059"/>
      <c r="M50" s="1040"/>
      <c r="N50" s="1040"/>
      <c r="O50" s="1040"/>
      <c r="P50" s="1040"/>
      <c r="Q50" s="1040"/>
      <c r="R50" s="1040"/>
      <c r="S50" s="1040"/>
      <c r="T50" s="1040"/>
      <c r="U50" s="1040"/>
      <c r="V50" s="1040"/>
      <c r="W50" s="1040"/>
      <c r="X50" s="1040"/>
      <c r="Y50" s="1040"/>
      <c r="Z50" s="1040"/>
      <c r="AA50" s="1040"/>
      <c r="AB50" s="1040"/>
      <c r="AC50" s="1040"/>
      <c r="AD50" s="1040"/>
      <c r="AE50" s="1040"/>
      <c r="AF50" s="1040"/>
      <c r="AG50" s="1040"/>
      <c r="AH50" s="1040"/>
      <c r="AI50" s="1040"/>
      <c r="AJ50" s="1040"/>
      <c r="AK50" s="1040"/>
      <c r="AL50" s="1040"/>
      <c r="AM50" s="1040"/>
      <c r="AN50" s="1040"/>
      <c r="AO50" s="1040"/>
      <c r="AP50" s="1040"/>
      <c r="AQ50" s="1040"/>
      <c r="AT50" s="271"/>
      <c r="AU50" s="271"/>
    </row>
    <row r="51" spans="1:47" s="270" customFormat="1" ht="30" hidden="1" customHeight="1" outlineLevel="1">
      <c r="A51" s="271"/>
      <c r="B51" s="1049"/>
      <c r="C51" s="1050"/>
      <c r="D51" s="1055"/>
      <c r="E51" s="1055"/>
      <c r="F51" s="1055"/>
      <c r="G51" s="1056"/>
      <c r="H51" s="1059" t="s">
        <v>2153</v>
      </c>
      <c r="I51" s="1059"/>
      <c r="J51" s="1059"/>
      <c r="K51" s="1059"/>
      <c r="L51" s="1059"/>
      <c r="M51" s="1040"/>
      <c r="N51" s="1040"/>
      <c r="O51" s="1040"/>
      <c r="P51" s="1040"/>
      <c r="Q51" s="1040"/>
      <c r="R51" s="1040"/>
      <c r="S51" s="1040"/>
      <c r="T51" s="1040"/>
      <c r="U51" s="1040"/>
      <c r="V51" s="1040"/>
      <c r="W51" s="1040"/>
      <c r="X51" s="1040"/>
      <c r="Y51" s="1040"/>
      <c r="Z51" s="1040"/>
      <c r="AA51" s="1040"/>
      <c r="AB51" s="1040"/>
      <c r="AC51" s="1040"/>
      <c r="AD51" s="1040"/>
      <c r="AE51" s="1040"/>
      <c r="AF51" s="1040"/>
      <c r="AG51" s="1040"/>
      <c r="AH51" s="1040"/>
      <c r="AI51" s="1040"/>
      <c r="AJ51" s="1040"/>
      <c r="AK51" s="1040"/>
      <c r="AL51" s="1040"/>
      <c r="AM51" s="1040"/>
      <c r="AN51" s="1040"/>
      <c r="AO51" s="1040"/>
      <c r="AP51" s="1040"/>
      <c r="AQ51" s="1040"/>
      <c r="AT51" s="271"/>
      <c r="AU51" s="271"/>
    </row>
    <row r="52" spans="1:47" s="270" customFormat="1" ht="30" hidden="1" customHeight="1" outlineLevel="1">
      <c r="A52" s="271"/>
      <c r="B52" s="1049"/>
      <c r="C52" s="1050"/>
      <c r="D52" s="1055"/>
      <c r="E52" s="1055"/>
      <c r="F52" s="1055"/>
      <c r="G52" s="1056"/>
      <c r="H52" s="1059" t="s">
        <v>2162</v>
      </c>
      <c r="I52" s="1059"/>
      <c r="J52" s="1059"/>
      <c r="K52" s="1059"/>
      <c r="L52" s="1059"/>
      <c r="M52" s="1040"/>
      <c r="N52" s="1040"/>
      <c r="O52" s="1040"/>
      <c r="P52" s="1040"/>
      <c r="Q52" s="1040"/>
      <c r="R52" s="1040"/>
      <c r="S52" s="1040"/>
      <c r="T52" s="1040"/>
      <c r="U52" s="1040"/>
      <c r="V52" s="1040"/>
      <c r="W52" s="1040"/>
      <c r="X52" s="1040"/>
      <c r="Y52" s="1040"/>
      <c r="Z52" s="1040"/>
      <c r="AA52" s="1040"/>
      <c r="AB52" s="1040"/>
      <c r="AC52" s="1040"/>
      <c r="AD52" s="1040"/>
      <c r="AE52" s="1040"/>
      <c r="AF52" s="1040"/>
      <c r="AG52" s="1040"/>
      <c r="AH52" s="1040"/>
      <c r="AI52" s="1040"/>
      <c r="AJ52" s="1040"/>
      <c r="AK52" s="1040"/>
      <c r="AL52" s="1040"/>
      <c r="AM52" s="1040"/>
      <c r="AN52" s="1040"/>
      <c r="AO52" s="1040"/>
      <c r="AP52" s="1040"/>
      <c r="AQ52" s="1040"/>
      <c r="AT52" s="271"/>
      <c r="AU52" s="271"/>
    </row>
    <row r="53" spans="1:47" s="270" customFormat="1" ht="30" hidden="1" customHeight="1" outlineLevel="1">
      <c r="A53" s="271"/>
      <c r="B53" s="1051"/>
      <c r="C53" s="1052"/>
      <c r="D53" s="1057"/>
      <c r="E53" s="1057"/>
      <c r="F53" s="1057"/>
      <c r="G53" s="1058"/>
      <c r="H53" s="1059" t="s">
        <v>2164</v>
      </c>
      <c r="I53" s="1059"/>
      <c r="J53" s="1059"/>
      <c r="K53" s="1059"/>
      <c r="L53" s="1059"/>
      <c r="M53" s="1040"/>
      <c r="N53" s="1040"/>
      <c r="O53" s="1040"/>
      <c r="P53" s="1040"/>
      <c r="Q53" s="1040"/>
      <c r="R53" s="1040"/>
      <c r="S53" s="1040"/>
      <c r="T53" s="1040"/>
      <c r="U53" s="1040"/>
      <c r="V53" s="1040"/>
      <c r="W53" s="1040"/>
      <c r="X53" s="1040"/>
      <c r="Y53" s="1040"/>
      <c r="Z53" s="1040"/>
      <c r="AA53" s="1040"/>
      <c r="AB53" s="1040"/>
      <c r="AC53" s="1040"/>
      <c r="AD53" s="1040"/>
      <c r="AE53" s="1040"/>
      <c r="AF53" s="1040"/>
      <c r="AG53" s="1040"/>
      <c r="AH53" s="1040"/>
      <c r="AI53" s="1040"/>
      <c r="AJ53" s="1040"/>
      <c r="AK53" s="1040"/>
      <c r="AL53" s="1040"/>
      <c r="AM53" s="1040"/>
      <c r="AN53" s="1040"/>
      <c r="AO53" s="1040"/>
      <c r="AP53" s="1040"/>
      <c r="AQ53" s="1040"/>
      <c r="AU53" s="271"/>
    </row>
    <row r="54" spans="1:47" s="37" customFormat="1" ht="15" customHeight="1" collapsed="1">
      <c r="A54" s="1"/>
      <c r="B54" s="1" t="s">
        <v>2256</v>
      </c>
      <c r="C54" s="213"/>
      <c r="D54" s="334"/>
      <c r="E54" s="334"/>
      <c r="F54" s="334"/>
      <c r="G54" s="334"/>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U54" s="1"/>
    </row>
    <row r="55" spans="1:47" s="270" customFormat="1" ht="15" customHeight="1">
      <c r="A55" s="271"/>
      <c r="B55" s="271"/>
      <c r="C55" s="275"/>
      <c r="D55" s="335"/>
      <c r="E55" s="335"/>
      <c r="F55" s="335"/>
      <c r="G55" s="335"/>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U55" s="271"/>
    </row>
    <row r="56" spans="1:47" s="270" customFormat="1" ht="15" customHeight="1">
      <c r="A56" s="271"/>
      <c r="B56" s="271"/>
      <c r="C56" s="275"/>
      <c r="D56" s="276"/>
      <c r="E56" s="276"/>
      <c r="F56" s="276"/>
      <c r="G56" s="276"/>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U56" s="271"/>
    </row>
    <row r="57" spans="1:47" s="270" customFormat="1" ht="15" customHeight="1">
      <c r="A57" s="271"/>
      <c r="B57" s="271"/>
      <c r="C57" s="275"/>
      <c r="D57" s="276"/>
      <c r="E57" s="276"/>
      <c r="F57" s="276"/>
      <c r="G57" s="276"/>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U57" s="271"/>
    </row>
    <row r="58" spans="1:47" s="270" customFormat="1" ht="15" customHeight="1">
      <c r="A58" s="271"/>
      <c r="B58" s="271"/>
      <c r="C58" s="275"/>
      <c r="D58" s="276"/>
      <c r="E58" s="276"/>
      <c r="F58" s="276"/>
      <c r="G58" s="276"/>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U58" s="271"/>
    </row>
    <row r="59" spans="1:47" s="270" customFormat="1" ht="15" customHeight="1">
      <c r="A59" s="271"/>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T59" s="271"/>
      <c r="AU59" s="271"/>
    </row>
    <row r="60" spans="1:47" s="270" customFormat="1" ht="15" customHeight="1">
      <c r="A60" s="271"/>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T60" s="271"/>
      <c r="AU60" s="271"/>
    </row>
    <row r="61" spans="1:47" s="270" customFormat="1" ht="15" customHeight="1">
      <c r="A61" s="271"/>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T61" s="271"/>
      <c r="AU61" s="271"/>
    </row>
    <row r="62" spans="1:47" s="270" customFormat="1" ht="15" customHeight="1">
      <c r="A62" s="271"/>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T62" s="271"/>
      <c r="AU62" s="271"/>
    </row>
    <row r="63" spans="1:47" s="270" customFormat="1" ht="15" customHeight="1">
      <c r="A63" s="271"/>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T63" s="271"/>
      <c r="AU63" s="271"/>
    </row>
    <row r="64" spans="1:47" s="270" customFormat="1" ht="15" customHeight="1">
      <c r="A64" s="271"/>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T64" s="271"/>
      <c r="AU64" s="271"/>
    </row>
    <row r="65" spans="1:47" s="270" customFormat="1" ht="15" customHeight="1">
      <c r="A65" s="271"/>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T65" s="271"/>
      <c r="AU65" s="271"/>
    </row>
    <row r="66" spans="1:47" s="271" customFormat="1" ht="15" customHeight="1">
      <c r="AR66" s="270"/>
      <c r="AS66" s="270"/>
    </row>
    <row r="67" spans="1:47" s="271" customFormat="1" ht="15" customHeight="1">
      <c r="AR67" s="270"/>
      <c r="AS67" s="270"/>
    </row>
    <row r="68" spans="1:47" s="271" customFormat="1" ht="15" customHeight="1">
      <c r="AR68" s="270"/>
      <c r="AS68" s="270"/>
    </row>
    <row r="69" spans="1:47" s="271" customFormat="1" ht="15" customHeight="1">
      <c r="AR69" s="270"/>
      <c r="AS69" s="270"/>
    </row>
    <row r="70" spans="1:47" s="271" customFormat="1" ht="15" customHeight="1">
      <c r="AR70" s="270"/>
      <c r="AS70" s="270"/>
    </row>
    <row r="71" spans="1:47" s="271" customFormat="1" ht="15" customHeight="1">
      <c r="AR71" s="270"/>
      <c r="AS71" s="270"/>
    </row>
    <row r="72" spans="1:47" s="271" customFormat="1" ht="15" customHeight="1">
      <c r="AR72" s="270"/>
      <c r="AS72" s="270"/>
    </row>
    <row r="73" spans="1:47" s="271" customFormat="1" ht="15" customHeight="1">
      <c r="AR73" s="270"/>
      <c r="AS73" s="270"/>
    </row>
    <row r="74" spans="1:47" s="271" customFormat="1" ht="15" customHeight="1">
      <c r="AR74" s="270"/>
      <c r="AS74" s="270"/>
    </row>
    <row r="75" spans="1:47" s="271" customFormat="1" ht="15" customHeight="1">
      <c r="AR75" s="270"/>
      <c r="AS75" s="270"/>
    </row>
    <row r="76" spans="1:47" s="271" customFormat="1" ht="15" customHeight="1">
      <c r="AR76" s="270"/>
      <c r="AS76" s="270"/>
    </row>
    <row r="77" spans="1:47" s="271" customFormat="1" ht="15" customHeight="1">
      <c r="AR77" s="270"/>
      <c r="AS77" s="270"/>
    </row>
    <row r="78" spans="1:47" s="271" customFormat="1" ht="15" customHeight="1">
      <c r="AR78" s="270"/>
      <c r="AS78" s="270"/>
    </row>
    <row r="79" spans="1:47" s="271" customFormat="1" ht="15" customHeight="1">
      <c r="AR79" s="270"/>
      <c r="AS79" s="270"/>
    </row>
    <row r="80" spans="1:47" s="271" customFormat="1" ht="15" customHeight="1">
      <c r="AR80" s="270"/>
      <c r="AS80" s="270"/>
    </row>
    <row r="81" spans="44:45" s="271" customFormat="1" ht="15" customHeight="1">
      <c r="AR81" s="270"/>
      <c r="AS81" s="270"/>
    </row>
    <row r="82" spans="44:45" s="271" customFormat="1" ht="15" customHeight="1">
      <c r="AR82" s="270"/>
      <c r="AS82" s="270"/>
    </row>
    <row r="83" spans="44:45" s="271" customFormat="1" ht="15" customHeight="1">
      <c r="AR83" s="270"/>
      <c r="AS83" s="270"/>
    </row>
    <row r="84" spans="44:45" s="271" customFormat="1" ht="15" customHeight="1">
      <c r="AR84" s="270"/>
      <c r="AS84" s="270"/>
    </row>
    <row r="85" spans="44:45" s="271" customFormat="1" ht="15" customHeight="1">
      <c r="AR85" s="270"/>
      <c r="AS85" s="270"/>
    </row>
    <row r="86" spans="44:45" s="271" customFormat="1" ht="15" customHeight="1">
      <c r="AR86" s="270"/>
      <c r="AS86" s="270"/>
    </row>
    <row r="87" spans="44:45" s="271" customFormat="1" ht="15" customHeight="1">
      <c r="AR87" s="270"/>
      <c r="AS87" s="270"/>
    </row>
    <row r="88" spans="44:45" s="271" customFormat="1" ht="15" customHeight="1">
      <c r="AR88" s="270"/>
      <c r="AS88" s="270"/>
    </row>
    <row r="89" spans="44:45" s="271" customFormat="1" ht="15" customHeight="1">
      <c r="AR89" s="270"/>
      <c r="AS89" s="270"/>
    </row>
    <row r="90" spans="44:45" s="271" customFormat="1" ht="15" customHeight="1">
      <c r="AR90" s="270"/>
      <c r="AS90" s="270"/>
    </row>
    <row r="91" spans="44:45" s="271" customFormat="1" ht="15" customHeight="1">
      <c r="AR91" s="270"/>
      <c r="AS91" s="270"/>
    </row>
    <row r="92" spans="44:45" s="271" customFormat="1" ht="15" customHeight="1">
      <c r="AR92" s="270"/>
      <c r="AS92" s="270"/>
    </row>
    <row r="93" spans="44:45" s="271" customFormat="1" ht="15" customHeight="1">
      <c r="AR93" s="270"/>
      <c r="AS93" s="270"/>
    </row>
    <row r="94" spans="44:45" s="271" customFormat="1" ht="15" customHeight="1">
      <c r="AR94" s="270"/>
      <c r="AS94" s="270"/>
    </row>
    <row r="95" spans="44:45" s="271" customFormat="1" ht="15" customHeight="1">
      <c r="AR95" s="270"/>
      <c r="AS95" s="270"/>
    </row>
    <row r="96" spans="44:45" s="271" customFormat="1" ht="15" customHeight="1">
      <c r="AR96" s="270"/>
      <c r="AS96" s="270"/>
    </row>
    <row r="97" spans="44:45" s="271" customFormat="1" ht="15" customHeight="1">
      <c r="AR97" s="270"/>
      <c r="AS97" s="270"/>
    </row>
    <row r="98" spans="44:45" s="271" customFormat="1" ht="15" customHeight="1">
      <c r="AR98" s="270"/>
      <c r="AS98" s="270"/>
    </row>
    <row r="99" spans="44:45" s="271" customFormat="1" ht="15" customHeight="1">
      <c r="AR99" s="270"/>
      <c r="AS99" s="270"/>
    </row>
    <row r="100" spans="44:45" s="271" customFormat="1" ht="15" customHeight="1">
      <c r="AR100" s="270"/>
      <c r="AS100" s="270"/>
    </row>
  </sheetData>
  <sheetProtection algorithmName="SHA-512" hashValue="3lRSxY1gyKiZgjqtIdGHARjhnadO+FbptQ4LDmOJK47MUrDtw32VA6tf4izhbrQUO27/pes9Ao3TXwmRvlYqXA==" saltValue="aTxLNc76InooaduYFw6RZQ==" spinCount="100000" sheet="1" formatCells="0" formatColumns="0" formatRows="0" insertColumns="0" insertRows="0" deleteColumns="0" deleteRows="0" selectLockedCells="1"/>
  <mergeCells count="60">
    <mergeCell ref="B50:C53"/>
    <mergeCell ref="D50:G53"/>
    <mergeCell ref="H50:L50"/>
    <mergeCell ref="M50:AQ50"/>
    <mergeCell ref="H51:L51"/>
    <mergeCell ref="M51:AQ51"/>
    <mergeCell ref="H52:L52"/>
    <mergeCell ref="M52:AQ52"/>
    <mergeCell ref="H53:L53"/>
    <mergeCell ref="M53:AQ53"/>
    <mergeCell ref="B45:C48"/>
    <mergeCell ref="D45:G48"/>
    <mergeCell ref="H45:L45"/>
    <mergeCell ref="M45:AQ45"/>
    <mergeCell ref="H46:L46"/>
    <mergeCell ref="M46:AQ46"/>
    <mergeCell ref="H47:L47"/>
    <mergeCell ref="M47:AQ47"/>
    <mergeCell ref="H48:L48"/>
    <mergeCell ref="M48:AQ48"/>
    <mergeCell ref="B40:C43"/>
    <mergeCell ref="D40:G43"/>
    <mergeCell ref="H40:L40"/>
    <mergeCell ref="M40:AQ40"/>
    <mergeCell ref="H41:L41"/>
    <mergeCell ref="M41:AQ41"/>
    <mergeCell ref="H42:L42"/>
    <mergeCell ref="M42:AQ42"/>
    <mergeCell ref="H43:L43"/>
    <mergeCell ref="M43:AQ43"/>
    <mergeCell ref="B35:C38"/>
    <mergeCell ref="D35:G38"/>
    <mergeCell ref="H35:L35"/>
    <mergeCell ref="M35:AQ35"/>
    <mergeCell ref="H36:L36"/>
    <mergeCell ref="M36:AQ36"/>
    <mergeCell ref="H37:L37"/>
    <mergeCell ref="M37:AQ37"/>
    <mergeCell ref="H38:L38"/>
    <mergeCell ref="M38:AQ38"/>
    <mergeCell ref="B30:C33"/>
    <mergeCell ref="D30:G33"/>
    <mergeCell ref="H30:L30"/>
    <mergeCell ref="M30:AQ30"/>
    <mergeCell ref="H31:L31"/>
    <mergeCell ref="M31:AQ31"/>
    <mergeCell ref="H32:L32"/>
    <mergeCell ref="M32:AQ32"/>
    <mergeCell ref="H33:L33"/>
    <mergeCell ref="M33:AQ33"/>
    <mergeCell ref="B5:AQ6"/>
    <mergeCell ref="B7:AQ24"/>
    <mergeCell ref="B26:C28"/>
    <mergeCell ref="D26:G28"/>
    <mergeCell ref="H26:L26"/>
    <mergeCell ref="M26:AQ26"/>
    <mergeCell ref="H27:L27"/>
    <mergeCell ref="M27:AQ27"/>
    <mergeCell ref="H28:L28"/>
    <mergeCell ref="M28:AQ28"/>
  </mergeCells>
  <phoneticPr fontId="55"/>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323B6-88D1-485E-87D9-DF6C49FA5442}">
  <sheetPr>
    <tabColor theme="8"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2"/>
  <cols>
    <col min="1" max="1" width="6.33203125" style="236" hidden="1" customWidth="1"/>
    <col min="2" max="2" width="2.44140625" style="236" customWidth="1"/>
    <col min="3" max="3" width="1.88671875" style="236" customWidth="1"/>
    <col min="4" max="4" width="3" style="236" customWidth="1"/>
    <col min="5" max="5" width="48.44140625" style="236" customWidth="1"/>
    <col min="6" max="6" width="23" style="236" customWidth="1"/>
    <col min="7" max="16384" width="10" style="236"/>
  </cols>
  <sheetData>
    <row r="1" spans="1:6" ht="27" customHeight="1">
      <c r="B1" s="1063" t="s">
        <v>2647</v>
      </c>
      <c r="C1" s="1063"/>
      <c r="D1" s="1063"/>
      <c r="E1" s="1063"/>
      <c r="F1" s="1063"/>
    </row>
    <row r="3" spans="1:6">
      <c r="B3" s="236" t="s">
        <v>2407</v>
      </c>
    </row>
    <row r="4" spans="1:6">
      <c r="F4" s="237" t="s">
        <v>2360</v>
      </c>
    </row>
    <row r="5" spans="1:6" ht="30" customHeight="1">
      <c r="A5" s="1071" t="s">
        <v>2365</v>
      </c>
      <c r="B5" s="1072" t="s">
        <v>2366</v>
      </c>
      <c r="C5" s="1073"/>
      <c r="D5" s="1074"/>
      <c r="E5" s="1078" t="s">
        <v>2358</v>
      </c>
      <c r="F5" s="1080" t="s">
        <v>2367</v>
      </c>
    </row>
    <row r="6" spans="1:6" ht="30" customHeight="1">
      <c r="A6" s="1071"/>
      <c r="B6" s="1075"/>
      <c r="C6" s="1076"/>
      <c r="D6" s="1077"/>
      <c r="E6" s="1079"/>
      <c r="F6" s="1081"/>
    </row>
    <row r="7" spans="1:6" ht="20.100000000000001" customHeight="1">
      <c r="A7" s="1082" t="s">
        <v>2362</v>
      </c>
      <c r="B7" s="238" t="s">
        <v>2368</v>
      </c>
      <c r="C7" s="239" t="s">
        <v>2154</v>
      </c>
      <c r="D7" s="240">
        <v>1</v>
      </c>
      <c r="E7" s="278"/>
      <c r="F7" s="279"/>
    </row>
    <row r="8" spans="1:6" ht="20.100000000000001" customHeight="1">
      <c r="A8" s="1064"/>
      <c r="B8" s="241" t="s">
        <v>2368</v>
      </c>
      <c r="C8" s="242" t="s">
        <v>2154</v>
      </c>
      <c r="D8" s="243">
        <v>2</v>
      </c>
      <c r="E8" s="280"/>
      <c r="F8" s="281"/>
    </row>
    <row r="9" spans="1:6" ht="20.100000000000001" customHeight="1">
      <c r="A9" s="1064"/>
      <c r="B9" s="241" t="s">
        <v>2368</v>
      </c>
      <c r="C9" s="242" t="s">
        <v>2154</v>
      </c>
      <c r="D9" s="243">
        <v>3</v>
      </c>
      <c r="E9" s="280"/>
      <c r="F9" s="281"/>
    </row>
    <row r="10" spans="1:6" ht="20.100000000000001" customHeight="1">
      <c r="A10" s="1064"/>
      <c r="B10" s="241" t="s">
        <v>2368</v>
      </c>
      <c r="C10" s="242" t="s">
        <v>2154</v>
      </c>
      <c r="D10" s="243">
        <v>4</v>
      </c>
      <c r="E10" s="280"/>
      <c r="F10" s="281"/>
    </row>
    <row r="11" spans="1:6" ht="20.100000000000001" customHeight="1">
      <c r="A11" s="1064"/>
      <c r="B11" s="241" t="s">
        <v>2368</v>
      </c>
      <c r="C11" s="242" t="s">
        <v>2154</v>
      </c>
      <c r="D11" s="243">
        <v>5</v>
      </c>
      <c r="E11" s="280"/>
      <c r="F11" s="281"/>
    </row>
    <row r="12" spans="1:6" ht="20.100000000000001" customHeight="1">
      <c r="A12" s="1064"/>
      <c r="B12" s="241" t="s">
        <v>2368</v>
      </c>
      <c r="C12" s="242" t="s">
        <v>2154</v>
      </c>
      <c r="D12" s="243">
        <v>6</v>
      </c>
      <c r="E12" s="280"/>
      <c r="F12" s="281"/>
    </row>
    <row r="13" spans="1:6" ht="20.100000000000001" customHeight="1">
      <c r="A13" s="1064"/>
      <c r="B13" s="241" t="s">
        <v>2368</v>
      </c>
      <c r="C13" s="242" t="s">
        <v>2154</v>
      </c>
      <c r="D13" s="243">
        <v>7</v>
      </c>
      <c r="E13" s="280"/>
      <c r="F13" s="281"/>
    </row>
    <row r="14" spans="1:6" ht="20.100000000000001" customHeight="1">
      <c r="A14" s="1064"/>
      <c r="B14" s="241" t="s">
        <v>2368</v>
      </c>
      <c r="C14" s="242" t="s">
        <v>2154</v>
      </c>
      <c r="D14" s="243">
        <v>8</v>
      </c>
      <c r="E14" s="280"/>
      <c r="F14" s="281"/>
    </row>
    <row r="15" spans="1:6" ht="20.100000000000001" customHeight="1">
      <c r="A15" s="1064"/>
      <c r="B15" s="241" t="s">
        <v>2368</v>
      </c>
      <c r="C15" s="242" t="s">
        <v>2154</v>
      </c>
      <c r="D15" s="243">
        <v>9</v>
      </c>
      <c r="E15" s="280"/>
      <c r="F15" s="281"/>
    </row>
    <row r="16" spans="1:6" ht="20.100000000000001" customHeight="1">
      <c r="A16" s="1064"/>
      <c r="B16" s="241" t="s">
        <v>2368</v>
      </c>
      <c r="C16" s="242" t="s">
        <v>2154</v>
      </c>
      <c r="D16" s="243">
        <v>10</v>
      </c>
      <c r="E16" s="280"/>
      <c r="F16" s="281"/>
    </row>
    <row r="17" spans="1:6" ht="20.100000000000001" customHeight="1">
      <c r="A17" s="1064"/>
      <c r="B17" s="241" t="s">
        <v>2368</v>
      </c>
      <c r="C17" s="242" t="s">
        <v>2154</v>
      </c>
      <c r="D17" s="243">
        <v>11</v>
      </c>
      <c r="E17" s="280"/>
      <c r="F17" s="281"/>
    </row>
    <row r="18" spans="1:6" ht="20.100000000000001" customHeight="1">
      <c r="A18" s="1064"/>
      <c r="B18" s="241" t="s">
        <v>2368</v>
      </c>
      <c r="C18" s="242" t="s">
        <v>2154</v>
      </c>
      <c r="D18" s="243">
        <v>12</v>
      </c>
      <c r="E18" s="280"/>
      <c r="F18" s="281"/>
    </row>
    <row r="19" spans="1:6" ht="20.100000000000001" customHeight="1">
      <c r="A19" s="1064"/>
      <c r="B19" s="241" t="s">
        <v>2368</v>
      </c>
      <c r="C19" s="242" t="s">
        <v>2154</v>
      </c>
      <c r="D19" s="243">
        <v>13</v>
      </c>
      <c r="E19" s="280"/>
      <c r="F19" s="281"/>
    </row>
    <row r="20" spans="1:6" ht="20.100000000000001" customHeight="1">
      <c r="A20" s="1064"/>
      <c r="B20" s="241" t="s">
        <v>2368</v>
      </c>
      <c r="C20" s="242" t="s">
        <v>2154</v>
      </c>
      <c r="D20" s="243">
        <v>14</v>
      </c>
      <c r="E20" s="280"/>
      <c r="F20" s="281"/>
    </row>
    <row r="21" spans="1:6" ht="20.100000000000001" customHeight="1">
      <c r="A21" s="1064"/>
      <c r="B21" s="244" t="s">
        <v>2368</v>
      </c>
      <c r="C21" s="245" t="s">
        <v>2154</v>
      </c>
      <c r="D21" s="246">
        <v>15</v>
      </c>
      <c r="E21" s="282"/>
      <c r="F21" s="283"/>
    </row>
    <row r="22" spans="1:6" ht="20.100000000000001" hidden="1" customHeight="1" thickBot="1">
      <c r="A22" s="1065"/>
      <c r="B22" s="1083" t="s">
        <v>1999</v>
      </c>
      <c r="C22" s="1084"/>
      <c r="D22" s="1084"/>
      <c r="E22" s="1084"/>
      <c r="F22" s="247">
        <f>SUM(F7:F21)</f>
        <v>0</v>
      </c>
    </row>
    <row r="23" spans="1:6" ht="20.100000000000001" hidden="1" customHeight="1" thickTop="1">
      <c r="A23" s="1064" t="s">
        <v>2363</v>
      </c>
      <c r="B23" s="336" t="s">
        <v>2368</v>
      </c>
      <c r="C23" s="249" t="s">
        <v>2154</v>
      </c>
      <c r="D23" s="261">
        <v>1</v>
      </c>
      <c r="E23" s="289"/>
      <c r="F23" s="290"/>
    </row>
    <row r="24" spans="1:6" ht="20.100000000000001" hidden="1" customHeight="1">
      <c r="A24" s="1064"/>
      <c r="B24" s="241" t="s">
        <v>2368</v>
      </c>
      <c r="C24" s="242" t="s">
        <v>2154</v>
      </c>
      <c r="D24" s="243">
        <v>2</v>
      </c>
      <c r="E24" s="280"/>
      <c r="F24" s="281"/>
    </row>
    <row r="25" spans="1:6" ht="20.100000000000001" hidden="1" customHeight="1">
      <c r="A25" s="1064"/>
      <c r="B25" s="241" t="s">
        <v>2368</v>
      </c>
      <c r="C25" s="242" t="s">
        <v>2154</v>
      </c>
      <c r="D25" s="243">
        <v>3</v>
      </c>
      <c r="E25" s="280"/>
      <c r="F25" s="281"/>
    </row>
    <row r="26" spans="1:6" ht="20.100000000000001" hidden="1" customHeight="1">
      <c r="A26" s="1064"/>
      <c r="B26" s="241" t="s">
        <v>2368</v>
      </c>
      <c r="C26" s="242" t="s">
        <v>2154</v>
      </c>
      <c r="D26" s="243">
        <v>4</v>
      </c>
      <c r="E26" s="280"/>
      <c r="F26" s="281"/>
    </row>
    <row r="27" spans="1:6" ht="20.100000000000001" hidden="1" customHeight="1">
      <c r="A27" s="1064"/>
      <c r="B27" s="241" t="s">
        <v>2368</v>
      </c>
      <c r="C27" s="242" t="s">
        <v>2154</v>
      </c>
      <c r="D27" s="243">
        <v>5</v>
      </c>
      <c r="E27" s="280"/>
      <c r="F27" s="281"/>
    </row>
    <row r="28" spans="1:6" ht="20.100000000000001" hidden="1" customHeight="1">
      <c r="A28" s="1064"/>
      <c r="B28" s="241" t="s">
        <v>2368</v>
      </c>
      <c r="C28" s="242" t="s">
        <v>2154</v>
      </c>
      <c r="D28" s="243">
        <v>6</v>
      </c>
      <c r="E28" s="280"/>
      <c r="F28" s="281"/>
    </row>
    <row r="29" spans="1:6" ht="20.100000000000001" hidden="1" customHeight="1">
      <c r="A29" s="1064"/>
      <c r="B29" s="241" t="s">
        <v>2368</v>
      </c>
      <c r="C29" s="242" t="s">
        <v>2154</v>
      </c>
      <c r="D29" s="243">
        <v>7</v>
      </c>
      <c r="E29" s="280"/>
      <c r="F29" s="281"/>
    </row>
    <row r="30" spans="1:6" ht="20.100000000000001" hidden="1" customHeight="1">
      <c r="A30" s="1064"/>
      <c r="B30" s="241" t="s">
        <v>2368</v>
      </c>
      <c r="C30" s="242" t="s">
        <v>2154</v>
      </c>
      <c r="D30" s="243">
        <v>8</v>
      </c>
      <c r="E30" s="280"/>
      <c r="F30" s="281"/>
    </row>
    <row r="31" spans="1:6" ht="20.100000000000001" hidden="1" customHeight="1">
      <c r="A31" s="1064"/>
      <c r="B31" s="241" t="s">
        <v>2368</v>
      </c>
      <c r="C31" s="242" t="s">
        <v>2154</v>
      </c>
      <c r="D31" s="243">
        <v>9</v>
      </c>
      <c r="E31" s="280"/>
      <c r="F31" s="281"/>
    </row>
    <row r="32" spans="1:6" ht="20.100000000000001" hidden="1" customHeight="1">
      <c r="A32" s="1064"/>
      <c r="B32" s="241" t="s">
        <v>2368</v>
      </c>
      <c r="C32" s="242" t="s">
        <v>2154</v>
      </c>
      <c r="D32" s="243">
        <v>10</v>
      </c>
      <c r="E32" s="280"/>
      <c r="F32" s="281"/>
    </row>
    <row r="33" spans="1:6" ht="20.100000000000001" hidden="1" customHeight="1">
      <c r="A33" s="1064"/>
      <c r="B33" s="241" t="s">
        <v>2368</v>
      </c>
      <c r="C33" s="242" t="s">
        <v>2154</v>
      </c>
      <c r="D33" s="243">
        <v>11</v>
      </c>
      <c r="E33" s="280"/>
      <c r="F33" s="281"/>
    </row>
    <row r="34" spans="1:6" ht="20.100000000000001" hidden="1" customHeight="1">
      <c r="A34" s="1064"/>
      <c r="B34" s="241" t="s">
        <v>2368</v>
      </c>
      <c r="C34" s="242" t="s">
        <v>2154</v>
      </c>
      <c r="D34" s="243">
        <v>12</v>
      </c>
      <c r="E34" s="280"/>
      <c r="F34" s="281"/>
    </row>
    <row r="35" spans="1:6" ht="20.100000000000001" hidden="1" customHeight="1">
      <c r="A35" s="1064"/>
      <c r="B35" s="241" t="s">
        <v>2368</v>
      </c>
      <c r="C35" s="242" t="s">
        <v>2154</v>
      </c>
      <c r="D35" s="243">
        <v>13</v>
      </c>
      <c r="E35" s="280"/>
      <c r="F35" s="281"/>
    </row>
    <row r="36" spans="1:6" ht="20.100000000000001" hidden="1" customHeight="1">
      <c r="A36" s="1064"/>
      <c r="B36" s="241" t="s">
        <v>2368</v>
      </c>
      <c r="C36" s="242" t="s">
        <v>2154</v>
      </c>
      <c r="D36" s="243">
        <v>14</v>
      </c>
      <c r="E36" s="280"/>
      <c r="F36" s="281"/>
    </row>
    <row r="37" spans="1:6" ht="20.100000000000001" hidden="1" customHeight="1">
      <c r="A37" s="1064"/>
      <c r="B37" s="244" t="s">
        <v>2368</v>
      </c>
      <c r="C37" s="245" t="s">
        <v>2154</v>
      </c>
      <c r="D37" s="246">
        <v>15</v>
      </c>
      <c r="E37" s="282"/>
      <c r="F37" s="283"/>
    </row>
    <row r="38" spans="1:6" ht="20.100000000000001" hidden="1" customHeight="1" thickBot="1">
      <c r="A38" s="1064"/>
      <c r="B38" s="1066" t="s">
        <v>1999</v>
      </c>
      <c r="C38" s="1067"/>
      <c r="D38" s="1067"/>
      <c r="E38" s="1067"/>
      <c r="F38" s="694">
        <f>SUM(F23:F37)</f>
        <v>0</v>
      </c>
    </row>
    <row r="39" spans="1:6" ht="20.100000000000001" customHeight="1">
      <c r="A39" s="682"/>
      <c r="B39" s="1103" t="s">
        <v>1988</v>
      </c>
      <c r="C39" s="1103"/>
      <c r="D39" s="1103"/>
      <c r="E39" s="1103"/>
      <c r="F39" s="695">
        <f>SUM(F22,F38)</f>
        <v>0</v>
      </c>
    </row>
  </sheetData>
  <sheetProtection algorithmName="SHA-512" hashValue="je8Rox7wKyoTY6E5XIy9YhbC7YMTxN3+XAOj4l6nIcm49lix3tt2qPdnoWZunlYr8gOsN5hVA/yAUpj2fLgx+g==" saltValue="D0XzYMAYdNXHpdL3qfN33w=="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2594A-1B3A-4D6F-82B0-692DA34432EE}">
  <sheetPr>
    <tabColor theme="8" tint="0.39997558519241921"/>
  </sheetPr>
  <dimension ref="A1:M45"/>
  <sheetViews>
    <sheetView showZeros="0" view="pageBreakPreview" topLeftCell="B1" zoomScaleNormal="100" zoomScaleSheetLayoutView="100" workbookViewId="0">
      <selection activeCell="E11" sqref="E11"/>
    </sheetView>
  </sheetViews>
  <sheetFormatPr defaultColWidth="10" defaultRowHeight="13.2"/>
  <cols>
    <col min="1" max="1" width="6.33203125" style="236" hidden="1" customWidth="1"/>
    <col min="2" max="2" width="2.44140625" style="236" customWidth="1"/>
    <col min="3" max="3" width="1.88671875" style="236" customWidth="1"/>
    <col min="4" max="4" width="3" style="236" customWidth="1"/>
    <col min="5" max="5" width="3.88671875" style="249" customWidth="1"/>
    <col min="6" max="6" width="35.88671875" style="236" customWidth="1"/>
    <col min="7" max="8" width="9.109375" style="236" customWidth="1"/>
    <col min="9" max="9" width="17.44140625" style="236" customWidth="1"/>
    <col min="10" max="12" width="3" style="236" customWidth="1"/>
    <col min="13" max="16384" width="10" style="236"/>
  </cols>
  <sheetData>
    <row r="1" spans="1:13" ht="19.2">
      <c r="B1" s="1063" t="s">
        <v>2648</v>
      </c>
      <c r="C1" s="1063"/>
      <c r="D1" s="1063"/>
      <c r="E1" s="1063"/>
      <c r="F1" s="1063"/>
      <c r="G1" s="1063"/>
      <c r="H1" s="1063"/>
      <c r="I1" s="1063"/>
      <c r="K1" s="236" t="s">
        <v>2361</v>
      </c>
      <c r="L1" s="249"/>
      <c r="M1" s="249"/>
    </row>
    <row r="2" spans="1:13">
      <c r="B2" s="236" t="s">
        <v>2369</v>
      </c>
    </row>
    <row r="3" spans="1:13">
      <c r="B3" s="249" t="str">
        <f>K3</f>
        <v>ア</v>
      </c>
      <c r="D3" s="236" t="str">
        <f>L3</f>
        <v>展示会等への参加等に要する経費</v>
      </c>
      <c r="K3" s="249" t="s">
        <v>2370</v>
      </c>
      <c r="L3" s="236" t="s">
        <v>2371</v>
      </c>
    </row>
    <row r="4" spans="1:13">
      <c r="B4" s="249" t="str">
        <f>K4</f>
        <v>イ</v>
      </c>
      <c r="D4" s="236" t="str">
        <f>L4</f>
        <v>イベント等の開催に要する経費</v>
      </c>
      <c r="K4" s="249" t="s">
        <v>2372</v>
      </c>
      <c r="L4" s="236" t="s">
        <v>2373</v>
      </c>
    </row>
    <row r="5" spans="1:13">
      <c r="B5" s="249" t="str">
        <f>K5</f>
        <v>ウ</v>
      </c>
      <c r="D5" s="236" t="str">
        <f>L5</f>
        <v>広報ツール等の製作に要する経費</v>
      </c>
      <c r="K5" s="249" t="s">
        <v>2374</v>
      </c>
      <c r="L5" s="236" t="s">
        <v>2532</v>
      </c>
    </row>
    <row r="6" spans="1:13">
      <c r="B6" s="249" t="str">
        <f>K6</f>
        <v>エ</v>
      </c>
      <c r="D6" s="236" t="str">
        <f>L6</f>
        <v>広報の掲載に要する費</v>
      </c>
      <c r="K6" s="249" t="s">
        <v>2375</v>
      </c>
      <c r="L6" s="236" t="s">
        <v>2533</v>
      </c>
    </row>
    <row r="7" spans="1:13">
      <c r="B7" s="249" t="str">
        <f>K7</f>
        <v>オ</v>
      </c>
      <c r="D7" s="236" t="str">
        <f>L7</f>
        <v>普及啓発施設の整備に要する経費</v>
      </c>
      <c r="I7" s="237" t="s">
        <v>2360</v>
      </c>
      <c r="K7" s="249" t="s">
        <v>2376</v>
      </c>
      <c r="L7" s="236" t="s">
        <v>2377</v>
      </c>
    </row>
    <row r="8" spans="1:13" ht="6" customHeight="1"/>
    <row r="9" spans="1:13" ht="30" customHeight="1">
      <c r="A9" s="1103" t="s">
        <v>2365</v>
      </c>
      <c r="B9" s="1072" t="s">
        <v>2366</v>
      </c>
      <c r="C9" s="1073"/>
      <c r="D9" s="1074"/>
      <c r="E9" s="1082" t="s">
        <v>2361</v>
      </c>
      <c r="F9" s="1104" t="s">
        <v>2358</v>
      </c>
      <c r="G9" s="1106" t="s">
        <v>2367</v>
      </c>
      <c r="H9" s="1106"/>
      <c r="I9" s="1106"/>
      <c r="K9" s="249" t="s">
        <v>2378</v>
      </c>
    </row>
    <row r="10" spans="1:13" ht="30" customHeight="1">
      <c r="A10" s="1103"/>
      <c r="B10" s="1075"/>
      <c r="C10" s="1076"/>
      <c r="D10" s="1077"/>
      <c r="E10" s="1088"/>
      <c r="F10" s="1105"/>
      <c r="G10" s="1106"/>
      <c r="H10" s="1106"/>
      <c r="I10" s="1106"/>
      <c r="K10" s="249" t="s">
        <v>2370</v>
      </c>
      <c r="L10" s="236" t="s">
        <v>2379</v>
      </c>
      <c r="M10" s="236" t="s">
        <v>2380</v>
      </c>
    </row>
    <row r="11" spans="1:13" ht="20.100000000000001" customHeight="1">
      <c r="A11" s="1071" t="s">
        <v>2362</v>
      </c>
      <c r="B11" s="250" t="s">
        <v>2381</v>
      </c>
      <c r="C11" s="251" t="s">
        <v>2154</v>
      </c>
      <c r="D11" s="252">
        <v>1</v>
      </c>
      <c r="E11" s="284"/>
      <c r="F11" s="278"/>
      <c r="G11" s="1108"/>
      <c r="H11" s="1109"/>
      <c r="I11" s="1110"/>
      <c r="K11" s="249" t="s">
        <v>2372</v>
      </c>
      <c r="L11" s="236" t="s">
        <v>2379</v>
      </c>
      <c r="M11" s="236" t="s">
        <v>2382</v>
      </c>
    </row>
    <row r="12" spans="1:13" ht="20.100000000000001" customHeight="1">
      <c r="A12" s="1071"/>
      <c r="B12" s="241" t="s">
        <v>2381</v>
      </c>
      <c r="C12" s="249" t="s">
        <v>2154</v>
      </c>
      <c r="D12" s="253">
        <v>2</v>
      </c>
      <c r="E12" s="285"/>
      <c r="F12" s="280"/>
      <c r="G12" s="1092"/>
      <c r="H12" s="1093"/>
      <c r="I12" s="1094"/>
      <c r="K12" s="249" t="s">
        <v>2374</v>
      </c>
      <c r="L12" s="236" t="s">
        <v>2379</v>
      </c>
      <c r="M12" s="236" t="s">
        <v>2383</v>
      </c>
    </row>
    <row r="13" spans="1:13" ht="20.100000000000001" customHeight="1">
      <c r="A13" s="1071"/>
      <c r="B13" s="241" t="s">
        <v>2381</v>
      </c>
      <c r="C13" s="254" t="s">
        <v>2154</v>
      </c>
      <c r="D13" s="253">
        <v>3</v>
      </c>
      <c r="E13" s="285"/>
      <c r="F13" s="280"/>
      <c r="G13" s="1092"/>
      <c r="H13" s="1093"/>
      <c r="I13" s="1094"/>
      <c r="K13" s="249" t="s">
        <v>2375</v>
      </c>
      <c r="L13" s="236" t="s">
        <v>2379</v>
      </c>
      <c r="M13" s="236" t="s">
        <v>2383</v>
      </c>
    </row>
    <row r="14" spans="1:13" ht="20.100000000000001" customHeight="1">
      <c r="A14" s="1071"/>
      <c r="B14" s="241" t="s">
        <v>2381</v>
      </c>
      <c r="C14" s="242" t="s">
        <v>2154</v>
      </c>
      <c r="D14" s="253">
        <v>4</v>
      </c>
      <c r="E14" s="285"/>
      <c r="F14" s="280"/>
      <c r="G14" s="1092"/>
      <c r="H14" s="1093"/>
      <c r="I14" s="1094"/>
      <c r="K14" s="249" t="s">
        <v>2376</v>
      </c>
      <c r="L14" s="236" t="s">
        <v>2379</v>
      </c>
      <c r="M14" s="236" t="s">
        <v>2384</v>
      </c>
    </row>
    <row r="15" spans="1:13" ht="20.100000000000001" customHeight="1">
      <c r="A15" s="1071"/>
      <c r="B15" s="241" t="s">
        <v>2381</v>
      </c>
      <c r="C15" s="249" t="s">
        <v>2154</v>
      </c>
      <c r="D15" s="253">
        <v>5</v>
      </c>
      <c r="E15" s="285"/>
      <c r="F15" s="280"/>
      <c r="G15" s="1092"/>
      <c r="H15" s="1093"/>
      <c r="I15" s="1094"/>
    </row>
    <row r="16" spans="1:13" ht="20.100000000000001" customHeight="1">
      <c r="A16" s="1071"/>
      <c r="B16" s="241" t="s">
        <v>2381</v>
      </c>
      <c r="C16" s="254" t="s">
        <v>2154</v>
      </c>
      <c r="D16" s="253">
        <v>6</v>
      </c>
      <c r="E16" s="285"/>
      <c r="F16" s="280"/>
      <c r="G16" s="1092"/>
      <c r="H16" s="1093"/>
      <c r="I16" s="1094"/>
    </row>
    <row r="17" spans="1:9" ht="20.100000000000001" customHeight="1">
      <c r="A17" s="1071"/>
      <c r="B17" s="241" t="s">
        <v>2381</v>
      </c>
      <c r="C17" s="242" t="s">
        <v>2154</v>
      </c>
      <c r="D17" s="253">
        <v>7</v>
      </c>
      <c r="E17" s="285"/>
      <c r="F17" s="280"/>
      <c r="G17" s="1092"/>
      <c r="H17" s="1093"/>
      <c r="I17" s="1094"/>
    </row>
    <row r="18" spans="1:9" ht="20.100000000000001" customHeight="1">
      <c r="A18" s="1071"/>
      <c r="B18" s="241" t="s">
        <v>2381</v>
      </c>
      <c r="C18" s="249" t="s">
        <v>2154</v>
      </c>
      <c r="D18" s="253">
        <v>8</v>
      </c>
      <c r="E18" s="285"/>
      <c r="F18" s="280"/>
      <c r="G18" s="1092"/>
      <c r="H18" s="1093"/>
      <c r="I18" s="1094"/>
    </row>
    <row r="19" spans="1:9" ht="20.100000000000001" customHeight="1">
      <c r="A19" s="1071"/>
      <c r="B19" s="241" t="s">
        <v>2381</v>
      </c>
      <c r="C19" s="254" t="s">
        <v>2154</v>
      </c>
      <c r="D19" s="253">
        <v>9</v>
      </c>
      <c r="E19" s="285"/>
      <c r="F19" s="280"/>
      <c r="G19" s="1092"/>
      <c r="H19" s="1093"/>
      <c r="I19" s="1094"/>
    </row>
    <row r="20" spans="1:9" ht="20.100000000000001" customHeight="1">
      <c r="A20" s="1071"/>
      <c r="B20" s="241" t="s">
        <v>2381</v>
      </c>
      <c r="C20" s="242" t="s">
        <v>2154</v>
      </c>
      <c r="D20" s="253">
        <v>10</v>
      </c>
      <c r="E20" s="285"/>
      <c r="F20" s="280"/>
      <c r="G20" s="1092"/>
      <c r="H20" s="1093"/>
      <c r="I20" s="1094"/>
    </row>
    <row r="21" spans="1:9" ht="20.100000000000001" customHeight="1">
      <c r="A21" s="1071"/>
      <c r="B21" s="241" t="s">
        <v>2381</v>
      </c>
      <c r="C21" s="249" t="s">
        <v>2154</v>
      </c>
      <c r="D21" s="253">
        <v>11</v>
      </c>
      <c r="E21" s="285"/>
      <c r="F21" s="280"/>
      <c r="G21" s="1092"/>
      <c r="H21" s="1093"/>
      <c r="I21" s="1094"/>
    </row>
    <row r="22" spans="1:9" ht="20.100000000000001" customHeight="1">
      <c r="A22" s="1071"/>
      <c r="B22" s="241" t="s">
        <v>2381</v>
      </c>
      <c r="C22" s="254" t="s">
        <v>2154</v>
      </c>
      <c r="D22" s="253">
        <v>12</v>
      </c>
      <c r="E22" s="285"/>
      <c r="F22" s="280"/>
      <c r="G22" s="1092"/>
      <c r="H22" s="1093"/>
      <c r="I22" s="1094"/>
    </row>
    <row r="23" spans="1:9" ht="20.100000000000001" customHeight="1">
      <c r="A23" s="1071"/>
      <c r="B23" s="241" t="s">
        <v>2381</v>
      </c>
      <c r="C23" s="242" t="s">
        <v>2154</v>
      </c>
      <c r="D23" s="253">
        <v>13</v>
      </c>
      <c r="E23" s="285"/>
      <c r="F23" s="280"/>
      <c r="G23" s="1092"/>
      <c r="H23" s="1093"/>
      <c r="I23" s="1094"/>
    </row>
    <row r="24" spans="1:9" ht="20.100000000000001" customHeight="1">
      <c r="A24" s="1071"/>
      <c r="B24" s="255" t="s">
        <v>2381</v>
      </c>
      <c r="C24" s="249" t="s">
        <v>2154</v>
      </c>
      <c r="D24" s="256">
        <v>14</v>
      </c>
      <c r="E24" s="286"/>
      <c r="F24" s="287"/>
      <c r="G24" s="1092"/>
      <c r="H24" s="1093"/>
      <c r="I24" s="1094"/>
    </row>
    <row r="25" spans="1:9" ht="20.100000000000001" customHeight="1">
      <c r="A25" s="1071"/>
      <c r="B25" s="255" t="s">
        <v>2381</v>
      </c>
      <c r="C25" s="249" t="s">
        <v>2154</v>
      </c>
      <c r="D25" s="256">
        <v>15</v>
      </c>
      <c r="E25" s="286"/>
      <c r="F25" s="287"/>
      <c r="G25" s="1111"/>
      <c r="H25" s="1112"/>
      <c r="I25" s="1113"/>
    </row>
    <row r="26" spans="1:9" ht="20.100000000000001" hidden="1" customHeight="1" thickBot="1">
      <c r="A26" s="1107"/>
      <c r="B26" s="1100" t="s">
        <v>1999</v>
      </c>
      <c r="C26" s="1101"/>
      <c r="D26" s="1101"/>
      <c r="E26" s="1101"/>
      <c r="F26" s="1101"/>
      <c r="G26" s="1102">
        <f>SUM(G11:I25)</f>
        <v>0</v>
      </c>
      <c r="H26" s="1102"/>
      <c r="I26" s="1102"/>
    </row>
    <row r="27" spans="1:9" ht="20.100000000000001" hidden="1" customHeight="1" thickTop="1">
      <c r="A27" s="1088" t="s">
        <v>2363</v>
      </c>
      <c r="B27" s="257" t="s">
        <v>2381</v>
      </c>
      <c r="C27" s="258" t="s">
        <v>2154</v>
      </c>
      <c r="D27" s="259">
        <v>1</v>
      </c>
      <c r="E27" s="288"/>
      <c r="F27" s="289"/>
      <c r="G27" s="1089"/>
      <c r="H27" s="1090"/>
      <c r="I27" s="1091"/>
    </row>
    <row r="28" spans="1:9" ht="20.100000000000001" hidden="1" customHeight="1">
      <c r="A28" s="1071"/>
      <c r="B28" s="241" t="s">
        <v>2381</v>
      </c>
      <c r="C28" s="249" t="s">
        <v>2154</v>
      </c>
      <c r="D28" s="253">
        <v>2</v>
      </c>
      <c r="E28" s="285"/>
      <c r="F28" s="280"/>
      <c r="G28" s="1092"/>
      <c r="H28" s="1093"/>
      <c r="I28" s="1094"/>
    </row>
    <row r="29" spans="1:9" ht="20.100000000000001" hidden="1" customHeight="1">
      <c r="A29" s="1071"/>
      <c r="B29" s="241" t="s">
        <v>2381</v>
      </c>
      <c r="C29" s="254" t="s">
        <v>2154</v>
      </c>
      <c r="D29" s="253">
        <v>3</v>
      </c>
      <c r="E29" s="285"/>
      <c r="F29" s="280"/>
      <c r="G29" s="1092"/>
      <c r="H29" s="1093"/>
      <c r="I29" s="1094"/>
    </row>
    <row r="30" spans="1:9" ht="20.100000000000001" hidden="1" customHeight="1">
      <c r="A30" s="1071"/>
      <c r="B30" s="241" t="s">
        <v>2381</v>
      </c>
      <c r="C30" s="242" t="s">
        <v>2154</v>
      </c>
      <c r="D30" s="253">
        <v>4</v>
      </c>
      <c r="E30" s="285"/>
      <c r="F30" s="280"/>
      <c r="G30" s="1092"/>
      <c r="H30" s="1093"/>
      <c r="I30" s="1094"/>
    </row>
    <row r="31" spans="1:9" ht="20.100000000000001" hidden="1" customHeight="1">
      <c r="A31" s="1071"/>
      <c r="B31" s="241" t="s">
        <v>2381</v>
      </c>
      <c r="C31" s="249" t="s">
        <v>2154</v>
      </c>
      <c r="D31" s="253">
        <v>5</v>
      </c>
      <c r="E31" s="285"/>
      <c r="F31" s="280"/>
      <c r="G31" s="1092"/>
      <c r="H31" s="1093"/>
      <c r="I31" s="1094"/>
    </row>
    <row r="32" spans="1:9" ht="20.100000000000001" hidden="1" customHeight="1">
      <c r="A32" s="1071"/>
      <c r="B32" s="241" t="s">
        <v>2381</v>
      </c>
      <c r="C32" s="254" t="s">
        <v>2154</v>
      </c>
      <c r="D32" s="253">
        <v>6</v>
      </c>
      <c r="E32" s="285"/>
      <c r="F32" s="280"/>
      <c r="G32" s="1092"/>
      <c r="H32" s="1093"/>
      <c r="I32" s="1094"/>
    </row>
    <row r="33" spans="1:9" ht="20.100000000000001" hidden="1" customHeight="1">
      <c r="A33" s="1071"/>
      <c r="B33" s="241" t="s">
        <v>2381</v>
      </c>
      <c r="C33" s="242" t="s">
        <v>2154</v>
      </c>
      <c r="D33" s="253">
        <v>7</v>
      </c>
      <c r="E33" s="285"/>
      <c r="F33" s="280"/>
      <c r="G33" s="1092"/>
      <c r="H33" s="1093"/>
      <c r="I33" s="1094"/>
    </row>
    <row r="34" spans="1:9" ht="20.100000000000001" hidden="1" customHeight="1">
      <c r="A34" s="1071"/>
      <c r="B34" s="241" t="s">
        <v>2381</v>
      </c>
      <c r="C34" s="249" t="s">
        <v>2154</v>
      </c>
      <c r="D34" s="253">
        <v>8</v>
      </c>
      <c r="E34" s="285"/>
      <c r="F34" s="280"/>
      <c r="G34" s="1092"/>
      <c r="H34" s="1093"/>
      <c r="I34" s="1094"/>
    </row>
    <row r="35" spans="1:9" ht="20.100000000000001" hidden="1" customHeight="1">
      <c r="A35" s="1071"/>
      <c r="B35" s="241" t="s">
        <v>2381</v>
      </c>
      <c r="C35" s="254" t="s">
        <v>2154</v>
      </c>
      <c r="D35" s="253">
        <v>9</v>
      </c>
      <c r="E35" s="285"/>
      <c r="F35" s="280"/>
      <c r="G35" s="1092"/>
      <c r="H35" s="1093"/>
      <c r="I35" s="1094"/>
    </row>
    <row r="36" spans="1:9" ht="20.100000000000001" hidden="1" customHeight="1">
      <c r="A36" s="1071"/>
      <c r="B36" s="241" t="s">
        <v>2381</v>
      </c>
      <c r="C36" s="242" t="s">
        <v>2154</v>
      </c>
      <c r="D36" s="253">
        <v>10</v>
      </c>
      <c r="E36" s="285"/>
      <c r="F36" s="280"/>
      <c r="G36" s="1092"/>
      <c r="H36" s="1093"/>
      <c r="I36" s="1094"/>
    </row>
    <row r="37" spans="1:9" ht="20.100000000000001" hidden="1" customHeight="1">
      <c r="A37" s="1071"/>
      <c r="B37" s="241" t="s">
        <v>2381</v>
      </c>
      <c r="C37" s="249" t="s">
        <v>2154</v>
      </c>
      <c r="D37" s="253">
        <v>11</v>
      </c>
      <c r="E37" s="285"/>
      <c r="F37" s="280"/>
      <c r="G37" s="1092"/>
      <c r="H37" s="1093"/>
      <c r="I37" s="1094"/>
    </row>
    <row r="38" spans="1:9" ht="20.100000000000001" hidden="1" customHeight="1">
      <c r="A38" s="1071"/>
      <c r="B38" s="241" t="s">
        <v>2381</v>
      </c>
      <c r="C38" s="254" t="s">
        <v>2154</v>
      </c>
      <c r="D38" s="253">
        <v>12</v>
      </c>
      <c r="E38" s="285"/>
      <c r="F38" s="280"/>
      <c r="G38" s="1092"/>
      <c r="H38" s="1093"/>
      <c r="I38" s="1094"/>
    </row>
    <row r="39" spans="1:9" ht="20.100000000000001" hidden="1" customHeight="1">
      <c r="A39" s="1071"/>
      <c r="B39" s="241" t="s">
        <v>2381</v>
      </c>
      <c r="C39" s="242" t="s">
        <v>2154</v>
      </c>
      <c r="D39" s="253">
        <v>13</v>
      </c>
      <c r="E39" s="285"/>
      <c r="F39" s="280"/>
      <c r="G39" s="1092"/>
      <c r="H39" s="1093"/>
      <c r="I39" s="1094"/>
    </row>
    <row r="40" spans="1:9" ht="20.100000000000001" hidden="1" customHeight="1">
      <c r="A40" s="1071"/>
      <c r="B40" s="255" t="s">
        <v>2381</v>
      </c>
      <c r="C40" s="249" t="s">
        <v>2154</v>
      </c>
      <c r="D40" s="256">
        <v>14</v>
      </c>
      <c r="E40" s="286"/>
      <c r="F40" s="287"/>
      <c r="G40" s="1092"/>
      <c r="H40" s="1093"/>
      <c r="I40" s="1094"/>
    </row>
    <row r="41" spans="1:9" ht="20.100000000000001" hidden="1" customHeight="1">
      <c r="A41" s="1071"/>
      <c r="B41" s="255" t="s">
        <v>2381</v>
      </c>
      <c r="C41" s="249" t="s">
        <v>2154</v>
      </c>
      <c r="D41" s="256">
        <v>15</v>
      </c>
      <c r="E41" s="286"/>
      <c r="F41" s="287"/>
      <c r="G41" s="1092"/>
      <c r="H41" s="1093"/>
      <c r="I41" s="1094"/>
    </row>
    <row r="42" spans="1:9" ht="20.100000000000001" hidden="1" customHeight="1" thickBot="1">
      <c r="A42" s="1082"/>
      <c r="B42" s="1095" t="s">
        <v>1999</v>
      </c>
      <c r="C42" s="1096"/>
      <c r="D42" s="1096"/>
      <c r="E42" s="1096"/>
      <c r="F42" s="1096"/>
      <c r="G42" s="1097">
        <f>SUM(G27:I41)</f>
        <v>0</v>
      </c>
      <c r="H42" s="1098"/>
      <c r="I42" s="1099"/>
    </row>
    <row r="43" spans="1:9" ht="23.1" customHeight="1">
      <c r="A43" s="682"/>
      <c r="B43" s="1103" t="s">
        <v>1988</v>
      </c>
      <c r="C43" s="1103"/>
      <c r="D43" s="1103"/>
      <c r="E43" s="1103"/>
      <c r="F43" s="1103"/>
      <c r="G43" s="1265">
        <f>SUM(G26,G42)</f>
        <v>0</v>
      </c>
      <c r="H43" s="1265"/>
      <c r="I43" s="1265"/>
    </row>
    <row r="44" spans="1:9" ht="23.1" customHeight="1"/>
    <row r="45" spans="1:9" ht="23.1" customHeight="1"/>
  </sheetData>
  <sheetProtection algorithmName="SHA-512" hashValue="VKHh5tzSMz3XKRqipydvsIOol3yVQnQO90a4wn974MilDbmpt63bPDZ93ahAyFct7ZUfI5N+XOythRV8BU/UOw==" saltValue="8bh5LsXU/2my8bJLASg+ig==" spinCount="100000" sheet="1" formatCells="0" selectLockedCells="1"/>
  <mergeCells count="44">
    <mergeCell ref="B43:F43"/>
    <mergeCell ref="G43:I43"/>
    <mergeCell ref="G38:I38"/>
    <mergeCell ref="G40:I40"/>
    <mergeCell ref="G41:I41"/>
    <mergeCell ref="B42:F42"/>
    <mergeCell ref="G42:I42"/>
    <mergeCell ref="G24:I24"/>
    <mergeCell ref="G39:I39"/>
    <mergeCell ref="B26:F26"/>
    <mergeCell ref="G26:I26"/>
    <mergeCell ref="A27:A42"/>
    <mergeCell ref="G27:I27"/>
    <mergeCell ref="G28:I28"/>
    <mergeCell ref="G29:I29"/>
    <mergeCell ref="G30:I30"/>
    <mergeCell ref="G31:I31"/>
    <mergeCell ref="G32:I32"/>
    <mergeCell ref="G33:I33"/>
    <mergeCell ref="G34:I34"/>
    <mergeCell ref="G35:I35"/>
    <mergeCell ref="G36:I36"/>
    <mergeCell ref="G37:I37"/>
    <mergeCell ref="B1:I1"/>
    <mergeCell ref="G25:I25"/>
    <mergeCell ref="A11:A26"/>
    <mergeCell ref="G11:I11"/>
    <mergeCell ref="G12:I12"/>
    <mergeCell ref="G13:I13"/>
    <mergeCell ref="G14:I14"/>
    <mergeCell ref="G15:I15"/>
    <mergeCell ref="G16:I16"/>
    <mergeCell ref="G17:I17"/>
    <mergeCell ref="G18:I18"/>
    <mergeCell ref="G19:I19"/>
    <mergeCell ref="G20:I20"/>
    <mergeCell ref="G21:I21"/>
    <mergeCell ref="G22:I22"/>
    <mergeCell ref="G23:I23"/>
    <mergeCell ref="A9:A10"/>
    <mergeCell ref="B9:D10"/>
    <mergeCell ref="E9:E10"/>
    <mergeCell ref="F9:F10"/>
    <mergeCell ref="G9:I10"/>
  </mergeCells>
  <phoneticPr fontId="55"/>
  <dataValidations count="1">
    <dataValidation type="list" allowBlank="1" showInputMessage="1" showErrorMessage="1" sqref="E11:E25 E27:E41" xr:uid="{B46C53C9-A966-4471-B295-440E23576E93}">
      <formula1>$B$3:$B$7</formula1>
    </dataValidation>
  </dataValidations>
  <pageMargins left="0.70866141732283472" right="0.70866141732283472" top="0.74803149606299213" bottom="0.74803149606299213" header="0.31496062992125984" footer="0.31496062992125984"/>
  <pageSetup paperSize="9" scale="91" orientation="portrait" blackAndWhite="1" r:id="rId1"/>
  <rowBreaks count="1" manualBreakCount="1">
    <brk id="43"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0E0D3-3895-4458-9B0B-873B99BA1EDA}">
  <sheetPr>
    <tabColor theme="8"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2"/>
  <cols>
    <col min="1" max="1" width="6.33203125" style="236" hidden="1" customWidth="1"/>
    <col min="2" max="2" width="2.44140625" style="236" customWidth="1"/>
    <col min="3" max="3" width="1.88671875" style="236" customWidth="1"/>
    <col min="4" max="4" width="3" style="236" customWidth="1"/>
    <col min="5" max="5" width="48.44140625" style="236" customWidth="1"/>
    <col min="6" max="6" width="23" style="236" customWidth="1"/>
    <col min="7" max="16384" width="10" style="236"/>
  </cols>
  <sheetData>
    <row r="1" spans="1:6" ht="27" customHeight="1">
      <c r="B1" s="1063" t="s">
        <v>2648</v>
      </c>
      <c r="C1" s="1063"/>
      <c r="D1" s="1063"/>
      <c r="E1" s="1063"/>
      <c r="F1" s="1063"/>
    </row>
    <row r="3" spans="1:6">
      <c r="B3" s="236" t="s">
        <v>2385</v>
      </c>
    </row>
    <row r="4" spans="1:6">
      <c r="F4" s="237" t="s">
        <v>2360</v>
      </c>
    </row>
    <row r="5" spans="1:6" ht="30" customHeight="1">
      <c r="A5" s="1103" t="s">
        <v>2365</v>
      </c>
      <c r="B5" s="1071" t="s">
        <v>2366</v>
      </c>
      <c r="C5" s="1071"/>
      <c r="D5" s="1071"/>
      <c r="E5" s="1114" t="s">
        <v>2358</v>
      </c>
      <c r="F5" s="1080" t="s">
        <v>2367</v>
      </c>
    </row>
    <row r="6" spans="1:6" ht="30" customHeight="1">
      <c r="A6" s="1103"/>
      <c r="B6" s="1071"/>
      <c r="C6" s="1071"/>
      <c r="D6" s="1071"/>
      <c r="E6" s="1079"/>
      <c r="F6" s="1081"/>
    </row>
    <row r="7" spans="1:6" ht="20.100000000000001" customHeight="1">
      <c r="A7" s="1071" t="s">
        <v>2362</v>
      </c>
      <c r="B7" s="257" t="s">
        <v>2386</v>
      </c>
      <c r="C7" s="258" t="s">
        <v>2154</v>
      </c>
      <c r="D7" s="261">
        <v>1</v>
      </c>
      <c r="E7" s="289"/>
      <c r="F7" s="290"/>
    </row>
    <row r="8" spans="1:6" ht="20.100000000000001" customHeight="1">
      <c r="A8" s="1071"/>
      <c r="B8" s="257" t="s">
        <v>2386</v>
      </c>
      <c r="C8" s="258" t="s">
        <v>2154</v>
      </c>
      <c r="D8" s="261">
        <v>2</v>
      </c>
      <c r="E8" s="280"/>
      <c r="F8" s="281"/>
    </row>
    <row r="9" spans="1:6" ht="20.100000000000001" customHeight="1">
      <c r="A9" s="1071"/>
      <c r="B9" s="257" t="s">
        <v>2386</v>
      </c>
      <c r="C9" s="258" t="s">
        <v>2154</v>
      </c>
      <c r="D9" s="261">
        <v>3</v>
      </c>
      <c r="E9" s="280"/>
      <c r="F9" s="281"/>
    </row>
    <row r="10" spans="1:6" ht="20.100000000000001" customHeight="1">
      <c r="A10" s="1071"/>
      <c r="B10" s="257" t="s">
        <v>2386</v>
      </c>
      <c r="C10" s="258" t="s">
        <v>2154</v>
      </c>
      <c r="D10" s="261">
        <v>4</v>
      </c>
      <c r="E10" s="280"/>
      <c r="F10" s="281"/>
    </row>
    <row r="11" spans="1:6" ht="20.100000000000001" customHeight="1">
      <c r="A11" s="1071"/>
      <c r="B11" s="257" t="s">
        <v>2386</v>
      </c>
      <c r="C11" s="258" t="s">
        <v>2154</v>
      </c>
      <c r="D11" s="261">
        <v>5</v>
      </c>
      <c r="E11" s="280"/>
      <c r="F11" s="281"/>
    </row>
    <row r="12" spans="1:6" ht="20.100000000000001" customHeight="1">
      <c r="A12" s="1071"/>
      <c r="B12" s="257" t="s">
        <v>2386</v>
      </c>
      <c r="C12" s="258" t="s">
        <v>2154</v>
      </c>
      <c r="D12" s="261">
        <v>6</v>
      </c>
      <c r="E12" s="280"/>
      <c r="F12" s="281"/>
    </row>
    <row r="13" spans="1:6" ht="20.100000000000001" customHeight="1">
      <c r="A13" s="1071"/>
      <c r="B13" s="257" t="s">
        <v>2386</v>
      </c>
      <c r="C13" s="258" t="s">
        <v>2154</v>
      </c>
      <c r="D13" s="261">
        <v>7</v>
      </c>
      <c r="E13" s="280"/>
      <c r="F13" s="281"/>
    </row>
    <row r="14" spans="1:6" ht="20.100000000000001" customHeight="1">
      <c r="A14" s="1071"/>
      <c r="B14" s="257" t="s">
        <v>2386</v>
      </c>
      <c r="C14" s="258" t="s">
        <v>2154</v>
      </c>
      <c r="D14" s="261">
        <v>8</v>
      </c>
      <c r="E14" s="280"/>
      <c r="F14" s="281"/>
    </row>
    <row r="15" spans="1:6" ht="20.100000000000001" customHeight="1">
      <c r="A15" s="1071"/>
      <c r="B15" s="257" t="s">
        <v>2386</v>
      </c>
      <c r="C15" s="258" t="s">
        <v>2154</v>
      </c>
      <c r="D15" s="261">
        <v>9</v>
      </c>
      <c r="E15" s="280"/>
      <c r="F15" s="281"/>
    </row>
    <row r="16" spans="1:6" ht="20.100000000000001" customHeight="1">
      <c r="A16" s="1071"/>
      <c r="B16" s="257" t="s">
        <v>2386</v>
      </c>
      <c r="C16" s="258" t="s">
        <v>2154</v>
      </c>
      <c r="D16" s="261">
        <v>10</v>
      </c>
      <c r="E16" s="280"/>
      <c r="F16" s="281"/>
    </row>
    <row r="17" spans="1:6" ht="20.100000000000001" customHeight="1">
      <c r="A17" s="1071"/>
      <c r="B17" s="257" t="s">
        <v>2386</v>
      </c>
      <c r="C17" s="258" t="s">
        <v>2154</v>
      </c>
      <c r="D17" s="261">
        <v>11</v>
      </c>
      <c r="E17" s="280"/>
      <c r="F17" s="281"/>
    </row>
    <row r="18" spans="1:6" ht="20.100000000000001" customHeight="1">
      <c r="A18" s="1071"/>
      <c r="B18" s="257" t="s">
        <v>2386</v>
      </c>
      <c r="C18" s="258" t="s">
        <v>2154</v>
      </c>
      <c r="D18" s="261">
        <v>12</v>
      </c>
      <c r="E18" s="280"/>
      <c r="F18" s="281"/>
    </row>
    <row r="19" spans="1:6" ht="20.100000000000001" customHeight="1">
      <c r="A19" s="1071"/>
      <c r="B19" s="257" t="s">
        <v>2386</v>
      </c>
      <c r="C19" s="258" t="s">
        <v>2154</v>
      </c>
      <c r="D19" s="261">
        <v>13</v>
      </c>
      <c r="E19" s="280"/>
      <c r="F19" s="281"/>
    </row>
    <row r="20" spans="1:6" ht="20.100000000000001" customHeight="1">
      <c r="A20" s="1071"/>
      <c r="B20" s="257" t="s">
        <v>2386</v>
      </c>
      <c r="C20" s="258" t="s">
        <v>2154</v>
      </c>
      <c r="D20" s="261">
        <v>14</v>
      </c>
      <c r="E20" s="280"/>
      <c r="F20" s="281"/>
    </row>
    <row r="21" spans="1:6" ht="20.100000000000001" customHeight="1">
      <c r="A21" s="1071"/>
      <c r="B21" s="244" t="s">
        <v>2386</v>
      </c>
      <c r="C21" s="245" t="s">
        <v>2154</v>
      </c>
      <c r="D21" s="246">
        <v>15</v>
      </c>
      <c r="E21" s="282"/>
      <c r="F21" s="283"/>
    </row>
    <row r="22" spans="1:6" ht="20.100000000000001" hidden="1" customHeight="1" thickBot="1">
      <c r="A22" s="1107"/>
      <c r="B22" s="1100" t="s">
        <v>1999</v>
      </c>
      <c r="C22" s="1101"/>
      <c r="D22" s="1101"/>
      <c r="E22" s="1101"/>
      <c r="F22" s="262">
        <f>SUM(F7:F21)</f>
        <v>0</v>
      </c>
    </row>
    <row r="23" spans="1:6" ht="20.100000000000001" hidden="1" customHeight="1" thickTop="1">
      <c r="A23" s="1064" t="s">
        <v>2363</v>
      </c>
      <c r="B23" s="257" t="s">
        <v>2386</v>
      </c>
      <c r="C23" s="258" t="s">
        <v>2154</v>
      </c>
      <c r="D23" s="261">
        <v>1</v>
      </c>
      <c r="E23" s="289"/>
      <c r="F23" s="290"/>
    </row>
    <row r="24" spans="1:6" ht="20.100000000000001" hidden="1" customHeight="1">
      <c r="A24" s="1064"/>
      <c r="B24" s="257" t="s">
        <v>2386</v>
      </c>
      <c r="C24" s="258" t="s">
        <v>2154</v>
      </c>
      <c r="D24" s="261">
        <v>2</v>
      </c>
      <c r="E24" s="280"/>
      <c r="F24" s="281"/>
    </row>
    <row r="25" spans="1:6" ht="20.100000000000001" hidden="1" customHeight="1">
      <c r="A25" s="1064"/>
      <c r="B25" s="257" t="s">
        <v>2386</v>
      </c>
      <c r="C25" s="258" t="s">
        <v>2154</v>
      </c>
      <c r="D25" s="261">
        <v>3</v>
      </c>
      <c r="E25" s="280"/>
      <c r="F25" s="281"/>
    </row>
    <row r="26" spans="1:6" ht="20.100000000000001" hidden="1" customHeight="1">
      <c r="A26" s="1064"/>
      <c r="B26" s="257" t="s">
        <v>2386</v>
      </c>
      <c r="C26" s="258" t="s">
        <v>2154</v>
      </c>
      <c r="D26" s="261">
        <v>4</v>
      </c>
      <c r="E26" s="280"/>
      <c r="F26" s="281"/>
    </row>
    <row r="27" spans="1:6" ht="20.100000000000001" hidden="1" customHeight="1">
      <c r="A27" s="1064"/>
      <c r="B27" s="257" t="s">
        <v>2386</v>
      </c>
      <c r="C27" s="258" t="s">
        <v>2154</v>
      </c>
      <c r="D27" s="261">
        <v>5</v>
      </c>
      <c r="E27" s="280"/>
      <c r="F27" s="281"/>
    </row>
    <row r="28" spans="1:6" ht="20.100000000000001" hidden="1" customHeight="1">
      <c r="A28" s="1064"/>
      <c r="B28" s="257" t="s">
        <v>2386</v>
      </c>
      <c r="C28" s="258" t="s">
        <v>2154</v>
      </c>
      <c r="D28" s="261">
        <v>6</v>
      </c>
      <c r="E28" s="280"/>
      <c r="F28" s="281"/>
    </row>
    <row r="29" spans="1:6" ht="20.100000000000001" hidden="1" customHeight="1">
      <c r="A29" s="1064"/>
      <c r="B29" s="257" t="s">
        <v>2386</v>
      </c>
      <c r="C29" s="258" t="s">
        <v>2154</v>
      </c>
      <c r="D29" s="261">
        <v>7</v>
      </c>
      <c r="E29" s="280"/>
      <c r="F29" s="281"/>
    </row>
    <row r="30" spans="1:6" ht="20.100000000000001" hidden="1" customHeight="1">
      <c r="A30" s="1064"/>
      <c r="B30" s="257" t="s">
        <v>2386</v>
      </c>
      <c r="C30" s="258" t="s">
        <v>2154</v>
      </c>
      <c r="D30" s="261">
        <v>8</v>
      </c>
      <c r="E30" s="280"/>
      <c r="F30" s="281"/>
    </row>
    <row r="31" spans="1:6" ht="20.100000000000001" hidden="1" customHeight="1">
      <c r="A31" s="1064"/>
      <c r="B31" s="257" t="s">
        <v>2386</v>
      </c>
      <c r="C31" s="258" t="s">
        <v>2154</v>
      </c>
      <c r="D31" s="261">
        <v>9</v>
      </c>
      <c r="E31" s="280"/>
      <c r="F31" s="281"/>
    </row>
    <row r="32" spans="1:6" ht="20.100000000000001" hidden="1" customHeight="1">
      <c r="A32" s="1064"/>
      <c r="B32" s="257" t="s">
        <v>2386</v>
      </c>
      <c r="C32" s="258" t="s">
        <v>2154</v>
      </c>
      <c r="D32" s="261">
        <v>10</v>
      </c>
      <c r="E32" s="280"/>
      <c r="F32" s="281"/>
    </row>
    <row r="33" spans="1:6" ht="20.100000000000001" hidden="1" customHeight="1">
      <c r="A33" s="1064"/>
      <c r="B33" s="257" t="s">
        <v>2386</v>
      </c>
      <c r="C33" s="258" t="s">
        <v>2154</v>
      </c>
      <c r="D33" s="261">
        <v>11</v>
      </c>
      <c r="E33" s="280"/>
      <c r="F33" s="281"/>
    </row>
    <row r="34" spans="1:6" ht="20.100000000000001" hidden="1" customHeight="1">
      <c r="A34" s="1064"/>
      <c r="B34" s="257" t="s">
        <v>2386</v>
      </c>
      <c r="C34" s="258" t="s">
        <v>2154</v>
      </c>
      <c r="D34" s="261">
        <v>12</v>
      </c>
      <c r="E34" s="280"/>
      <c r="F34" s="281"/>
    </row>
    <row r="35" spans="1:6" ht="20.100000000000001" hidden="1" customHeight="1">
      <c r="A35" s="1064"/>
      <c r="B35" s="257" t="s">
        <v>2386</v>
      </c>
      <c r="C35" s="258" t="s">
        <v>2154</v>
      </c>
      <c r="D35" s="261">
        <v>13</v>
      </c>
      <c r="E35" s="280"/>
      <c r="F35" s="281"/>
    </row>
    <row r="36" spans="1:6" ht="20.100000000000001" hidden="1" customHeight="1">
      <c r="A36" s="1064"/>
      <c r="B36" s="257" t="s">
        <v>2386</v>
      </c>
      <c r="C36" s="258" t="s">
        <v>2154</v>
      </c>
      <c r="D36" s="261">
        <v>14</v>
      </c>
      <c r="E36" s="280"/>
      <c r="F36" s="281"/>
    </row>
    <row r="37" spans="1:6" ht="20.100000000000001" hidden="1" customHeight="1">
      <c r="A37" s="1064"/>
      <c r="B37" s="244" t="s">
        <v>2386</v>
      </c>
      <c r="C37" s="245" t="s">
        <v>2154</v>
      </c>
      <c r="D37" s="246">
        <v>15</v>
      </c>
      <c r="E37" s="282"/>
      <c r="F37" s="283"/>
    </row>
    <row r="38" spans="1:6" ht="20.100000000000001" hidden="1" customHeight="1" thickBot="1">
      <c r="A38" s="1064"/>
      <c r="B38" s="1095" t="s">
        <v>1999</v>
      </c>
      <c r="C38" s="1096"/>
      <c r="D38" s="1096"/>
      <c r="E38" s="1096"/>
      <c r="F38" s="683">
        <f>SUM(F23:F37)</f>
        <v>0</v>
      </c>
    </row>
    <row r="39" spans="1:6" ht="20.100000000000001" customHeight="1">
      <c r="A39" s="682"/>
      <c r="B39" s="1103" t="s">
        <v>1988</v>
      </c>
      <c r="C39" s="1103"/>
      <c r="D39" s="1103"/>
      <c r="E39" s="1103"/>
      <c r="F39" s="684">
        <f>F22+F38</f>
        <v>0</v>
      </c>
    </row>
  </sheetData>
  <sheetProtection algorithmName="SHA-512" hashValue="UXWbL9DddQMoEu947YA2B1jO7QwWPVmh6cnya5w6UG+4Bza0XHDlo0fUl7bqPB99ml5zI98Xq300CXA50AM17Q==" saltValue="8vpWjQSjYrAyWcJsVtjczQ=="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80076-37E7-4334-A6E0-B795A15FA9C6}">
  <sheetPr>
    <tabColor theme="8"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2"/>
  <cols>
    <col min="1" max="1" width="6.33203125" style="236" hidden="1" customWidth="1"/>
    <col min="2" max="2" width="2.44140625" style="236" customWidth="1"/>
    <col min="3" max="3" width="1.88671875" style="236" customWidth="1"/>
    <col min="4" max="4" width="3" style="236" customWidth="1"/>
    <col min="5" max="5" width="48.44140625" style="236" customWidth="1"/>
    <col min="6" max="6" width="23" style="236" customWidth="1"/>
    <col min="7" max="16384" width="10" style="236"/>
  </cols>
  <sheetData>
    <row r="1" spans="1:6" ht="27" customHeight="1">
      <c r="B1" s="1063" t="s">
        <v>2649</v>
      </c>
      <c r="C1" s="1063"/>
      <c r="D1" s="1063"/>
      <c r="E1" s="1063"/>
      <c r="F1" s="1063"/>
    </row>
    <row r="3" spans="1:6">
      <c r="B3" s="236" t="s">
        <v>2537</v>
      </c>
    </row>
    <row r="4" spans="1:6">
      <c r="F4" s="237" t="s">
        <v>2360</v>
      </c>
    </row>
    <row r="5" spans="1:6" ht="30" customHeight="1">
      <c r="A5" s="1116" t="s">
        <v>2365</v>
      </c>
      <c r="B5" s="1072" t="s">
        <v>2366</v>
      </c>
      <c r="C5" s="1073"/>
      <c r="D5" s="1074"/>
      <c r="E5" s="1114" t="s">
        <v>2358</v>
      </c>
      <c r="F5" s="1080" t="s">
        <v>2367</v>
      </c>
    </row>
    <row r="6" spans="1:6" ht="30" customHeight="1">
      <c r="A6" s="1117"/>
      <c r="B6" s="1075"/>
      <c r="C6" s="1076"/>
      <c r="D6" s="1077"/>
      <c r="E6" s="1079"/>
      <c r="F6" s="1081"/>
    </row>
    <row r="7" spans="1:6" ht="20.100000000000001" customHeight="1">
      <c r="A7" s="1082" t="s">
        <v>2362</v>
      </c>
      <c r="B7" s="250" t="s">
        <v>2387</v>
      </c>
      <c r="C7" s="239" t="s">
        <v>2154</v>
      </c>
      <c r="D7" s="252">
        <v>1</v>
      </c>
      <c r="E7" s="278"/>
      <c r="F7" s="279"/>
    </row>
    <row r="8" spans="1:6" ht="20.100000000000001" customHeight="1">
      <c r="A8" s="1064"/>
      <c r="B8" s="241" t="s">
        <v>2387</v>
      </c>
      <c r="C8" s="242" t="s">
        <v>2154</v>
      </c>
      <c r="D8" s="253">
        <v>2</v>
      </c>
      <c r="E8" s="280"/>
      <c r="F8" s="281"/>
    </row>
    <row r="9" spans="1:6" ht="20.100000000000001" customHeight="1">
      <c r="A9" s="1064"/>
      <c r="B9" s="241" t="s">
        <v>2387</v>
      </c>
      <c r="C9" s="242" t="s">
        <v>2154</v>
      </c>
      <c r="D9" s="253">
        <v>3</v>
      </c>
      <c r="E9" s="280"/>
      <c r="F9" s="281"/>
    </row>
    <row r="10" spans="1:6" ht="20.100000000000001" customHeight="1">
      <c r="A10" s="1064"/>
      <c r="B10" s="241" t="s">
        <v>2387</v>
      </c>
      <c r="C10" s="242" t="s">
        <v>2154</v>
      </c>
      <c r="D10" s="253">
        <v>4</v>
      </c>
      <c r="E10" s="280"/>
      <c r="F10" s="281"/>
    </row>
    <row r="11" spans="1:6" ht="20.100000000000001" customHeight="1">
      <c r="A11" s="1064"/>
      <c r="B11" s="241" t="s">
        <v>2387</v>
      </c>
      <c r="C11" s="242" t="s">
        <v>2154</v>
      </c>
      <c r="D11" s="253">
        <v>5</v>
      </c>
      <c r="E11" s="280"/>
      <c r="F11" s="281"/>
    </row>
    <row r="12" spans="1:6" ht="20.100000000000001" customHeight="1">
      <c r="A12" s="1064"/>
      <c r="B12" s="241" t="s">
        <v>2387</v>
      </c>
      <c r="C12" s="242" t="s">
        <v>2154</v>
      </c>
      <c r="D12" s="253">
        <v>6</v>
      </c>
      <c r="E12" s="280"/>
      <c r="F12" s="281"/>
    </row>
    <row r="13" spans="1:6" ht="20.100000000000001" customHeight="1">
      <c r="A13" s="1064"/>
      <c r="B13" s="241" t="s">
        <v>2387</v>
      </c>
      <c r="C13" s="242" t="s">
        <v>2154</v>
      </c>
      <c r="D13" s="253">
        <v>7</v>
      </c>
      <c r="E13" s="280"/>
      <c r="F13" s="281"/>
    </row>
    <row r="14" spans="1:6" ht="20.100000000000001" customHeight="1">
      <c r="A14" s="1064"/>
      <c r="B14" s="241" t="s">
        <v>2387</v>
      </c>
      <c r="C14" s="242" t="s">
        <v>2154</v>
      </c>
      <c r="D14" s="253">
        <v>8</v>
      </c>
      <c r="E14" s="280"/>
      <c r="F14" s="281"/>
    </row>
    <row r="15" spans="1:6" ht="20.100000000000001" customHeight="1">
      <c r="A15" s="1064"/>
      <c r="B15" s="241" t="s">
        <v>2387</v>
      </c>
      <c r="C15" s="242" t="s">
        <v>2154</v>
      </c>
      <c r="D15" s="253">
        <v>9</v>
      </c>
      <c r="E15" s="280"/>
      <c r="F15" s="281"/>
    </row>
    <row r="16" spans="1:6" ht="20.100000000000001" customHeight="1">
      <c r="A16" s="1064"/>
      <c r="B16" s="241" t="s">
        <v>2387</v>
      </c>
      <c r="C16" s="242" t="s">
        <v>2154</v>
      </c>
      <c r="D16" s="253">
        <v>10</v>
      </c>
      <c r="E16" s="280"/>
      <c r="F16" s="281"/>
    </row>
    <row r="17" spans="1:6" ht="20.100000000000001" customHeight="1">
      <c r="A17" s="1064"/>
      <c r="B17" s="241" t="s">
        <v>2387</v>
      </c>
      <c r="C17" s="242" t="s">
        <v>2154</v>
      </c>
      <c r="D17" s="253">
        <v>11</v>
      </c>
      <c r="E17" s="280"/>
      <c r="F17" s="281"/>
    </row>
    <row r="18" spans="1:6" ht="20.100000000000001" customHeight="1">
      <c r="A18" s="1064"/>
      <c r="B18" s="241" t="s">
        <v>2387</v>
      </c>
      <c r="C18" s="242" t="s">
        <v>2154</v>
      </c>
      <c r="D18" s="253">
        <v>12</v>
      </c>
      <c r="E18" s="280"/>
      <c r="F18" s="281"/>
    </row>
    <row r="19" spans="1:6" ht="20.100000000000001" customHeight="1">
      <c r="A19" s="1064"/>
      <c r="B19" s="241" t="s">
        <v>2387</v>
      </c>
      <c r="C19" s="242" t="s">
        <v>2154</v>
      </c>
      <c r="D19" s="253">
        <v>13</v>
      </c>
      <c r="E19" s="280"/>
      <c r="F19" s="281"/>
    </row>
    <row r="20" spans="1:6" ht="20.100000000000001" customHeight="1">
      <c r="A20" s="1064"/>
      <c r="B20" s="241" t="s">
        <v>2387</v>
      </c>
      <c r="C20" s="242" t="s">
        <v>2154</v>
      </c>
      <c r="D20" s="253">
        <v>14</v>
      </c>
      <c r="E20" s="280"/>
      <c r="F20" s="281"/>
    </row>
    <row r="21" spans="1:6" ht="20.100000000000001" customHeight="1">
      <c r="A21" s="1064"/>
      <c r="B21" s="255" t="s">
        <v>2387</v>
      </c>
      <c r="C21" s="254" t="s">
        <v>2154</v>
      </c>
      <c r="D21" s="256">
        <v>15</v>
      </c>
      <c r="E21" s="287"/>
      <c r="F21" s="291"/>
    </row>
    <row r="22" spans="1:6" ht="20.100000000000001" hidden="1" customHeight="1" thickBot="1">
      <c r="A22" s="1065"/>
      <c r="B22" s="1100" t="s">
        <v>1999</v>
      </c>
      <c r="C22" s="1101"/>
      <c r="D22" s="1101"/>
      <c r="E22" s="1101"/>
      <c r="F22" s="262">
        <f>SUM(F7:F21)</f>
        <v>0</v>
      </c>
    </row>
    <row r="23" spans="1:6" ht="20.100000000000001" hidden="1" customHeight="1" thickTop="1">
      <c r="A23" s="1115" t="s">
        <v>2363</v>
      </c>
      <c r="B23" s="257" t="s">
        <v>2387</v>
      </c>
      <c r="C23" s="249" t="s">
        <v>2154</v>
      </c>
      <c r="D23" s="259">
        <v>1</v>
      </c>
      <c r="E23" s="289"/>
      <c r="F23" s="290"/>
    </row>
    <row r="24" spans="1:6" ht="20.100000000000001" hidden="1" customHeight="1">
      <c r="A24" s="1115"/>
      <c r="B24" s="241" t="s">
        <v>2387</v>
      </c>
      <c r="C24" s="242" t="s">
        <v>2154</v>
      </c>
      <c r="D24" s="253">
        <v>2</v>
      </c>
      <c r="E24" s="280"/>
      <c r="F24" s="281"/>
    </row>
    <row r="25" spans="1:6" ht="20.100000000000001" hidden="1" customHeight="1">
      <c r="A25" s="1115"/>
      <c r="B25" s="241" t="s">
        <v>2387</v>
      </c>
      <c r="C25" s="242" t="s">
        <v>2154</v>
      </c>
      <c r="D25" s="253">
        <v>3</v>
      </c>
      <c r="E25" s="280"/>
      <c r="F25" s="281"/>
    </row>
    <row r="26" spans="1:6" ht="20.100000000000001" hidden="1" customHeight="1">
      <c r="A26" s="1115"/>
      <c r="B26" s="241" t="s">
        <v>2387</v>
      </c>
      <c r="C26" s="242" t="s">
        <v>2154</v>
      </c>
      <c r="D26" s="253">
        <v>4</v>
      </c>
      <c r="E26" s="280"/>
      <c r="F26" s="281"/>
    </row>
    <row r="27" spans="1:6" ht="20.100000000000001" hidden="1" customHeight="1">
      <c r="A27" s="1115"/>
      <c r="B27" s="241" t="s">
        <v>2387</v>
      </c>
      <c r="C27" s="242" t="s">
        <v>2154</v>
      </c>
      <c r="D27" s="253">
        <v>5</v>
      </c>
      <c r="E27" s="280"/>
      <c r="F27" s="281"/>
    </row>
    <row r="28" spans="1:6" ht="20.100000000000001" hidden="1" customHeight="1">
      <c r="A28" s="1115"/>
      <c r="B28" s="241" t="s">
        <v>2387</v>
      </c>
      <c r="C28" s="242" t="s">
        <v>2154</v>
      </c>
      <c r="D28" s="253">
        <v>6</v>
      </c>
      <c r="E28" s="280"/>
      <c r="F28" s="281"/>
    </row>
    <row r="29" spans="1:6" ht="20.100000000000001" hidden="1" customHeight="1">
      <c r="A29" s="1115"/>
      <c r="B29" s="241" t="s">
        <v>2387</v>
      </c>
      <c r="C29" s="242" t="s">
        <v>2154</v>
      </c>
      <c r="D29" s="253">
        <v>7</v>
      </c>
      <c r="E29" s="280"/>
      <c r="F29" s="281"/>
    </row>
    <row r="30" spans="1:6" ht="20.100000000000001" hidden="1" customHeight="1">
      <c r="A30" s="1115"/>
      <c r="B30" s="241" t="s">
        <v>2387</v>
      </c>
      <c r="C30" s="242" t="s">
        <v>2154</v>
      </c>
      <c r="D30" s="253">
        <v>8</v>
      </c>
      <c r="E30" s="280"/>
      <c r="F30" s="281"/>
    </row>
    <row r="31" spans="1:6" ht="20.100000000000001" hidden="1" customHeight="1">
      <c r="A31" s="1115"/>
      <c r="B31" s="241" t="s">
        <v>2387</v>
      </c>
      <c r="C31" s="242" t="s">
        <v>2154</v>
      </c>
      <c r="D31" s="253">
        <v>9</v>
      </c>
      <c r="E31" s="280"/>
      <c r="F31" s="281"/>
    </row>
    <row r="32" spans="1:6" ht="20.100000000000001" hidden="1" customHeight="1">
      <c r="A32" s="1115"/>
      <c r="B32" s="241" t="s">
        <v>2387</v>
      </c>
      <c r="C32" s="242" t="s">
        <v>2154</v>
      </c>
      <c r="D32" s="253">
        <v>10</v>
      </c>
      <c r="E32" s="280"/>
      <c r="F32" s="281"/>
    </row>
    <row r="33" spans="1:6" ht="20.100000000000001" hidden="1" customHeight="1">
      <c r="A33" s="1115"/>
      <c r="B33" s="241" t="s">
        <v>2387</v>
      </c>
      <c r="C33" s="242" t="s">
        <v>2154</v>
      </c>
      <c r="D33" s="253">
        <v>11</v>
      </c>
      <c r="E33" s="280"/>
      <c r="F33" s="281"/>
    </row>
    <row r="34" spans="1:6" ht="20.100000000000001" hidden="1" customHeight="1">
      <c r="A34" s="1115"/>
      <c r="B34" s="241" t="s">
        <v>2387</v>
      </c>
      <c r="C34" s="242" t="s">
        <v>2154</v>
      </c>
      <c r="D34" s="253">
        <v>12</v>
      </c>
      <c r="E34" s="280"/>
      <c r="F34" s="281"/>
    </row>
    <row r="35" spans="1:6" ht="20.100000000000001" hidden="1" customHeight="1">
      <c r="A35" s="1115"/>
      <c r="B35" s="241" t="s">
        <v>2387</v>
      </c>
      <c r="C35" s="242" t="s">
        <v>2154</v>
      </c>
      <c r="D35" s="253">
        <v>13</v>
      </c>
      <c r="E35" s="280"/>
      <c r="F35" s="281"/>
    </row>
    <row r="36" spans="1:6" ht="20.100000000000001" hidden="1" customHeight="1">
      <c r="A36" s="1115"/>
      <c r="B36" s="241" t="s">
        <v>2387</v>
      </c>
      <c r="C36" s="242" t="s">
        <v>2154</v>
      </c>
      <c r="D36" s="253">
        <v>14</v>
      </c>
      <c r="E36" s="280"/>
      <c r="F36" s="281"/>
    </row>
    <row r="37" spans="1:6" ht="20.100000000000001" hidden="1" customHeight="1">
      <c r="A37" s="1115"/>
      <c r="B37" s="255" t="s">
        <v>2387</v>
      </c>
      <c r="C37" s="254" t="s">
        <v>2154</v>
      </c>
      <c r="D37" s="256">
        <v>15</v>
      </c>
      <c r="E37" s="287"/>
      <c r="F37" s="291"/>
    </row>
    <row r="38" spans="1:6" ht="20.100000000000001" hidden="1" customHeight="1" thickBot="1">
      <c r="A38" s="1115"/>
      <c r="B38" s="1095" t="s">
        <v>1999</v>
      </c>
      <c r="C38" s="1096"/>
      <c r="D38" s="1096"/>
      <c r="E38" s="1096"/>
      <c r="F38" s="683">
        <f>SUM(F23:F37)</f>
        <v>0</v>
      </c>
    </row>
    <row r="39" spans="1:6" ht="20.100000000000001" customHeight="1">
      <c r="A39" s="682"/>
      <c r="B39" s="1103" t="s">
        <v>1988</v>
      </c>
      <c r="C39" s="1103"/>
      <c r="D39" s="1103"/>
      <c r="E39" s="1103"/>
      <c r="F39" s="684">
        <f>F22+F38</f>
        <v>0</v>
      </c>
    </row>
  </sheetData>
  <sheetProtection algorithmName="SHA-512" hashValue="u8Ta4lxe5v9bbEC+IPNzSVP+PVv2lzzzrsLt08w3yZSFmbykn68TCTDJgpP7KnFJpglAglOZhKj7c7FIFIV3Vg==" saltValue="Ycg5e6j1PQHN+AwDE7vfHw=="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149B2-017A-4E56-8770-DF90255B8B96}">
  <sheetPr>
    <tabColor theme="8"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2"/>
  <cols>
    <col min="1" max="1" width="6.33203125" style="236" hidden="1" customWidth="1"/>
    <col min="2" max="2" width="2.44140625" style="236" customWidth="1"/>
    <col min="3" max="3" width="1.88671875" style="236" customWidth="1"/>
    <col min="4" max="4" width="3" style="236" customWidth="1"/>
    <col min="5" max="5" width="48.44140625" style="236" customWidth="1"/>
    <col min="6" max="6" width="23" style="236" customWidth="1"/>
    <col min="7" max="16384" width="10" style="236"/>
  </cols>
  <sheetData>
    <row r="1" spans="1:6" ht="27" customHeight="1">
      <c r="B1" s="1063" t="s">
        <v>2648</v>
      </c>
      <c r="C1" s="1063"/>
      <c r="D1" s="1063"/>
      <c r="E1" s="1063"/>
      <c r="F1" s="1063"/>
    </row>
    <row r="3" spans="1:6">
      <c r="B3" s="236" t="s">
        <v>2388</v>
      </c>
    </row>
    <row r="4" spans="1:6">
      <c r="F4" s="237" t="s">
        <v>2360</v>
      </c>
    </row>
    <row r="5" spans="1:6" ht="30" customHeight="1">
      <c r="A5" s="1103" t="s">
        <v>2365</v>
      </c>
      <c r="B5" s="1072" t="s">
        <v>2366</v>
      </c>
      <c r="C5" s="1073"/>
      <c r="D5" s="1074"/>
      <c r="E5" s="1114" t="s">
        <v>2358</v>
      </c>
      <c r="F5" s="1080" t="s">
        <v>2367</v>
      </c>
    </row>
    <row r="6" spans="1:6" ht="30" customHeight="1">
      <c r="A6" s="1103"/>
      <c r="B6" s="1075"/>
      <c r="C6" s="1076"/>
      <c r="D6" s="1077"/>
      <c r="E6" s="1079"/>
      <c r="F6" s="1081"/>
    </row>
    <row r="7" spans="1:6" ht="20.100000000000001" customHeight="1">
      <c r="A7" s="1071" t="s">
        <v>2389</v>
      </c>
      <c r="B7" s="257" t="s">
        <v>2390</v>
      </c>
      <c r="C7" s="258" t="s">
        <v>2154</v>
      </c>
      <c r="D7" s="259">
        <v>1</v>
      </c>
      <c r="E7" s="289"/>
      <c r="F7" s="292"/>
    </row>
    <row r="8" spans="1:6" ht="20.100000000000001" customHeight="1">
      <c r="A8" s="1071"/>
      <c r="B8" s="241" t="s">
        <v>2390</v>
      </c>
      <c r="C8" s="242" t="s">
        <v>2154</v>
      </c>
      <c r="D8" s="253">
        <v>2</v>
      </c>
      <c r="E8" s="280"/>
      <c r="F8" s="293"/>
    </row>
    <row r="9" spans="1:6" ht="20.100000000000001" customHeight="1">
      <c r="A9" s="1071"/>
      <c r="B9" s="241" t="s">
        <v>2390</v>
      </c>
      <c r="C9" s="242" t="s">
        <v>2154</v>
      </c>
      <c r="D9" s="253">
        <v>3</v>
      </c>
      <c r="E9" s="280"/>
      <c r="F9" s="293"/>
    </row>
    <row r="10" spans="1:6" ht="20.100000000000001" customHeight="1">
      <c r="A10" s="1071"/>
      <c r="B10" s="241" t="s">
        <v>2390</v>
      </c>
      <c r="C10" s="242" t="s">
        <v>2154</v>
      </c>
      <c r="D10" s="253">
        <v>4</v>
      </c>
      <c r="E10" s="280"/>
      <c r="F10" s="293"/>
    </row>
    <row r="11" spans="1:6" ht="20.100000000000001" customHeight="1">
      <c r="A11" s="1071"/>
      <c r="B11" s="241" t="s">
        <v>2390</v>
      </c>
      <c r="C11" s="242" t="s">
        <v>2154</v>
      </c>
      <c r="D11" s="253">
        <v>5</v>
      </c>
      <c r="E11" s="280"/>
      <c r="F11" s="293"/>
    </row>
    <row r="12" spans="1:6" ht="20.100000000000001" customHeight="1">
      <c r="A12" s="1071"/>
      <c r="B12" s="241" t="s">
        <v>2390</v>
      </c>
      <c r="C12" s="242" t="s">
        <v>2154</v>
      </c>
      <c r="D12" s="253">
        <v>6</v>
      </c>
      <c r="E12" s="280"/>
      <c r="F12" s="293"/>
    </row>
    <row r="13" spans="1:6" ht="20.100000000000001" customHeight="1">
      <c r="A13" s="1071"/>
      <c r="B13" s="241" t="s">
        <v>2390</v>
      </c>
      <c r="C13" s="242" t="s">
        <v>2154</v>
      </c>
      <c r="D13" s="253">
        <v>7</v>
      </c>
      <c r="E13" s="280"/>
      <c r="F13" s="293"/>
    </row>
    <row r="14" spans="1:6" ht="20.100000000000001" customHeight="1">
      <c r="A14" s="1071"/>
      <c r="B14" s="241" t="s">
        <v>2390</v>
      </c>
      <c r="C14" s="242" t="s">
        <v>2154</v>
      </c>
      <c r="D14" s="253">
        <v>8</v>
      </c>
      <c r="E14" s="280"/>
      <c r="F14" s="293"/>
    </row>
    <row r="15" spans="1:6" ht="20.100000000000001" customHeight="1">
      <c r="A15" s="1071"/>
      <c r="B15" s="241" t="s">
        <v>2390</v>
      </c>
      <c r="C15" s="242" t="s">
        <v>2154</v>
      </c>
      <c r="D15" s="253">
        <v>9</v>
      </c>
      <c r="E15" s="280"/>
      <c r="F15" s="293"/>
    </row>
    <row r="16" spans="1:6" ht="20.100000000000001" customHeight="1">
      <c r="A16" s="1071"/>
      <c r="B16" s="241" t="s">
        <v>2390</v>
      </c>
      <c r="C16" s="242" t="s">
        <v>2154</v>
      </c>
      <c r="D16" s="253">
        <v>10</v>
      </c>
      <c r="E16" s="280"/>
      <c r="F16" s="293"/>
    </row>
    <row r="17" spans="1:6" ht="20.100000000000001" customHeight="1">
      <c r="A17" s="1071"/>
      <c r="B17" s="241" t="s">
        <v>2390</v>
      </c>
      <c r="C17" s="242" t="s">
        <v>2154</v>
      </c>
      <c r="D17" s="253">
        <v>11</v>
      </c>
      <c r="E17" s="280"/>
      <c r="F17" s="293"/>
    </row>
    <row r="18" spans="1:6" ht="20.100000000000001" customHeight="1">
      <c r="A18" s="1071"/>
      <c r="B18" s="241" t="s">
        <v>2390</v>
      </c>
      <c r="C18" s="242" t="s">
        <v>2154</v>
      </c>
      <c r="D18" s="253">
        <v>12</v>
      </c>
      <c r="E18" s="280"/>
      <c r="F18" s="293"/>
    </row>
    <row r="19" spans="1:6" ht="20.100000000000001" customHeight="1">
      <c r="A19" s="1071"/>
      <c r="B19" s="241" t="s">
        <v>2390</v>
      </c>
      <c r="C19" s="242" t="s">
        <v>2154</v>
      </c>
      <c r="D19" s="253">
        <v>13</v>
      </c>
      <c r="E19" s="280"/>
      <c r="F19" s="293"/>
    </row>
    <row r="20" spans="1:6" ht="20.100000000000001" customHeight="1">
      <c r="A20" s="1071"/>
      <c r="B20" s="241" t="s">
        <v>2390</v>
      </c>
      <c r="C20" s="242" t="s">
        <v>2154</v>
      </c>
      <c r="D20" s="253">
        <v>14</v>
      </c>
      <c r="E20" s="280"/>
      <c r="F20" s="293"/>
    </row>
    <row r="21" spans="1:6" ht="20.100000000000001" customHeight="1">
      <c r="A21" s="1071"/>
      <c r="B21" s="244" t="s">
        <v>2390</v>
      </c>
      <c r="C21" s="245" t="s">
        <v>2154</v>
      </c>
      <c r="D21" s="264">
        <v>15</v>
      </c>
      <c r="E21" s="282"/>
      <c r="F21" s="294"/>
    </row>
    <row r="22" spans="1:6" ht="20.100000000000001" hidden="1" customHeight="1" thickBot="1">
      <c r="A22" s="1107"/>
      <c r="B22" s="1100" t="s">
        <v>1999</v>
      </c>
      <c r="C22" s="1101"/>
      <c r="D22" s="1101"/>
      <c r="E22" s="1101"/>
      <c r="F22" s="265">
        <f>SUM(F7:F21)</f>
        <v>0</v>
      </c>
    </row>
    <row r="23" spans="1:6" ht="20.100000000000001" hidden="1" customHeight="1" thickTop="1">
      <c r="A23" s="1071" t="s">
        <v>2363</v>
      </c>
      <c r="B23" s="257" t="s">
        <v>2390</v>
      </c>
      <c r="C23" s="258" t="s">
        <v>2154</v>
      </c>
      <c r="D23" s="259">
        <v>1</v>
      </c>
      <c r="E23" s="289"/>
      <c r="F23" s="292"/>
    </row>
    <row r="24" spans="1:6" ht="20.100000000000001" hidden="1" customHeight="1">
      <c r="A24" s="1071"/>
      <c r="B24" s="241" t="s">
        <v>2390</v>
      </c>
      <c r="C24" s="242" t="s">
        <v>2154</v>
      </c>
      <c r="D24" s="253">
        <v>2</v>
      </c>
      <c r="E24" s="280"/>
      <c r="F24" s="293"/>
    </row>
    <row r="25" spans="1:6" ht="20.100000000000001" hidden="1" customHeight="1">
      <c r="A25" s="1071"/>
      <c r="B25" s="241" t="s">
        <v>2390</v>
      </c>
      <c r="C25" s="242" t="s">
        <v>2154</v>
      </c>
      <c r="D25" s="253">
        <v>3</v>
      </c>
      <c r="E25" s="280"/>
      <c r="F25" s="293"/>
    </row>
    <row r="26" spans="1:6" ht="20.100000000000001" hidden="1" customHeight="1">
      <c r="A26" s="1071"/>
      <c r="B26" s="241" t="s">
        <v>2390</v>
      </c>
      <c r="C26" s="242" t="s">
        <v>2154</v>
      </c>
      <c r="D26" s="253">
        <v>4</v>
      </c>
      <c r="E26" s="280"/>
      <c r="F26" s="293"/>
    </row>
    <row r="27" spans="1:6" ht="20.100000000000001" hidden="1" customHeight="1">
      <c r="A27" s="1071"/>
      <c r="B27" s="241" t="s">
        <v>2390</v>
      </c>
      <c r="C27" s="242" t="s">
        <v>2154</v>
      </c>
      <c r="D27" s="253">
        <v>5</v>
      </c>
      <c r="E27" s="280"/>
      <c r="F27" s="293"/>
    </row>
    <row r="28" spans="1:6" ht="20.100000000000001" hidden="1" customHeight="1">
      <c r="A28" s="1071"/>
      <c r="B28" s="241" t="s">
        <v>2390</v>
      </c>
      <c r="C28" s="242" t="s">
        <v>2154</v>
      </c>
      <c r="D28" s="253">
        <v>6</v>
      </c>
      <c r="E28" s="280"/>
      <c r="F28" s="293"/>
    </row>
    <row r="29" spans="1:6" ht="20.100000000000001" hidden="1" customHeight="1">
      <c r="A29" s="1071"/>
      <c r="B29" s="241" t="s">
        <v>2390</v>
      </c>
      <c r="C29" s="242" t="s">
        <v>2154</v>
      </c>
      <c r="D29" s="253">
        <v>7</v>
      </c>
      <c r="E29" s="280"/>
      <c r="F29" s="293"/>
    </row>
    <row r="30" spans="1:6" ht="20.100000000000001" hidden="1" customHeight="1">
      <c r="A30" s="1071"/>
      <c r="B30" s="241" t="s">
        <v>2390</v>
      </c>
      <c r="C30" s="242" t="s">
        <v>2154</v>
      </c>
      <c r="D30" s="253">
        <v>8</v>
      </c>
      <c r="E30" s="280"/>
      <c r="F30" s="293"/>
    </row>
    <row r="31" spans="1:6" ht="20.100000000000001" hidden="1" customHeight="1">
      <c r="A31" s="1071"/>
      <c r="B31" s="241" t="s">
        <v>2390</v>
      </c>
      <c r="C31" s="242" t="s">
        <v>2154</v>
      </c>
      <c r="D31" s="253">
        <v>9</v>
      </c>
      <c r="E31" s="280"/>
      <c r="F31" s="293"/>
    </row>
    <row r="32" spans="1:6" ht="20.100000000000001" hidden="1" customHeight="1">
      <c r="A32" s="1071"/>
      <c r="B32" s="241" t="s">
        <v>2390</v>
      </c>
      <c r="C32" s="242" t="s">
        <v>2154</v>
      </c>
      <c r="D32" s="253">
        <v>10</v>
      </c>
      <c r="E32" s="280"/>
      <c r="F32" s="293"/>
    </row>
    <row r="33" spans="1:6" ht="20.100000000000001" hidden="1" customHeight="1">
      <c r="A33" s="1071"/>
      <c r="B33" s="241" t="s">
        <v>2390</v>
      </c>
      <c r="C33" s="242" t="s">
        <v>2154</v>
      </c>
      <c r="D33" s="253">
        <v>11</v>
      </c>
      <c r="E33" s="280"/>
      <c r="F33" s="293"/>
    </row>
    <row r="34" spans="1:6" ht="20.100000000000001" hidden="1" customHeight="1">
      <c r="A34" s="1071"/>
      <c r="B34" s="241" t="s">
        <v>2390</v>
      </c>
      <c r="C34" s="242" t="s">
        <v>2154</v>
      </c>
      <c r="D34" s="253">
        <v>12</v>
      </c>
      <c r="E34" s="280"/>
      <c r="F34" s="293"/>
    </row>
    <row r="35" spans="1:6" ht="20.100000000000001" hidden="1" customHeight="1">
      <c r="A35" s="1071"/>
      <c r="B35" s="241" t="s">
        <v>2390</v>
      </c>
      <c r="C35" s="242" t="s">
        <v>2154</v>
      </c>
      <c r="D35" s="253">
        <v>13</v>
      </c>
      <c r="E35" s="280"/>
      <c r="F35" s="293"/>
    </row>
    <row r="36" spans="1:6" ht="20.100000000000001" hidden="1" customHeight="1">
      <c r="A36" s="1071"/>
      <c r="B36" s="241" t="s">
        <v>2390</v>
      </c>
      <c r="C36" s="242" t="s">
        <v>2154</v>
      </c>
      <c r="D36" s="253">
        <v>14</v>
      </c>
      <c r="E36" s="280"/>
      <c r="F36" s="293"/>
    </row>
    <row r="37" spans="1:6" ht="20.100000000000001" hidden="1" customHeight="1">
      <c r="A37" s="1071"/>
      <c r="B37" s="244" t="s">
        <v>2390</v>
      </c>
      <c r="C37" s="245" t="s">
        <v>2154</v>
      </c>
      <c r="D37" s="264">
        <v>15</v>
      </c>
      <c r="E37" s="282"/>
      <c r="F37" s="294"/>
    </row>
    <row r="38" spans="1:6" ht="20.100000000000001" hidden="1" customHeight="1" thickBot="1">
      <c r="A38" s="1082"/>
      <c r="B38" s="1095" t="s">
        <v>1999</v>
      </c>
      <c r="C38" s="1096"/>
      <c r="D38" s="1096"/>
      <c r="E38" s="1096"/>
      <c r="F38" s="685">
        <f>SUM(F23:F37)</f>
        <v>0</v>
      </c>
    </row>
    <row r="39" spans="1:6" ht="20.100000000000001" customHeight="1">
      <c r="A39" s="682"/>
      <c r="B39" s="1103" t="s">
        <v>1988</v>
      </c>
      <c r="C39" s="1103"/>
      <c r="D39" s="1103"/>
      <c r="E39" s="1103"/>
      <c r="F39" s="686">
        <f>F22+F38</f>
        <v>0</v>
      </c>
    </row>
  </sheetData>
  <sheetProtection algorithmName="SHA-512" hashValue="Fe5y6rCSXn95zP5EZjdAF5BQXyg0BvMMSlVcp0xWozCIhgth13R+P5RD2ojjg0abcAsPyFlDWFuknQstNvWbWA==" saltValue="ClfkJek10LWseZYDwIfAwQ=="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8AE30-F6B2-459B-9362-288BC435CB53}">
  <sheetPr>
    <tabColor theme="8"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2"/>
  <cols>
    <col min="1" max="1" width="6.33203125" style="236" hidden="1" customWidth="1"/>
    <col min="2" max="2" width="2.44140625" style="236" customWidth="1"/>
    <col min="3" max="3" width="1.88671875" style="236" customWidth="1"/>
    <col min="4" max="4" width="3" style="236" customWidth="1"/>
    <col min="5" max="5" width="48.44140625" style="236" customWidth="1"/>
    <col min="6" max="6" width="23" style="236" customWidth="1"/>
    <col min="7" max="16384" width="10" style="236"/>
  </cols>
  <sheetData>
    <row r="1" spans="1:6" ht="27" customHeight="1">
      <c r="B1" s="1063" t="s">
        <v>2648</v>
      </c>
      <c r="C1" s="1063"/>
      <c r="D1" s="1063"/>
      <c r="E1" s="1063"/>
      <c r="F1" s="1063"/>
    </row>
    <row r="3" spans="1:6">
      <c r="B3" s="236" t="s">
        <v>2391</v>
      </c>
    </row>
    <row r="4" spans="1:6">
      <c r="F4" s="237" t="s">
        <v>2360</v>
      </c>
    </row>
    <row r="5" spans="1:6" ht="30" customHeight="1">
      <c r="A5" s="1103" t="s">
        <v>2365</v>
      </c>
      <c r="B5" s="1072" t="s">
        <v>2366</v>
      </c>
      <c r="C5" s="1073"/>
      <c r="D5" s="1074"/>
      <c r="E5" s="1114" t="s">
        <v>2358</v>
      </c>
      <c r="F5" s="1080" t="s">
        <v>2367</v>
      </c>
    </row>
    <row r="6" spans="1:6" ht="30" customHeight="1">
      <c r="A6" s="1103"/>
      <c r="B6" s="1075"/>
      <c r="C6" s="1076"/>
      <c r="D6" s="1077"/>
      <c r="E6" s="1079"/>
      <c r="F6" s="1081"/>
    </row>
    <row r="7" spans="1:6" ht="20.100000000000001" customHeight="1">
      <c r="A7" s="1082" t="s">
        <v>2362</v>
      </c>
      <c r="B7" s="250" t="s">
        <v>2392</v>
      </c>
      <c r="C7" s="251" t="s">
        <v>2154</v>
      </c>
      <c r="D7" s="252">
        <v>1</v>
      </c>
      <c r="E7" s="278"/>
      <c r="F7" s="295"/>
    </row>
    <row r="8" spans="1:6" ht="20.100000000000001" customHeight="1">
      <c r="A8" s="1064"/>
      <c r="B8" s="241" t="s">
        <v>2392</v>
      </c>
      <c r="C8" s="242" t="s">
        <v>2154</v>
      </c>
      <c r="D8" s="266">
        <v>2</v>
      </c>
      <c r="E8" s="280"/>
      <c r="F8" s="293"/>
    </row>
    <row r="9" spans="1:6" ht="20.100000000000001" customHeight="1">
      <c r="A9" s="1064"/>
      <c r="B9" s="241" t="s">
        <v>2392</v>
      </c>
      <c r="C9" s="242" t="s">
        <v>2154</v>
      </c>
      <c r="D9" s="266">
        <v>3</v>
      </c>
      <c r="E9" s="280"/>
      <c r="F9" s="293"/>
    </row>
    <row r="10" spans="1:6" ht="20.100000000000001" customHeight="1">
      <c r="A10" s="1064"/>
      <c r="B10" s="241" t="s">
        <v>2392</v>
      </c>
      <c r="C10" s="242" t="s">
        <v>2154</v>
      </c>
      <c r="D10" s="266">
        <v>4</v>
      </c>
      <c r="E10" s="280"/>
      <c r="F10" s="293"/>
    </row>
    <row r="11" spans="1:6" ht="20.100000000000001" customHeight="1">
      <c r="A11" s="1064"/>
      <c r="B11" s="241" t="s">
        <v>2392</v>
      </c>
      <c r="C11" s="242" t="s">
        <v>2154</v>
      </c>
      <c r="D11" s="266">
        <v>5</v>
      </c>
      <c r="E11" s="280"/>
      <c r="F11" s="293"/>
    </row>
    <row r="12" spans="1:6" ht="20.100000000000001" customHeight="1">
      <c r="A12" s="1064"/>
      <c r="B12" s="241" t="s">
        <v>2392</v>
      </c>
      <c r="C12" s="242" t="s">
        <v>2154</v>
      </c>
      <c r="D12" s="266">
        <v>6</v>
      </c>
      <c r="E12" s="280"/>
      <c r="F12" s="293"/>
    </row>
    <row r="13" spans="1:6" ht="20.100000000000001" customHeight="1">
      <c r="A13" s="1064"/>
      <c r="B13" s="241" t="s">
        <v>2392</v>
      </c>
      <c r="C13" s="242" t="s">
        <v>2154</v>
      </c>
      <c r="D13" s="266">
        <v>7</v>
      </c>
      <c r="E13" s="280"/>
      <c r="F13" s="293"/>
    </row>
    <row r="14" spans="1:6" ht="20.100000000000001" customHeight="1">
      <c r="A14" s="1064"/>
      <c r="B14" s="241" t="s">
        <v>2392</v>
      </c>
      <c r="C14" s="242" t="s">
        <v>2154</v>
      </c>
      <c r="D14" s="266">
        <v>8</v>
      </c>
      <c r="E14" s="280"/>
      <c r="F14" s="293"/>
    </row>
    <row r="15" spans="1:6" ht="20.100000000000001" customHeight="1">
      <c r="A15" s="1064"/>
      <c r="B15" s="241" t="s">
        <v>2392</v>
      </c>
      <c r="C15" s="242" t="s">
        <v>2154</v>
      </c>
      <c r="D15" s="266">
        <v>9</v>
      </c>
      <c r="E15" s="280"/>
      <c r="F15" s="293"/>
    </row>
    <row r="16" spans="1:6" ht="20.100000000000001" customHeight="1">
      <c r="A16" s="1064"/>
      <c r="B16" s="241" t="s">
        <v>2392</v>
      </c>
      <c r="C16" s="242" t="s">
        <v>2154</v>
      </c>
      <c r="D16" s="266">
        <v>10</v>
      </c>
      <c r="E16" s="280"/>
      <c r="F16" s="293"/>
    </row>
    <row r="17" spans="1:6" ht="20.100000000000001" customHeight="1">
      <c r="A17" s="1064"/>
      <c r="B17" s="241" t="s">
        <v>2392</v>
      </c>
      <c r="C17" s="242" t="s">
        <v>2154</v>
      </c>
      <c r="D17" s="266">
        <v>11</v>
      </c>
      <c r="E17" s="280"/>
      <c r="F17" s="293"/>
    </row>
    <row r="18" spans="1:6" ht="20.100000000000001" customHeight="1">
      <c r="A18" s="1064"/>
      <c r="B18" s="241" t="s">
        <v>2392</v>
      </c>
      <c r="C18" s="242" t="s">
        <v>2154</v>
      </c>
      <c r="D18" s="266">
        <v>12</v>
      </c>
      <c r="E18" s="280"/>
      <c r="F18" s="293"/>
    </row>
    <row r="19" spans="1:6" ht="20.100000000000001" customHeight="1">
      <c r="A19" s="1064"/>
      <c r="B19" s="241" t="s">
        <v>2392</v>
      </c>
      <c r="C19" s="242" t="s">
        <v>2154</v>
      </c>
      <c r="D19" s="266">
        <v>13</v>
      </c>
      <c r="E19" s="280"/>
      <c r="F19" s="293"/>
    </row>
    <row r="20" spans="1:6" ht="20.100000000000001" customHeight="1">
      <c r="A20" s="1064"/>
      <c r="B20" s="241" t="s">
        <v>2392</v>
      </c>
      <c r="C20" s="242" t="s">
        <v>2154</v>
      </c>
      <c r="D20" s="266">
        <v>14</v>
      </c>
      <c r="E20" s="280"/>
      <c r="F20" s="293"/>
    </row>
    <row r="21" spans="1:6" ht="20.100000000000001" customHeight="1">
      <c r="A21" s="1064"/>
      <c r="B21" s="244" t="s">
        <v>2392</v>
      </c>
      <c r="C21" s="245" t="s">
        <v>2154</v>
      </c>
      <c r="D21" s="267">
        <v>15</v>
      </c>
      <c r="E21" s="282"/>
      <c r="F21" s="294"/>
    </row>
    <row r="22" spans="1:6" ht="20.100000000000001" hidden="1" customHeight="1" thickBot="1">
      <c r="A22" s="1065"/>
      <c r="B22" s="1083" t="s">
        <v>1999</v>
      </c>
      <c r="C22" s="1084"/>
      <c r="D22" s="1084"/>
      <c r="E22" s="1084"/>
      <c r="F22" s="268">
        <f>SUM(F7:F21)</f>
        <v>0</v>
      </c>
    </row>
    <row r="23" spans="1:6" ht="20.100000000000001" hidden="1" customHeight="1" thickTop="1">
      <c r="A23" s="1064" t="s">
        <v>2363</v>
      </c>
      <c r="B23" s="257" t="s">
        <v>2392</v>
      </c>
      <c r="C23" s="258" t="s">
        <v>2154</v>
      </c>
      <c r="D23" s="259">
        <v>1</v>
      </c>
      <c r="E23" s="289"/>
      <c r="F23" s="292"/>
    </row>
    <row r="24" spans="1:6" ht="20.100000000000001" hidden="1" customHeight="1">
      <c r="A24" s="1064"/>
      <c r="B24" s="241" t="s">
        <v>2392</v>
      </c>
      <c r="C24" s="242" t="s">
        <v>2154</v>
      </c>
      <c r="D24" s="266">
        <v>2</v>
      </c>
      <c r="E24" s="280"/>
      <c r="F24" s="293"/>
    </row>
    <row r="25" spans="1:6" ht="20.100000000000001" hidden="1" customHeight="1">
      <c r="A25" s="1064"/>
      <c r="B25" s="241" t="s">
        <v>2392</v>
      </c>
      <c r="C25" s="242" t="s">
        <v>2154</v>
      </c>
      <c r="D25" s="266">
        <v>3</v>
      </c>
      <c r="E25" s="280"/>
      <c r="F25" s="293"/>
    </row>
    <row r="26" spans="1:6" ht="20.100000000000001" hidden="1" customHeight="1">
      <c r="A26" s="1064"/>
      <c r="B26" s="241" t="s">
        <v>2392</v>
      </c>
      <c r="C26" s="242" t="s">
        <v>2154</v>
      </c>
      <c r="D26" s="266">
        <v>4</v>
      </c>
      <c r="E26" s="280"/>
      <c r="F26" s="293"/>
    </row>
    <row r="27" spans="1:6" ht="20.100000000000001" hidden="1" customHeight="1">
      <c r="A27" s="1064"/>
      <c r="B27" s="241" t="s">
        <v>2392</v>
      </c>
      <c r="C27" s="242" t="s">
        <v>2154</v>
      </c>
      <c r="D27" s="266">
        <v>5</v>
      </c>
      <c r="E27" s="280"/>
      <c r="F27" s="293"/>
    </row>
    <row r="28" spans="1:6" ht="20.100000000000001" hidden="1" customHeight="1">
      <c r="A28" s="1064"/>
      <c r="B28" s="241" t="s">
        <v>2392</v>
      </c>
      <c r="C28" s="242" t="s">
        <v>2154</v>
      </c>
      <c r="D28" s="266">
        <v>6</v>
      </c>
      <c r="E28" s="280"/>
      <c r="F28" s="293"/>
    </row>
    <row r="29" spans="1:6" ht="20.100000000000001" hidden="1" customHeight="1">
      <c r="A29" s="1064"/>
      <c r="B29" s="241" t="s">
        <v>2392</v>
      </c>
      <c r="C29" s="242" t="s">
        <v>2154</v>
      </c>
      <c r="D29" s="266">
        <v>7</v>
      </c>
      <c r="E29" s="280"/>
      <c r="F29" s="293"/>
    </row>
    <row r="30" spans="1:6" ht="20.100000000000001" hidden="1" customHeight="1">
      <c r="A30" s="1064"/>
      <c r="B30" s="241" t="s">
        <v>2392</v>
      </c>
      <c r="C30" s="242" t="s">
        <v>2154</v>
      </c>
      <c r="D30" s="266">
        <v>8</v>
      </c>
      <c r="E30" s="280"/>
      <c r="F30" s="293"/>
    </row>
    <row r="31" spans="1:6" ht="20.100000000000001" hidden="1" customHeight="1">
      <c r="A31" s="1064"/>
      <c r="B31" s="241" t="s">
        <v>2392</v>
      </c>
      <c r="C31" s="242" t="s">
        <v>2154</v>
      </c>
      <c r="D31" s="266">
        <v>9</v>
      </c>
      <c r="E31" s="280"/>
      <c r="F31" s="293"/>
    </row>
    <row r="32" spans="1:6" ht="20.100000000000001" hidden="1" customHeight="1">
      <c r="A32" s="1064"/>
      <c r="B32" s="241" t="s">
        <v>2392</v>
      </c>
      <c r="C32" s="242" t="s">
        <v>2154</v>
      </c>
      <c r="D32" s="266">
        <v>10</v>
      </c>
      <c r="E32" s="280"/>
      <c r="F32" s="293"/>
    </row>
    <row r="33" spans="1:6" ht="20.100000000000001" hidden="1" customHeight="1">
      <c r="A33" s="1064"/>
      <c r="B33" s="241" t="s">
        <v>2392</v>
      </c>
      <c r="C33" s="242" t="s">
        <v>2154</v>
      </c>
      <c r="D33" s="266">
        <v>11</v>
      </c>
      <c r="E33" s="280"/>
      <c r="F33" s="293"/>
    </row>
    <row r="34" spans="1:6" ht="20.100000000000001" hidden="1" customHeight="1">
      <c r="A34" s="1064"/>
      <c r="B34" s="241" t="s">
        <v>2392</v>
      </c>
      <c r="C34" s="242" t="s">
        <v>2154</v>
      </c>
      <c r="D34" s="266">
        <v>12</v>
      </c>
      <c r="E34" s="280"/>
      <c r="F34" s="293"/>
    </row>
    <row r="35" spans="1:6" ht="20.100000000000001" hidden="1" customHeight="1">
      <c r="A35" s="1064"/>
      <c r="B35" s="241" t="s">
        <v>2392</v>
      </c>
      <c r="C35" s="242" t="s">
        <v>2154</v>
      </c>
      <c r="D35" s="266">
        <v>13</v>
      </c>
      <c r="E35" s="280"/>
      <c r="F35" s="293"/>
    </row>
    <row r="36" spans="1:6" ht="20.100000000000001" hidden="1" customHeight="1">
      <c r="A36" s="1064"/>
      <c r="B36" s="241" t="s">
        <v>2392</v>
      </c>
      <c r="C36" s="242" t="s">
        <v>2154</v>
      </c>
      <c r="D36" s="266">
        <v>14</v>
      </c>
      <c r="E36" s="280"/>
      <c r="F36" s="293"/>
    </row>
    <row r="37" spans="1:6" ht="20.100000000000001" hidden="1" customHeight="1">
      <c r="A37" s="1064"/>
      <c r="B37" s="244" t="s">
        <v>2392</v>
      </c>
      <c r="C37" s="245" t="s">
        <v>2154</v>
      </c>
      <c r="D37" s="267">
        <v>15</v>
      </c>
      <c r="E37" s="282"/>
      <c r="F37" s="294"/>
    </row>
    <row r="38" spans="1:6" ht="20.100000000000001" hidden="1" customHeight="1" thickBot="1">
      <c r="A38" s="1064"/>
      <c r="B38" s="1066" t="s">
        <v>1999</v>
      </c>
      <c r="C38" s="1067"/>
      <c r="D38" s="1067"/>
      <c r="E38" s="1067"/>
      <c r="F38" s="687">
        <f>SUM(F23:F37)</f>
        <v>0</v>
      </c>
    </row>
    <row r="39" spans="1:6" ht="20.100000000000001" customHeight="1">
      <c r="A39" s="682"/>
      <c r="B39" s="1103" t="s">
        <v>1988</v>
      </c>
      <c r="C39" s="1103"/>
      <c r="D39" s="1103"/>
      <c r="E39" s="1103"/>
      <c r="F39" s="686">
        <f>SUM(F22,F38)</f>
        <v>0</v>
      </c>
    </row>
  </sheetData>
  <sheetProtection algorithmName="SHA-512" hashValue="e3S/hTBJXqA19Fj+eleigiARPNRzT3/UknhFTGD0m9MNjAneMuUzjyoWhf/uVDWtGD8fnvPE793UDzLFha0GAQ==" saltValue="42HPtetWkCAhjuBYO5OQBg=="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B166F-AC6C-4C76-9044-78FC64951AA4}">
  <sheetPr>
    <tabColor theme="8" tint="0.39997558519241921"/>
  </sheetPr>
  <dimension ref="A1:F39"/>
  <sheetViews>
    <sheetView showZeros="0" view="pageBreakPreview" topLeftCell="B1" zoomScaleNormal="100" zoomScaleSheetLayoutView="100" workbookViewId="0">
      <selection activeCell="E7" sqref="E7"/>
    </sheetView>
  </sheetViews>
  <sheetFormatPr defaultColWidth="10" defaultRowHeight="13.2"/>
  <cols>
    <col min="1" max="1" width="6.33203125" style="236" hidden="1" customWidth="1"/>
    <col min="2" max="2" width="2.44140625" style="236" customWidth="1"/>
    <col min="3" max="3" width="1.88671875" style="236" customWidth="1"/>
    <col min="4" max="4" width="3" style="236" customWidth="1"/>
    <col min="5" max="5" width="48.44140625" style="236" customWidth="1"/>
    <col min="6" max="6" width="23" style="236" customWidth="1"/>
    <col min="7" max="16384" width="10" style="236"/>
  </cols>
  <sheetData>
    <row r="1" spans="1:6" ht="27" customHeight="1">
      <c r="B1" s="1063" t="s">
        <v>2648</v>
      </c>
      <c r="C1" s="1063"/>
      <c r="D1" s="1063"/>
      <c r="E1" s="1063"/>
      <c r="F1" s="1063"/>
    </row>
    <row r="3" spans="1:6">
      <c r="B3" s="236" t="s">
        <v>2393</v>
      </c>
    </row>
    <row r="4" spans="1:6">
      <c r="F4" s="237" t="s">
        <v>2360</v>
      </c>
    </row>
    <row r="5" spans="1:6" ht="30" customHeight="1">
      <c r="A5" s="1116" t="s">
        <v>2365</v>
      </c>
      <c r="B5" s="1072" t="s">
        <v>2366</v>
      </c>
      <c r="C5" s="1073"/>
      <c r="D5" s="1074"/>
      <c r="E5" s="1114" t="s">
        <v>2358</v>
      </c>
      <c r="F5" s="1080" t="s">
        <v>2367</v>
      </c>
    </row>
    <row r="6" spans="1:6" ht="30" customHeight="1">
      <c r="A6" s="1117"/>
      <c r="B6" s="1075"/>
      <c r="C6" s="1076"/>
      <c r="D6" s="1077"/>
      <c r="E6" s="1079"/>
      <c r="F6" s="1081"/>
    </row>
    <row r="7" spans="1:6" ht="20.100000000000001" customHeight="1">
      <c r="A7" s="1064" t="s">
        <v>2362</v>
      </c>
      <c r="B7" s="257" t="s">
        <v>2394</v>
      </c>
      <c r="C7" s="258" t="s">
        <v>2154</v>
      </c>
      <c r="D7" s="261">
        <v>1</v>
      </c>
      <c r="E7" s="296"/>
      <c r="F7" s="292"/>
    </row>
    <row r="8" spans="1:6" ht="20.100000000000001" customHeight="1">
      <c r="A8" s="1064"/>
      <c r="B8" s="241" t="s">
        <v>2394</v>
      </c>
      <c r="C8" s="242" t="s">
        <v>2154</v>
      </c>
      <c r="D8" s="243">
        <v>2</v>
      </c>
      <c r="E8" s="280"/>
      <c r="F8" s="293"/>
    </row>
    <row r="9" spans="1:6" ht="20.100000000000001" customHeight="1">
      <c r="A9" s="1064"/>
      <c r="B9" s="241" t="s">
        <v>2394</v>
      </c>
      <c r="C9" s="242" t="s">
        <v>2154</v>
      </c>
      <c r="D9" s="266">
        <v>3</v>
      </c>
      <c r="E9" s="280"/>
      <c r="F9" s="293"/>
    </row>
    <row r="10" spans="1:6" ht="20.100000000000001" customHeight="1">
      <c r="A10" s="1064"/>
      <c r="B10" s="241" t="s">
        <v>2394</v>
      </c>
      <c r="C10" s="242" t="s">
        <v>2154</v>
      </c>
      <c r="D10" s="266">
        <v>4</v>
      </c>
      <c r="E10" s="280"/>
      <c r="F10" s="293"/>
    </row>
    <row r="11" spans="1:6" ht="20.100000000000001" customHeight="1">
      <c r="A11" s="1064"/>
      <c r="B11" s="241" t="s">
        <v>2394</v>
      </c>
      <c r="C11" s="242" t="s">
        <v>2154</v>
      </c>
      <c r="D11" s="266">
        <v>5</v>
      </c>
      <c r="E11" s="280"/>
      <c r="F11" s="293"/>
    </row>
    <row r="12" spans="1:6" ht="20.100000000000001" customHeight="1">
      <c r="A12" s="1064"/>
      <c r="B12" s="241" t="s">
        <v>2394</v>
      </c>
      <c r="C12" s="242" t="s">
        <v>2154</v>
      </c>
      <c r="D12" s="266">
        <v>6</v>
      </c>
      <c r="E12" s="280"/>
      <c r="F12" s="293"/>
    </row>
    <row r="13" spans="1:6" ht="20.100000000000001" customHeight="1">
      <c r="A13" s="1064"/>
      <c r="B13" s="241" t="s">
        <v>2394</v>
      </c>
      <c r="C13" s="242" t="s">
        <v>2154</v>
      </c>
      <c r="D13" s="266">
        <v>7</v>
      </c>
      <c r="E13" s="280"/>
      <c r="F13" s="293"/>
    </row>
    <row r="14" spans="1:6" ht="20.100000000000001" customHeight="1">
      <c r="A14" s="1064"/>
      <c r="B14" s="241" t="s">
        <v>2394</v>
      </c>
      <c r="C14" s="242" t="s">
        <v>2154</v>
      </c>
      <c r="D14" s="266">
        <v>8</v>
      </c>
      <c r="E14" s="280"/>
      <c r="F14" s="293"/>
    </row>
    <row r="15" spans="1:6" ht="20.100000000000001" customHeight="1">
      <c r="A15" s="1064"/>
      <c r="B15" s="241" t="s">
        <v>2394</v>
      </c>
      <c r="C15" s="242" t="s">
        <v>2154</v>
      </c>
      <c r="D15" s="266">
        <v>9</v>
      </c>
      <c r="E15" s="280"/>
      <c r="F15" s="293"/>
    </row>
    <row r="16" spans="1:6" ht="20.100000000000001" customHeight="1">
      <c r="A16" s="1064"/>
      <c r="B16" s="241" t="s">
        <v>2394</v>
      </c>
      <c r="C16" s="242" t="s">
        <v>2154</v>
      </c>
      <c r="D16" s="266">
        <v>10</v>
      </c>
      <c r="E16" s="280"/>
      <c r="F16" s="293"/>
    </row>
    <row r="17" spans="1:6" ht="20.100000000000001" customHeight="1">
      <c r="A17" s="1064"/>
      <c r="B17" s="241" t="s">
        <v>2394</v>
      </c>
      <c r="C17" s="242" t="s">
        <v>2154</v>
      </c>
      <c r="D17" s="266">
        <v>11</v>
      </c>
      <c r="E17" s="280"/>
      <c r="F17" s="293"/>
    </row>
    <row r="18" spans="1:6" ht="20.100000000000001" customHeight="1">
      <c r="A18" s="1064"/>
      <c r="B18" s="241" t="s">
        <v>2394</v>
      </c>
      <c r="C18" s="242" t="s">
        <v>2154</v>
      </c>
      <c r="D18" s="266">
        <v>12</v>
      </c>
      <c r="E18" s="280"/>
      <c r="F18" s="293"/>
    </row>
    <row r="19" spans="1:6" ht="20.100000000000001" customHeight="1">
      <c r="A19" s="1064"/>
      <c r="B19" s="241" t="s">
        <v>2394</v>
      </c>
      <c r="C19" s="242" t="s">
        <v>2154</v>
      </c>
      <c r="D19" s="266">
        <v>13</v>
      </c>
      <c r="E19" s="280"/>
      <c r="F19" s="293"/>
    </row>
    <row r="20" spans="1:6" ht="20.100000000000001" customHeight="1">
      <c r="A20" s="1064"/>
      <c r="B20" s="241" t="s">
        <v>2394</v>
      </c>
      <c r="C20" s="242" t="s">
        <v>2154</v>
      </c>
      <c r="D20" s="266">
        <v>14</v>
      </c>
      <c r="E20" s="280"/>
      <c r="F20" s="293"/>
    </row>
    <row r="21" spans="1:6" ht="20.100000000000001" customHeight="1">
      <c r="A21" s="1064"/>
      <c r="B21" s="244" t="s">
        <v>2394</v>
      </c>
      <c r="C21" s="245" t="s">
        <v>2154</v>
      </c>
      <c r="D21" s="267">
        <v>15</v>
      </c>
      <c r="E21" s="282"/>
      <c r="F21" s="294"/>
    </row>
    <row r="22" spans="1:6" ht="20.100000000000001" hidden="1" customHeight="1" thickBot="1">
      <c r="A22" s="1065"/>
      <c r="B22" s="1083" t="s">
        <v>1999</v>
      </c>
      <c r="C22" s="1084"/>
      <c r="D22" s="1084"/>
      <c r="E22" s="1084"/>
      <c r="F22" s="265">
        <f>SUM(F7:F21)</f>
        <v>0</v>
      </c>
    </row>
    <row r="23" spans="1:6" ht="20.100000000000001" hidden="1" customHeight="1" thickTop="1">
      <c r="A23" s="1115" t="s">
        <v>2363</v>
      </c>
      <c r="B23" s="257" t="s">
        <v>2394</v>
      </c>
      <c r="C23" s="258" t="s">
        <v>2154</v>
      </c>
      <c r="D23" s="261">
        <v>1</v>
      </c>
      <c r="E23" s="296"/>
      <c r="F23" s="292"/>
    </row>
    <row r="24" spans="1:6" ht="20.100000000000001" hidden="1" customHeight="1">
      <c r="A24" s="1115"/>
      <c r="B24" s="241" t="s">
        <v>2394</v>
      </c>
      <c r="C24" s="242" t="s">
        <v>2154</v>
      </c>
      <c r="D24" s="243">
        <v>2</v>
      </c>
      <c r="E24" s="280"/>
      <c r="F24" s="293"/>
    </row>
    <row r="25" spans="1:6" ht="20.100000000000001" hidden="1" customHeight="1">
      <c r="A25" s="1115"/>
      <c r="B25" s="241" t="s">
        <v>2394</v>
      </c>
      <c r="C25" s="242" t="s">
        <v>2154</v>
      </c>
      <c r="D25" s="266">
        <v>3</v>
      </c>
      <c r="E25" s="280"/>
      <c r="F25" s="293"/>
    </row>
    <row r="26" spans="1:6" ht="20.100000000000001" hidden="1" customHeight="1">
      <c r="A26" s="1115"/>
      <c r="B26" s="241" t="s">
        <v>2394</v>
      </c>
      <c r="C26" s="242" t="s">
        <v>2154</v>
      </c>
      <c r="D26" s="266">
        <v>4</v>
      </c>
      <c r="E26" s="280"/>
      <c r="F26" s="293"/>
    </row>
    <row r="27" spans="1:6" ht="20.100000000000001" hidden="1" customHeight="1">
      <c r="A27" s="1115"/>
      <c r="B27" s="241" t="s">
        <v>2394</v>
      </c>
      <c r="C27" s="242" t="s">
        <v>2154</v>
      </c>
      <c r="D27" s="266">
        <v>5</v>
      </c>
      <c r="E27" s="280"/>
      <c r="F27" s="293"/>
    </row>
    <row r="28" spans="1:6" ht="20.100000000000001" hidden="1" customHeight="1">
      <c r="A28" s="1115"/>
      <c r="B28" s="241" t="s">
        <v>2394</v>
      </c>
      <c r="C28" s="242" t="s">
        <v>2154</v>
      </c>
      <c r="D28" s="266">
        <v>6</v>
      </c>
      <c r="E28" s="280"/>
      <c r="F28" s="293"/>
    </row>
    <row r="29" spans="1:6" ht="20.100000000000001" hidden="1" customHeight="1">
      <c r="A29" s="1115"/>
      <c r="B29" s="241" t="s">
        <v>2394</v>
      </c>
      <c r="C29" s="242" t="s">
        <v>2154</v>
      </c>
      <c r="D29" s="266">
        <v>7</v>
      </c>
      <c r="E29" s="280"/>
      <c r="F29" s="293"/>
    </row>
    <row r="30" spans="1:6" ht="20.100000000000001" hidden="1" customHeight="1">
      <c r="A30" s="1115"/>
      <c r="B30" s="241" t="s">
        <v>2394</v>
      </c>
      <c r="C30" s="242" t="s">
        <v>2154</v>
      </c>
      <c r="D30" s="266">
        <v>8</v>
      </c>
      <c r="E30" s="280"/>
      <c r="F30" s="293"/>
    </row>
    <row r="31" spans="1:6" ht="20.100000000000001" hidden="1" customHeight="1">
      <c r="A31" s="1115"/>
      <c r="B31" s="241" t="s">
        <v>2394</v>
      </c>
      <c r="C31" s="242" t="s">
        <v>2154</v>
      </c>
      <c r="D31" s="266">
        <v>9</v>
      </c>
      <c r="E31" s="280"/>
      <c r="F31" s="293"/>
    </row>
    <row r="32" spans="1:6" ht="20.100000000000001" hidden="1" customHeight="1">
      <c r="A32" s="1115"/>
      <c r="B32" s="241" t="s">
        <v>2394</v>
      </c>
      <c r="C32" s="242" t="s">
        <v>2154</v>
      </c>
      <c r="D32" s="266">
        <v>10</v>
      </c>
      <c r="E32" s="280"/>
      <c r="F32" s="293"/>
    </row>
    <row r="33" spans="1:6" ht="20.100000000000001" hidden="1" customHeight="1">
      <c r="A33" s="1115"/>
      <c r="B33" s="241" t="s">
        <v>2394</v>
      </c>
      <c r="C33" s="242" t="s">
        <v>2154</v>
      </c>
      <c r="D33" s="266">
        <v>11</v>
      </c>
      <c r="E33" s="280"/>
      <c r="F33" s="293"/>
    </row>
    <row r="34" spans="1:6" ht="20.100000000000001" hidden="1" customHeight="1">
      <c r="A34" s="1115"/>
      <c r="B34" s="241" t="s">
        <v>2394</v>
      </c>
      <c r="C34" s="242" t="s">
        <v>2154</v>
      </c>
      <c r="D34" s="266">
        <v>12</v>
      </c>
      <c r="E34" s="280"/>
      <c r="F34" s="293"/>
    </row>
    <row r="35" spans="1:6" ht="20.100000000000001" hidden="1" customHeight="1">
      <c r="A35" s="1115"/>
      <c r="B35" s="241" t="s">
        <v>2394</v>
      </c>
      <c r="C35" s="242" t="s">
        <v>2154</v>
      </c>
      <c r="D35" s="266">
        <v>13</v>
      </c>
      <c r="E35" s="280"/>
      <c r="F35" s="293"/>
    </row>
    <row r="36" spans="1:6" ht="20.100000000000001" hidden="1" customHeight="1">
      <c r="A36" s="1115"/>
      <c r="B36" s="241" t="s">
        <v>2394</v>
      </c>
      <c r="C36" s="242" t="s">
        <v>2154</v>
      </c>
      <c r="D36" s="266">
        <v>14</v>
      </c>
      <c r="E36" s="280"/>
      <c r="F36" s="293"/>
    </row>
    <row r="37" spans="1:6" ht="20.100000000000001" hidden="1" customHeight="1">
      <c r="A37" s="1115"/>
      <c r="B37" s="244" t="s">
        <v>2394</v>
      </c>
      <c r="C37" s="245" t="s">
        <v>2154</v>
      </c>
      <c r="D37" s="267">
        <v>15</v>
      </c>
      <c r="E37" s="282"/>
      <c r="F37" s="294"/>
    </row>
    <row r="38" spans="1:6" ht="20.100000000000001" hidden="1" customHeight="1" thickBot="1">
      <c r="A38" s="1115"/>
      <c r="B38" s="1066" t="s">
        <v>1999</v>
      </c>
      <c r="C38" s="1067"/>
      <c r="D38" s="1067"/>
      <c r="E38" s="1067"/>
      <c r="F38" s="685">
        <f>SUM(F23:F37)</f>
        <v>0</v>
      </c>
    </row>
    <row r="39" spans="1:6" ht="20.100000000000001" customHeight="1">
      <c r="A39" s="682"/>
      <c r="B39" s="1103" t="s">
        <v>1988</v>
      </c>
      <c r="C39" s="1103"/>
      <c r="D39" s="1103"/>
      <c r="E39" s="1103"/>
      <c r="F39" s="686">
        <f>F22+F38</f>
        <v>0</v>
      </c>
    </row>
  </sheetData>
  <sheetProtection algorithmName="SHA-512" hashValue="sxvKDDbbwf4DHzvq6biqXUBc9o+5UZ5XwkY93kSoxWKWinVR7XNdjtIuDQWj7cNpxs4rv8mApC4hAiSTnUg2kQ==" saltValue="2QlbWx1Jac8au9jefAHbHg=="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2DA29-3852-4751-975E-8117C25C6345}">
  <sheetPr>
    <tabColor theme="8" tint="0.39997558519241921"/>
  </sheetPr>
  <dimension ref="A1:N39"/>
  <sheetViews>
    <sheetView showZeros="0" view="pageBreakPreview" topLeftCell="B1" zoomScaleNormal="100" zoomScaleSheetLayoutView="100" workbookViewId="0">
      <selection activeCell="E7" sqref="E7"/>
    </sheetView>
  </sheetViews>
  <sheetFormatPr defaultColWidth="10" defaultRowHeight="13.2"/>
  <cols>
    <col min="1" max="1" width="6.33203125" style="236" hidden="1" customWidth="1"/>
    <col min="2" max="2" width="2.44140625" style="236" customWidth="1"/>
    <col min="3" max="3" width="1.88671875" style="236" customWidth="1"/>
    <col min="4" max="4" width="3" style="236" customWidth="1"/>
    <col min="5" max="10" width="11.88671875" style="236" customWidth="1"/>
    <col min="11" max="12" width="10" style="236"/>
    <col min="13" max="13" width="50.88671875" style="1" customWidth="1"/>
    <col min="14" max="14" width="30.88671875" style="1" customWidth="1"/>
    <col min="15" max="16384" width="10" style="236"/>
  </cols>
  <sheetData>
    <row r="1" spans="1:14" ht="27" customHeight="1">
      <c r="B1" s="1063" t="s">
        <v>2648</v>
      </c>
      <c r="C1" s="1063"/>
      <c r="D1" s="1063"/>
      <c r="E1" s="1063"/>
      <c r="F1" s="1063"/>
      <c r="G1" s="1063"/>
      <c r="H1" s="1063"/>
      <c r="I1" s="1063"/>
      <c r="J1" s="1063"/>
      <c r="M1" s="32" t="s">
        <v>2576</v>
      </c>
    </row>
    <row r="2" spans="1:14">
      <c r="M2" s="32"/>
    </row>
    <row r="3" spans="1:14">
      <c r="B3" s="236" t="s">
        <v>2395</v>
      </c>
      <c r="M3" s="447" t="s">
        <v>2577</v>
      </c>
    </row>
    <row r="4" spans="1:14">
      <c r="J4" s="237" t="s">
        <v>2360</v>
      </c>
      <c r="M4" s="447" t="s">
        <v>2578</v>
      </c>
    </row>
    <row r="5" spans="1:14" ht="30" customHeight="1">
      <c r="A5" s="1103" t="s">
        <v>2365</v>
      </c>
      <c r="B5" s="1072" t="s">
        <v>2366</v>
      </c>
      <c r="C5" s="1073"/>
      <c r="D5" s="1074"/>
      <c r="E5" s="1124" t="s">
        <v>2396</v>
      </c>
      <c r="F5" s="1126" t="s">
        <v>2397</v>
      </c>
      <c r="G5" s="1124" t="s">
        <v>2398</v>
      </c>
      <c r="H5" s="313" t="s">
        <v>2399</v>
      </c>
      <c r="I5" s="314" t="s">
        <v>2400</v>
      </c>
      <c r="J5" s="315" t="s">
        <v>2401</v>
      </c>
      <c r="M5" s="447" t="s">
        <v>2579</v>
      </c>
    </row>
    <row r="6" spans="1:14" ht="30" customHeight="1">
      <c r="A6" s="1103"/>
      <c r="B6" s="1121"/>
      <c r="C6" s="1122"/>
      <c r="D6" s="1123"/>
      <c r="E6" s="1125"/>
      <c r="F6" s="1125"/>
      <c r="G6" s="1127"/>
      <c r="H6" s="316" t="s">
        <v>2402</v>
      </c>
      <c r="I6" s="317" t="s">
        <v>2403</v>
      </c>
      <c r="J6" s="318" t="s">
        <v>2404</v>
      </c>
      <c r="M6" s="32"/>
    </row>
    <row r="7" spans="1:14" ht="20.100000000000001" customHeight="1">
      <c r="A7" s="1082" t="s">
        <v>2362</v>
      </c>
      <c r="B7" s="319" t="s">
        <v>2405</v>
      </c>
      <c r="C7" s="252" t="s">
        <v>2154</v>
      </c>
      <c r="D7" s="240">
        <v>1</v>
      </c>
      <c r="E7" s="297"/>
      <c r="F7" s="278"/>
      <c r="G7" s="298"/>
      <c r="H7" s="449"/>
      <c r="I7" s="299"/>
      <c r="J7" s="320">
        <f>H7*I7*24</f>
        <v>0</v>
      </c>
      <c r="N7" s="3" t="s">
        <v>2580</v>
      </c>
    </row>
    <row r="8" spans="1:14" ht="20.100000000000001" customHeight="1">
      <c r="A8" s="1064"/>
      <c r="B8" s="321" t="s">
        <v>2405</v>
      </c>
      <c r="C8" s="253" t="s">
        <v>2154</v>
      </c>
      <c r="D8" s="243">
        <v>2</v>
      </c>
      <c r="E8" s="300"/>
      <c r="F8" s="280"/>
      <c r="G8" s="301"/>
      <c r="H8" s="450"/>
      <c r="I8" s="299"/>
      <c r="J8" s="322">
        <f t="shared" ref="J8:J21" si="0">H8*I8*24</f>
        <v>0</v>
      </c>
      <c r="M8" s="342" t="s">
        <v>2581</v>
      </c>
      <c r="N8" s="342" t="s">
        <v>2582</v>
      </c>
    </row>
    <row r="9" spans="1:14" ht="20.100000000000001" customHeight="1">
      <c r="A9" s="1064"/>
      <c r="B9" s="321" t="s">
        <v>2405</v>
      </c>
      <c r="C9" s="253" t="s">
        <v>2154</v>
      </c>
      <c r="D9" s="243">
        <v>3</v>
      </c>
      <c r="E9" s="300"/>
      <c r="F9" s="280"/>
      <c r="G9" s="301"/>
      <c r="H9" s="450"/>
      <c r="I9" s="299">
        <v>0</v>
      </c>
      <c r="J9" s="322">
        <f t="shared" si="0"/>
        <v>0</v>
      </c>
      <c r="M9" s="342" t="s">
        <v>2583</v>
      </c>
      <c r="N9" s="448">
        <v>1090</v>
      </c>
    </row>
    <row r="10" spans="1:14" ht="20.100000000000001" customHeight="1">
      <c r="A10" s="1064"/>
      <c r="B10" s="321" t="s">
        <v>2405</v>
      </c>
      <c r="C10" s="253" t="s">
        <v>2154</v>
      </c>
      <c r="D10" s="266">
        <v>4</v>
      </c>
      <c r="E10" s="280"/>
      <c r="F10" s="280"/>
      <c r="G10" s="301"/>
      <c r="H10" s="450"/>
      <c r="I10" s="299">
        <v>0</v>
      </c>
      <c r="J10" s="322">
        <f t="shared" si="0"/>
        <v>0</v>
      </c>
      <c r="M10" s="342" t="s">
        <v>2584</v>
      </c>
      <c r="N10" s="448">
        <v>1160</v>
      </c>
    </row>
    <row r="11" spans="1:14" ht="20.100000000000001" customHeight="1">
      <c r="A11" s="1064"/>
      <c r="B11" s="321" t="s">
        <v>2405</v>
      </c>
      <c r="C11" s="253" t="s">
        <v>2154</v>
      </c>
      <c r="D11" s="266">
        <v>5</v>
      </c>
      <c r="E11" s="280"/>
      <c r="F11" s="280"/>
      <c r="G11" s="301"/>
      <c r="H11" s="450"/>
      <c r="I11" s="299">
        <v>0</v>
      </c>
      <c r="J11" s="322">
        <f t="shared" si="0"/>
        <v>0</v>
      </c>
      <c r="M11" s="342" t="s">
        <v>2585</v>
      </c>
      <c r="N11" s="448">
        <v>1230</v>
      </c>
    </row>
    <row r="12" spans="1:14" ht="20.100000000000001" customHeight="1">
      <c r="A12" s="1064"/>
      <c r="B12" s="321" t="s">
        <v>2405</v>
      </c>
      <c r="C12" s="253" t="s">
        <v>2154</v>
      </c>
      <c r="D12" s="266">
        <v>6</v>
      </c>
      <c r="E12" s="280"/>
      <c r="F12" s="280"/>
      <c r="G12" s="301"/>
      <c r="H12" s="450"/>
      <c r="I12" s="302">
        <v>0</v>
      </c>
      <c r="J12" s="322">
        <f t="shared" si="0"/>
        <v>0</v>
      </c>
      <c r="M12" s="342" t="s">
        <v>2586</v>
      </c>
      <c r="N12" s="448">
        <v>1310</v>
      </c>
    </row>
    <row r="13" spans="1:14" ht="20.100000000000001" customHeight="1">
      <c r="A13" s="1064"/>
      <c r="B13" s="321" t="s">
        <v>2405</v>
      </c>
      <c r="C13" s="253" t="s">
        <v>2154</v>
      </c>
      <c r="D13" s="266">
        <v>7</v>
      </c>
      <c r="E13" s="280"/>
      <c r="F13" s="280"/>
      <c r="G13" s="301"/>
      <c r="H13" s="450"/>
      <c r="I13" s="302">
        <v>0</v>
      </c>
      <c r="J13" s="322">
        <f t="shared" si="0"/>
        <v>0</v>
      </c>
      <c r="M13" s="342" t="s">
        <v>2587</v>
      </c>
      <c r="N13" s="448">
        <v>1390</v>
      </c>
    </row>
    <row r="14" spans="1:14" ht="20.100000000000001" customHeight="1">
      <c r="A14" s="1064"/>
      <c r="B14" s="321" t="s">
        <v>2405</v>
      </c>
      <c r="C14" s="253" t="s">
        <v>2154</v>
      </c>
      <c r="D14" s="266">
        <v>8</v>
      </c>
      <c r="E14" s="280"/>
      <c r="F14" s="280"/>
      <c r="G14" s="301"/>
      <c r="H14" s="450"/>
      <c r="I14" s="302">
        <v>0</v>
      </c>
      <c r="J14" s="322">
        <f t="shared" si="0"/>
        <v>0</v>
      </c>
      <c r="M14" s="342" t="s">
        <v>2588</v>
      </c>
      <c r="N14" s="448">
        <v>1470</v>
      </c>
    </row>
    <row r="15" spans="1:14" ht="20.100000000000001" customHeight="1">
      <c r="A15" s="1064"/>
      <c r="B15" s="321" t="s">
        <v>2405</v>
      </c>
      <c r="C15" s="253" t="s">
        <v>2154</v>
      </c>
      <c r="D15" s="266">
        <v>9</v>
      </c>
      <c r="E15" s="280"/>
      <c r="F15" s="280"/>
      <c r="G15" s="301"/>
      <c r="H15" s="450"/>
      <c r="I15" s="302">
        <v>0</v>
      </c>
      <c r="J15" s="322">
        <f t="shared" si="0"/>
        <v>0</v>
      </c>
      <c r="M15" s="342" t="s">
        <v>2589</v>
      </c>
      <c r="N15" s="448">
        <v>1550</v>
      </c>
    </row>
    <row r="16" spans="1:14" ht="20.100000000000001" customHeight="1">
      <c r="A16" s="1064"/>
      <c r="B16" s="321" t="s">
        <v>2405</v>
      </c>
      <c r="C16" s="253" t="s">
        <v>2154</v>
      </c>
      <c r="D16" s="266">
        <v>10</v>
      </c>
      <c r="E16" s="280"/>
      <c r="F16" s="280"/>
      <c r="G16" s="301"/>
      <c r="H16" s="450"/>
      <c r="I16" s="302">
        <v>0</v>
      </c>
      <c r="J16" s="322">
        <f t="shared" si="0"/>
        <v>0</v>
      </c>
      <c r="M16" s="342" t="s">
        <v>2590</v>
      </c>
      <c r="N16" s="448">
        <v>1640</v>
      </c>
    </row>
    <row r="17" spans="1:14" ht="20.100000000000001" customHeight="1">
      <c r="A17" s="1064"/>
      <c r="B17" s="321" t="s">
        <v>2405</v>
      </c>
      <c r="C17" s="253" t="s">
        <v>2154</v>
      </c>
      <c r="D17" s="266">
        <v>11</v>
      </c>
      <c r="E17" s="280"/>
      <c r="F17" s="280"/>
      <c r="G17" s="301"/>
      <c r="H17" s="450"/>
      <c r="I17" s="302">
        <v>0</v>
      </c>
      <c r="J17" s="322">
        <f t="shared" si="0"/>
        <v>0</v>
      </c>
      <c r="M17" s="342" t="s">
        <v>2591</v>
      </c>
      <c r="N17" s="448">
        <v>1800</v>
      </c>
    </row>
    <row r="18" spans="1:14" ht="20.100000000000001" customHeight="1">
      <c r="A18" s="1064"/>
      <c r="B18" s="321" t="s">
        <v>2405</v>
      </c>
      <c r="C18" s="253" t="s">
        <v>2154</v>
      </c>
      <c r="D18" s="266">
        <v>12</v>
      </c>
      <c r="E18" s="280"/>
      <c r="F18" s="280"/>
      <c r="G18" s="301"/>
      <c r="H18" s="450"/>
      <c r="I18" s="302">
        <v>0</v>
      </c>
      <c r="J18" s="322">
        <f t="shared" si="0"/>
        <v>0</v>
      </c>
      <c r="M18" s="342" t="s">
        <v>2592</v>
      </c>
      <c r="N18" s="448">
        <v>1960</v>
      </c>
    </row>
    <row r="19" spans="1:14" ht="20.100000000000001" customHeight="1">
      <c r="A19" s="1064"/>
      <c r="B19" s="321" t="s">
        <v>2405</v>
      </c>
      <c r="C19" s="253" t="s">
        <v>2154</v>
      </c>
      <c r="D19" s="266">
        <v>13</v>
      </c>
      <c r="E19" s="280"/>
      <c r="F19" s="280"/>
      <c r="G19" s="301"/>
      <c r="H19" s="450"/>
      <c r="I19" s="302">
        <v>0</v>
      </c>
      <c r="J19" s="322">
        <f t="shared" si="0"/>
        <v>0</v>
      </c>
      <c r="M19" s="342" t="s">
        <v>2593</v>
      </c>
      <c r="N19" s="448">
        <v>2130</v>
      </c>
    </row>
    <row r="20" spans="1:14" ht="20.100000000000001" customHeight="1">
      <c r="A20" s="1064"/>
      <c r="B20" s="321" t="s">
        <v>2405</v>
      </c>
      <c r="C20" s="253" t="s">
        <v>2154</v>
      </c>
      <c r="D20" s="266">
        <v>14</v>
      </c>
      <c r="E20" s="280"/>
      <c r="F20" s="280"/>
      <c r="G20" s="301"/>
      <c r="H20" s="450"/>
      <c r="I20" s="302">
        <v>0</v>
      </c>
      <c r="J20" s="322">
        <f t="shared" si="0"/>
        <v>0</v>
      </c>
      <c r="M20" s="342" t="s">
        <v>2594</v>
      </c>
      <c r="N20" s="448">
        <v>2290</v>
      </c>
    </row>
    <row r="21" spans="1:14" ht="20.100000000000001" customHeight="1">
      <c r="A21" s="1064"/>
      <c r="B21" s="323" t="s">
        <v>2405</v>
      </c>
      <c r="C21" s="264" t="s">
        <v>2154</v>
      </c>
      <c r="D21" s="267">
        <v>15</v>
      </c>
      <c r="E21" s="282"/>
      <c r="F21" s="282"/>
      <c r="G21" s="303"/>
      <c r="H21" s="451"/>
      <c r="I21" s="304">
        <v>0</v>
      </c>
      <c r="J21" s="324">
        <f t="shared" si="0"/>
        <v>0</v>
      </c>
      <c r="M21" s="342" t="s">
        <v>2595</v>
      </c>
      <c r="N21" s="448">
        <v>2460</v>
      </c>
    </row>
    <row r="22" spans="1:14" ht="20.100000000000001" customHeight="1" thickBot="1">
      <c r="A22" s="1065"/>
      <c r="B22" s="1066" t="s">
        <v>1999</v>
      </c>
      <c r="C22" s="1067"/>
      <c r="D22" s="1067"/>
      <c r="E22" s="1067"/>
      <c r="F22" s="1067"/>
      <c r="G22" s="1118"/>
      <c r="H22" s="688"/>
      <c r="I22" s="689"/>
      <c r="J22" s="690">
        <f>SUM(J7:J21)</f>
        <v>0</v>
      </c>
      <c r="M22" s="342" t="s">
        <v>2607</v>
      </c>
      <c r="N22" s="448">
        <v>2620</v>
      </c>
    </row>
    <row r="23" spans="1:14" ht="20.100000000000001" customHeight="1" thickTop="1">
      <c r="A23" s="1119" t="s">
        <v>2363</v>
      </c>
      <c r="B23" s="319" t="s">
        <v>2405</v>
      </c>
      <c r="C23" s="252" t="s">
        <v>2154</v>
      </c>
      <c r="D23" s="240">
        <v>16</v>
      </c>
      <c r="E23" s="297"/>
      <c r="F23" s="278"/>
      <c r="G23" s="298"/>
      <c r="H23" s="449"/>
      <c r="I23" s="698">
        <v>0</v>
      </c>
      <c r="J23" s="320">
        <f>H23*I23*24</f>
        <v>0</v>
      </c>
      <c r="M23" s="342" t="s">
        <v>2596</v>
      </c>
      <c r="N23" s="448">
        <v>2780</v>
      </c>
    </row>
    <row r="24" spans="1:14" ht="20.100000000000001" customHeight="1">
      <c r="A24" s="1115"/>
      <c r="B24" s="321" t="s">
        <v>2405</v>
      </c>
      <c r="C24" s="253" t="s">
        <v>2154</v>
      </c>
      <c r="D24" s="243">
        <v>17</v>
      </c>
      <c r="E24" s="300"/>
      <c r="F24" s="280"/>
      <c r="G24" s="301"/>
      <c r="H24" s="450"/>
      <c r="I24" s="299">
        <v>0</v>
      </c>
      <c r="J24" s="322">
        <f t="shared" ref="J24:J37" si="1">H24*I24*24</f>
        <v>0</v>
      </c>
      <c r="M24" s="342" t="s">
        <v>2597</v>
      </c>
      <c r="N24" s="448">
        <v>2950</v>
      </c>
    </row>
    <row r="25" spans="1:14" ht="20.100000000000001" customHeight="1">
      <c r="A25" s="1115"/>
      <c r="B25" s="321" t="s">
        <v>2405</v>
      </c>
      <c r="C25" s="253" t="s">
        <v>2154</v>
      </c>
      <c r="D25" s="243">
        <v>18</v>
      </c>
      <c r="E25" s="300"/>
      <c r="F25" s="280"/>
      <c r="G25" s="301"/>
      <c r="H25" s="450"/>
      <c r="I25" s="299">
        <v>0</v>
      </c>
      <c r="J25" s="322">
        <f t="shared" si="1"/>
        <v>0</v>
      </c>
      <c r="M25" s="342" t="s">
        <v>2598</v>
      </c>
      <c r="N25" s="448">
        <v>3110</v>
      </c>
    </row>
    <row r="26" spans="1:14" ht="20.100000000000001" customHeight="1">
      <c r="A26" s="1115"/>
      <c r="B26" s="321" t="s">
        <v>2405</v>
      </c>
      <c r="C26" s="253" t="s">
        <v>2154</v>
      </c>
      <c r="D26" s="243">
        <v>19</v>
      </c>
      <c r="E26" s="280"/>
      <c r="F26" s="280"/>
      <c r="G26" s="301"/>
      <c r="H26" s="450"/>
      <c r="I26" s="299">
        <v>0</v>
      </c>
      <c r="J26" s="322">
        <f t="shared" si="1"/>
        <v>0</v>
      </c>
      <c r="M26" s="342" t="s">
        <v>2599</v>
      </c>
      <c r="N26" s="448">
        <v>3360</v>
      </c>
    </row>
    <row r="27" spans="1:14" ht="20.100000000000001" customHeight="1">
      <c r="A27" s="1115"/>
      <c r="B27" s="321" t="s">
        <v>2405</v>
      </c>
      <c r="C27" s="253" t="s">
        <v>2154</v>
      </c>
      <c r="D27" s="243">
        <v>20</v>
      </c>
      <c r="E27" s="280"/>
      <c r="F27" s="280"/>
      <c r="G27" s="301"/>
      <c r="H27" s="450"/>
      <c r="I27" s="299">
        <v>0</v>
      </c>
      <c r="J27" s="322">
        <f t="shared" si="1"/>
        <v>0</v>
      </c>
      <c r="M27" s="342" t="s">
        <v>2600</v>
      </c>
      <c r="N27" s="448">
        <v>3610</v>
      </c>
    </row>
    <row r="28" spans="1:14" ht="20.100000000000001" customHeight="1">
      <c r="A28" s="1115"/>
      <c r="B28" s="321" t="s">
        <v>2405</v>
      </c>
      <c r="C28" s="253" t="s">
        <v>2154</v>
      </c>
      <c r="D28" s="243">
        <v>21</v>
      </c>
      <c r="E28" s="280"/>
      <c r="F28" s="280"/>
      <c r="G28" s="301"/>
      <c r="H28" s="450"/>
      <c r="I28" s="302">
        <v>0</v>
      </c>
      <c r="J28" s="322">
        <f t="shared" si="1"/>
        <v>0</v>
      </c>
      <c r="M28" s="342" t="s">
        <v>2601</v>
      </c>
      <c r="N28" s="448">
        <v>3850</v>
      </c>
    </row>
    <row r="29" spans="1:14" ht="20.100000000000001" customHeight="1">
      <c r="A29" s="1115"/>
      <c r="B29" s="321" t="s">
        <v>2405</v>
      </c>
      <c r="C29" s="253" t="s">
        <v>2154</v>
      </c>
      <c r="D29" s="243">
        <v>22</v>
      </c>
      <c r="E29" s="280"/>
      <c r="F29" s="280"/>
      <c r="G29" s="301"/>
      <c r="H29" s="450"/>
      <c r="I29" s="302">
        <v>0</v>
      </c>
      <c r="J29" s="322">
        <f t="shared" si="1"/>
        <v>0</v>
      </c>
      <c r="M29" s="342" t="s">
        <v>2602</v>
      </c>
      <c r="N29" s="448">
        <v>4100</v>
      </c>
    </row>
    <row r="30" spans="1:14" ht="20.100000000000001" customHeight="1">
      <c r="A30" s="1115"/>
      <c r="B30" s="321" t="s">
        <v>2405</v>
      </c>
      <c r="C30" s="253" t="s">
        <v>2154</v>
      </c>
      <c r="D30" s="243">
        <v>23</v>
      </c>
      <c r="E30" s="280"/>
      <c r="F30" s="280"/>
      <c r="G30" s="301"/>
      <c r="H30" s="450"/>
      <c r="I30" s="302">
        <v>0</v>
      </c>
      <c r="J30" s="322">
        <f t="shared" si="1"/>
        <v>0</v>
      </c>
      <c r="M30" s="342" t="s">
        <v>2603</v>
      </c>
      <c r="N30" s="448">
        <v>4340</v>
      </c>
    </row>
    <row r="31" spans="1:14" ht="20.100000000000001" customHeight="1">
      <c r="A31" s="1115"/>
      <c r="B31" s="321" t="s">
        <v>2405</v>
      </c>
      <c r="C31" s="253" t="s">
        <v>2154</v>
      </c>
      <c r="D31" s="243">
        <v>24</v>
      </c>
      <c r="E31" s="280"/>
      <c r="F31" s="280"/>
      <c r="G31" s="301"/>
      <c r="H31" s="450"/>
      <c r="I31" s="302">
        <v>0</v>
      </c>
      <c r="J31" s="322">
        <f t="shared" si="1"/>
        <v>0</v>
      </c>
      <c r="M31" s="342" t="s">
        <v>2604</v>
      </c>
      <c r="N31" s="448">
        <v>4590</v>
      </c>
    </row>
    <row r="32" spans="1:14" ht="20.100000000000001" customHeight="1">
      <c r="A32" s="1115"/>
      <c r="B32" s="321" t="s">
        <v>2405</v>
      </c>
      <c r="C32" s="253" t="s">
        <v>2154</v>
      </c>
      <c r="D32" s="243">
        <v>25</v>
      </c>
      <c r="E32" s="280"/>
      <c r="F32" s="280"/>
      <c r="G32" s="301"/>
      <c r="H32" s="450"/>
      <c r="I32" s="302">
        <v>0</v>
      </c>
      <c r="J32" s="322">
        <f t="shared" si="1"/>
        <v>0</v>
      </c>
      <c r="M32" s="342" t="s">
        <v>2605</v>
      </c>
      <c r="N32" s="448">
        <v>4840</v>
      </c>
    </row>
    <row r="33" spans="1:14" ht="20.100000000000001" customHeight="1">
      <c r="A33" s="1115"/>
      <c r="B33" s="321" t="s">
        <v>2405</v>
      </c>
      <c r="C33" s="253" t="s">
        <v>2154</v>
      </c>
      <c r="D33" s="243">
        <v>26</v>
      </c>
      <c r="E33" s="280"/>
      <c r="F33" s="280"/>
      <c r="G33" s="301"/>
      <c r="H33" s="450"/>
      <c r="I33" s="302">
        <v>0</v>
      </c>
      <c r="J33" s="322">
        <f t="shared" si="1"/>
        <v>0</v>
      </c>
      <c r="M33" s="342" t="s">
        <v>2606</v>
      </c>
      <c r="N33" s="448">
        <v>5080</v>
      </c>
    </row>
    <row r="34" spans="1:14" ht="20.100000000000001" customHeight="1">
      <c r="A34" s="1115"/>
      <c r="B34" s="321" t="s">
        <v>2405</v>
      </c>
      <c r="C34" s="253" t="s">
        <v>2154</v>
      </c>
      <c r="D34" s="243">
        <v>27</v>
      </c>
      <c r="E34" s="280"/>
      <c r="F34" s="280"/>
      <c r="G34" s="301"/>
      <c r="H34" s="450"/>
      <c r="I34" s="302">
        <v>0</v>
      </c>
      <c r="J34" s="322">
        <f t="shared" si="1"/>
        <v>0</v>
      </c>
      <c r="M34" s="32"/>
    </row>
    <row r="35" spans="1:14" ht="20.100000000000001" customHeight="1">
      <c r="A35" s="1115"/>
      <c r="B35" s="321" t="s">
        <v>2405</v>
      </c>
      <c r="C35" s="253" t="s">
        <v>2154</v>
      </c>
      <c r="D35" s="243">
        <v>28</v>
      </c>
      <c r="E35" s="280"/>
      <c r="F35" s="280"/>
      <c r="G35" s="301"/>
      <c r="H35" s="450"/>
      <c r="I35" s="302">
        <v>0</v>
      </c>
      <c r="J35" s="322">
        <f t="shared" si="1"/>
        <v>0</v>
      </c>
    </row>
    <row r="36" spans="1:14" ht="20.100000000000001" customHeight="1">
      <c r="A36" s="1115"/>
      <c r="B36" s="321" t="s">
        <v>2405</v>
      </c>
      <c r="C36" s="253" t="s">
        <v>2154</v>
      </c>
      <c r="D36" s="243">
        <v>29</v>
      </c>
      <c r="E36" s="280"/>
      <c r="F36" s="280"/>
      <c r="G36" s="301"/>
      <c r="H36" s="450"/>
      <c r="I36" s="302">
        <v>0</v>
      </c>
      <c r="J36" s="322">
        <f t="shared" si="1"/>
        <v>0</v>
      </c>
    </row>
    <row r="37" spans="1:14" ht="20.100000000000001" customHeight="1">
      <c r="A37" s="1115"/>
      <c r="B37" s="323" t="s">
        <v>2405</v>
      </c>
      <c r="C37" s="264" t="s">
        <v>2154</v>
      </c>
      <c r="D37" s="267">
        <v>30</v>
      </c>
      <c r="E37" s="282"/>
      <c r="F37" s="282"/>
      <c r="G37" s="303"/>
      <c r="H37" s="451"/>
      <c r="I37" s="304">
        <v>0</v>
      </c>
      <c r="J37" s="324">
        <f t="shared" si="1"/>
        <v>0</v>
      </c>
    </row>
    <row r="38" spans="1:14" ht="20.100000000000001" customHeight="1" thickBot="1">
      <c r="A38" s="1266"/>
      <c r="B38" s="1095" t="s">
        <v>1999</v>
      </c>
      <c r="C38" s="1096"/>
      <c r="D38" s="1096"/>
      <c r="E38" s="1096"/>
      <c r="F38" s="1096"/>
      <c r="G38" s="1120"/>
      <c r="H38" s="688"/>
      <c r="I38" s="689"/>
      <c r="J38" s="690">
        <f>SUM(J23:J37)</f>
        <v>0</v>
      </c>
    </row>
    <row r="39" spans="1:14" ht="20.100000000000001" customHeight="1" thickTop="1">
      <c r="A39" s="260"/>
      <c r="B39" s="1069" t="s">
        <v>1988</v>
      </c>
      <c r="C39" s="1069"/>
      <c r="D39" s="1069"/>
      <c r="E39" s="1069"/>
      <c r="F39" s="1069"/>
      <c r="G39" s="1070"/>
      <c r="H39" s="691"/>
      <c r="I39" s="692"/>
      <c r="J39" s="693">
        <f>J22+J38</f>
        <v>0</v>
      </c>
    </row>
  </sheetData>
  <sheetProtection algorithmName="SHA-512" hashValue="5paQOYXr4SPEvvxmLRIgtQ8QmGW4ys4Q/uZjk3Gb46ZqDRtWPF7q2AwaOI+j2BeQcc4I1ZY5lkINLH86kez/Ng==" saltValue="Rlb8Yw98Lw+9iLEx19zq7w==" spinCount="100000" sheet="1" formatCells="0" selectLockedCells="1"/>
  <mergeCells count="11">
    <mergeCell ref="B39:G39"/>
    <mergeCell ref="B1:J1"/>
    <mergeCell ref="A7:A22"/>
    <mergeCell ref="B22:G22"/>
    <mergeCell ref="A23:A38"/>
    <mergeCell ref="B38:G38"/>
    <mergeCell ref="A5:A6"/>
    <mergeCell ref="B5:D6"/>
    <mergeCell ref="E5:E6"/>
    <mergeCell ref="F5:F6"/>
    <mergeCell ref="G5:G6"/>
  </mergeCells>
  <phoneticPr fontId="55"/>
  <dataValidations count="1">
    <dataValidation type="list" allowBlank="1" showInputMessage="1" showErrorMessage="1" sqref="H7:H21 H23:H37" xr:uid="{4C5005CE-ECF9-4577-B657-E9C5564CC07A}">
      <formula1>$N$9:$N$33</formula1>
    </dataValidation>
  </dataValidations>
  <pageMargins left="0.70866141732283472" right="0.70866141732283472" top="0.74803149606299213" bottom="0.74803149606299213" header="0.31496062992125984" footer="0.31496062992125984"/>
  <pageSetup paperSize="9" scale="95" orientation="portrait" blackAndWhite="1"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B157F-571B-454E-A92A-4EBFC02C09D6}">
  <sheetPr>
    <tabColor rgb="FF7030A0"/>
  </sheetPr>
  <dimension ref="A1:CX11"/>
  <sheetViews>
    <sheetView workbookViewId="0">
      <selection activeCell="L31" sqref="L31"/>
    </sheetView>
  </sheetViews>
  <sheetFormatPr defaultRowHeight="13.2"/>
  <cols>
    <col min="1" max="1" width="15.88671875" bestFit="1" customWidth="1"/>
    <col min="38" max="40" width="17.109375" bestFit="1" customWidth="1"/>
    <col min="41" max="41" width="11.33203125" bestFit="1" customWidth="1"/>
    <col min="49" max="49" width="11.33203125" bestFit="1" customWidth="1"/>
    <col min="52" max="52" width="12.6640625" bestFit="1" customWidth="1"/>
    <col min="53" max="53" width="12.6640625" customWidth="1"/>
    <col min="67" max="67" width="17.109375" bestFit="1" customWidth="1"/>
    <col min="77" max="78" width="17.109375" bestFit="1" customWidth="1"/>
  </cols>
  <sheetData>
    <row r="1" spans="1:102" ht="30" customHeight="1">
      <c r="A1" s="737" t="s">
        <v>2298</v>
      </c>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row>
    <row r="2" spans="1:102" ht="30" customHeight="1">
      <c r="A2" s="725" t="s">
        <v>2260</v>
      </c>
      <c r="B2" s="728" t="s">
        <v>2261</v>
      </c>
      <c r="C2" s="729"/>
      <c r="D2" s="729"/>
      <c r="E2" s="729"/>
      <c r="F2" s="729"/>
      <c r="G2" s="729"/>
      <c r="H2" s="729"/>
      <c r="I2" s="729"/>
      <c r="J2" s="729"/>
      <c r="K2" s="729"/>
      <c r="L2" s="729"/>
      <c r="M2" s="729"/>
      <c r="N2" s="729"/>
      <c r="O2" s="729"/>
      <c r="P2" s="729"/>
      <c r="Q2" s="730"/>
      <c r="R2" s="728" t="s">
        <v>2610</v>
      </c>
      <c r="S2" s="729"/>
      <c r="T2" s="729"/>
      <c r="U2" s="729"/>
      <c r="V2" s="729"/>
      <c r="W2" s="729"/>
      <c r="X2" s="729"/>
      <c r="Y2" s="729"/>
      <c r="Z2" s="729"/>
      <c r="AA2" s="729"/>
      <c r="AB2" s="729"/>
      <c r="AC2" s="729"/>
      <c r="AD2" s="729"/>
      <c r="AE2" s="729"/>
      <c r="AF2" s="729"/>
      <c r="AG2" s="730"/>
      <c r="AH2" s="725" t="s">
        <v>2560</v>
      </c>
      <c r="AI2" s="725" t="s">
        <v>2611</v>
      </c>
      <c r="AJ2" s="725" t="s">
        <v>2262</v>
      </c>
      <c r="AK2" s="725" t="s">
        <v>2263</v>
      </c>
      <c r="AL2" s="725" t="s">
        <v>2632</v>
      </c>
      <c r="AM2" s="725" t="s">
        <v>2633</v>
      </c>
      <c r="AN2" s="725" t="s">
        <v>2634</v>
      </c>
      <c r="AO2" s="728" t="s">
        <v>2194</v>
      </c>
      <c r="AP2" s="729"/>
      <c r="AQ2" s="729"/>
      <c r="AR2" s="729"/>
      <c r="AS2" s="729"/>
      <c r="AT2" s="729"/>
      <c r="AU2" s="729"/>
      <c r="AV2" s="730"/>
      <c r="AW2" s="725" t="s">
        <v>2266</v>
      </c>
      <c r="AX2" s="725" t="s">
        <v>2267</v>
      </c>
      <c r="AY2" s="725" t="s">
        <v>2268</v>
      </c>
      <c r="AZ2" s="725" t="s">
        <v>2269</v>
      </c>
      <c r="BA2" s="725" t="s">
        <v>2635</v>
      </c>
      <c r="BB2" s="725" t="s">
        <v>2630</v>
      </c>
      <c r="BC2" s="728" t="s">
        <v>2620</v>
      </c>
      <c r="BD2" s="729"/>
      <c r="BE2" s="729"/>
      <c r="BF2" s="729"/>
      <c r="BG2" s="729"/>
      <c r="BH2" s="729"/>
      <c r="BI2" s="730"/>
      <c r="BJ2" s="731" t="s">
        <v>2299</v>
      </c>
      <c r="BK2" s="732"/>
      <c r="BL2" s="732"/>
      <c r="BM2" s="732"/>
      <c r="BN2" s="733"/>
      <c r="BO2" s="731" t="s">
        <v>2300</v>
      </c>
      <c r="BP2" s="732"/>
      <c r="BQ2" s="732"/>
      <c r="BR2" s="732"/>
      <c r="BS2" s="732"/>
      <c r="BT2" s="732"/>
      <c r="BU2" s="732"/>
      <c r="BV2" s="732"/>
      <c r="BW2" s="732"/>
      <c r="BX2" s="733"/>
      <c r="BY2" s="731" t="s">
        <v>2301</v>
      </c>
      <c r="BZ2" s="733"/>
      <c r="CA2" s="731" t="s">
        <v>2302</v>
      </c>
      <c r="CB2" s="732"/>
      <c r="CC2" s="732"/>
      <c r="CD2" s="732"/>
      <c r="CE2" s="732"/>
      <c r="CF2" s="732"/>
      <c r="CG2" s="732"/>
      <c r="CH2" s="732"/>
      <c r="CI2" s="732"/>
      <c r="CJ2" s="732"/>
      <c r="CK2" s="732"/>
      <c r="CL2" s="732"/>
      <c r="CM2" s="732"/>
      <c r="CN2" s="732"/>
      <c r="CO2" s="732"/>
      <c r="CP2" s="732"/>
      <c r="CQ2" s="732"/>
      <c r="CR2" s="732"/>
      <c r="CS2" s="732"/>
      <c r="CT2" s="732"/>
      <c r="CU2" s="732"/>
      <c r="CV2" s="732"/>
      <c r="CW2" s="732"/>
      <c r="CX2" s="733"/>
    </row>
    <row r="3" spans="1:102" ht="30" customHeight="1">
      <c r="A3" s="726"/>
      <c r="B3" s="728" t="s">
        <v>2271</v>
      </c>
      <c r="C3" s="730"/>
      <c r="D3" s="210" t="s">
        <v>2272</v>
      </c>
      <c r="E3" s="162"/>
      <c r="F3" s="728" t="s">
        <v>2273</v>
      </c>
      <c r="G3" s="729"/>
      <c r="H3" s="730"/>
      <c r="I3" s="728" t="s">
        <v>2274</v>
      </c>
      <c r="J3" s="729"/>
      <c r="K3" s="729"/>
      <c r="L3" s="729"/>
      <c r="M3" s="730"/>
      <c r="N3" s="728" t="s">
        <v>2275</v>
      </c>
      <c r="O3" s="730"/>
      <c r="P3" s="725" t="s">
        <v>2293</v>
      </c>
      <c r="Q3" s="725" t="s">
        <v>2294</v>
      </c>
      <c r="R3" s="728" t="s">
        <v>2271</v>
      </c>
      <c r="S3" s="730"/>
      <c r="T3" s="210" t="s">
        <v>2272</v>
      </c>
      <c r="U3" s="162"/>
      <c r="V3" s="728" t="s">
        <v>2273</v>
      </c>
      <c r="W3" s="729"/>
      <c r="X3" s="730"/>
      <c r="Y3" s="728" t="s">
        <v>2274</v>
      </c>
      <c r="Z3" s="729"/>
      <c r="AA3" s="729"/>
      <c r="AB3" s="729"/>
      <c r="AC3" s="730"/>
      <c r="AD3" s="728" t="s">
        <v>2275</v>
      </c>
      <c r="AE3" s="730"/>
      <c r="AF3" s="725" t="s">
        <v>2293</v>
      </c>
      <c r="AG3" s="725" t="s">
        <v>2294</v>
      </c>
      <c r="AH3" s="726"/>
      <c r="AI3" s="726"/>
      <c r="AJ3" s="726"/>
      <c r="AK3" s="726"/>
      <c r="AL3" s="726"/>
      <c r="AM3" s="726"/>
      <c r="AN3" s="726"/>
      <c r="AO3" s="725" t="s">
        <v>2276</v>
      </c>
      <c r="AP3" s="725" t="s">
        <v>2277</v>
      </c>
      <c r="AQ3" s="725" t="s">
        <v>2278</v>
      </c>
      <c r="AR3" s="725" t="s">
        <v>2259</v>
      </c>
      <c r="AS3" s="725" t="s">
        <v>2279</v>
      </c>
      <c r="AT3" s="725" t="s">
        <v>2280</v>
      </c>
      <c r="AU3" s="725" t="s">
        <v>2281</v>
      </c>
      <c r="AV3" s="725" t="s">
        <v>2282</v>
      </c>
      <c r="AW3" s="726"/>
      <c r="AX3" s="726"/>
      <c r="AY3" s="726"/>
      <c r="AZ3" s="726"/>
      <c r="BA3" s="726"/>
      <c r="BB3" s="726"/>
      <c r="BC3" s="726" t="s">
        <v>2621</v>
      </c>
      <c r="BD3" s="726" t="s">
        <v>2622</v>
      </c>
      <c r="BE3" s="726" t="s">
        <v>2623</v>
      </c>
      <c r="BF3" s="726" t="s">
        <v>2624</v>
      </c>
      <c r="BG3" s="726" t="s">
        <v>2625</v>
      </c>
      <c r="BH3" s="726" t="s">
        <v>2626</v>
      </c>
      <c r="BI3" s="726" t="s">
        <v>2627</v>
      </c>
      <c r="BJ3" s="725" t="s">
        <v>2303</v>
      </c>
      <c r="BK3" s="725" t="s">
        <v>2304</v>
      </c>
      <c r="BL3" s="725" t="s">
        <v>2305</v>
      </c>
      <c r="BM3" s="725" t="s">
        <v>2306</v>
      </c>
      <c r="BN3" s="725" t="s">
        <v>2307</v>
      </c>
      <c r="BO3" s="725" t="s">
        <v>2308</v>
      </c>
      <c r="BP3" s="725" t="s">
        <v>2636</v>
      </c>
      <c r="BQ3" s="725" t="s">
        <v>2637</v>
      </c>
      <c r="BR3" s="725" t="s">
        <v>2638</v>
      </c>
      <c r="BS3" s="725" t="s">
        <v>2303</v>
      </c>
      <c r="BT3" s="725" t="s">
        <v>2304</v>
      </c>
      <c r="BU3" s="725" t="s">
        <v>2305</v>
      </c>
      <c r="BV3" s="725" t="s">
        <v>2306</v>
      </c>
      <c r="BW3" s="725" t="s">
        <v>2307</v>
      </c>
      <c r="BX3" s="725" t="s">
        <v>2639</v>
      </c>
      <c r="BY3" s="725" t="s">
        <v>2308</v>
      </c>
      <c r="BZ3" s="725" t="s">
        <v>2309</v>
      </c>
      <c r="CA3" s="738" t="s">
        <v>2317</v>
      </c>
      <c r="CB3" s="734" t="s">
        <v>2318</v>
      </c>
      <c r="CC3" s="735"/>
      <c r="CD3" s="736"/>
      <c r="CE3" s="728" t="s">
        <v>2310</v>
      </c>
      <c r="CF3" s="729"/>
      <c r="CG3" s="729"/>
      <c r="CH3" s="730"/>
      <c r="CI3" s="728" t="s">
        <v>2311</v>
      </c>
      <c r="CJ3" s="729"/>
      <c r="CK3" s="729"/>
      <c r="CL3" s="730"/>
      <c r="CM3" s="728" t="s">
        <v>2312</v>
      </c>
      <c r="CN3" s="729"/>
      <c r="CO3" s="729"/>
      <c r="CP3" s="730"/>
      <c r="CQ3" s="728" t="s">
        <v>2313</v>
      </c>
      <c r="CR3" s="729"/>
      <c r="CS3" s="729"/>
      <c r="CT3" s="730"/>
      <c r="CU3" s="728" t="s">
        <v>2314</v>
      </c>
      <c r="CV3" s="729"/>
      <c r="CW3" s="729"/>
      <c r="CX3" s="730"/>
    </row>
    <row r="4" spans="1:102" ht="30" customHeight="1">
      <c r="A4" s="727"/>
      <c r="B4" s="211" t="s">
        <v>2093</v>
      </c>
      <c r="C4" s="211" t="s">
        <v>2283</v>
      </c>
      <c r="D4" s="211" t="s">
        <v>2284</v>
      </c>
      <c r="E4" s="211" t="s">
        <v>2285</v>
      </c>
      <c r="F4" s="211" t="s">
        <v>2286</v>
      </c>
      <c r="G4" s="211" t="s">
        <v>2093</v>
      </c>
      <c r="H4" s="211" t="s">
        <v>2287</v>
      </c>
      <c r="I4" s="211" t="s">
        <v>2288</v>
      </c>
      <c r="J4" s="211" t="s">
        <v>2093</v>
      </c>
      <c r="K4" s="211" t="s">
        <v>2287</v>
      </c>
      <c r="L4" s="211" t="s">
        <v>2289</v>
      </c>
      <c r="M4" s="211" t="s">
        <v>2290</v>
      </c>
      <c r="N4" s="211" t="s">
        <v>2291</v>
      </c>
      <c r="O4" s="212" t="s">
        <v>2292</v>
      </c>
      <c r="P4" s="727"/>
      <c r="Q4" s="727"/>
      <c r="R4" s="211" t="s">
        <v>2093</v>
      </c>
      <c r="S4" s="211" t="s">
        <v>2283</v>
      </c>
      <c r="T4" s="211" t="s">
        <v>2284</v>
      </c>
      <c r="U4" s="211" t="s">
        <v>2285</v>
      </c>
      <c r="V4" s="211" t="s">
        <v>2286</v>
      </c>
      <c r="W4" s="211" t="s">
        <v>2093</v>
      </c>
      <c r="X4" s="211" t="s">
        <v>2287</v>
      </c>
      <c r="Y4" s="211" t="s">
        <v>2288</v>
      </c>
      <c r="Z4" s="211" t="s">
        <v>2093</v>
      </c>
      <c r="AA4" s="211" t="s">
        <v>2287</v>
      </c>
      <c r="AB4" s="211" t="s">
        <v>2289</v>
      </c>
      <c r="AC4" s="211" t="s">
        <v>2290</v>
      </c>
      <c r="AD4" s="211" t="s">
        <v>2291</v>
      </c>
      <c r="AE4" s="212" t="s">
        <v>2292</v>
      </c>
      <c r="AF4" s="727"/>
      <c r="AG4" s="727"/>
      <c r="AH4" s="727"/>
      <c r="AI4" s="7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c r="BZ4" s="727"/>
      <c r="CA4" s="739"/>
      <c r="CB4" s="216" t="s">
        <v>2315</v>
      </c>
      <c r="CC4" s="216" t="s">
        <v>2316</v>
      </c>
      <c r="CD4" s="216" t="s">
        <v>2164</v>
      </c>
      <c r="CE4" s="216" t="s">
        <v>2319</v>
      </c>
      <c r="CF4" s="216" t="s">
        <v>2315</v>
      </c>
      <c r="CG4" s="216" t="s">
        <v>2316</v>
      </c>
      <c r="CH4" s="216" t="s">
        <v>2164</v>
      </c>
      <c r="CI4" s="216" t="s">
        <v>2165</v>
      </c>
      <c r="CJ4" s="216" t="s">
        <v>2315</v>
      </c>
      <c r="CK4" s="216" t="s">
        <v>2316</v>
      </c>
      <c r="CL4" s="216" t="s">
        <v>2164</v>
      </c>
      <c r="CM4" s="216" t="s">
        <v>2165</v>
      </c>
      <c r="CN4" s="216" t="s">
        <v>2315</v>
      </c>
      <c r="CO4" s="216" t="s">
        <v>2316</v>
      </c>
      <c r="CP4" s="216" t="s">
        <v>2164</v>
      </c>
      <c r="CQ4" s="216" t="s">
        <v>2165</v>
      </c>
      <c r="CR4" s="216" t="s">
        <v>2315</v>
      </c>
      <c r="CS4" s="216" t="s">
        <v>2316</v>
      </c>
      <c r="CT4" s="216" t="s">
        <v>2164</v>
      </c>
      <c r="CU4" s="216" t="s">
        <v>2165</v>
      </c>
      <c r="CV4" s="216" t="s">
        <v>2315</v>
      </c>
      <c r="CW4" s="216" t="s">
        <v>2316</v>
      </c>
      <c r="CX4" s="216" t="s">
        <v>2164</v>
      </c>
    </row>
    <row r="5" spans="1:102" ht="30" customHeight="1">
      <c r="A5" s="159" t="str">
        <f>第13号様式!AG3</f>
        <v>　　　年　　月　　日</v>
      </c>
      <c r="B5" s="158" t="str">
        <f>基本情報!E3</f>
        <v/>
      </c>
      <c r="C5" s="158">
        <f>基本情報!E4</f>
        <v>0</v>
      </c>
      <c r="D5" s="158">
        <f>基本情報!E5</f>
        <v>0</v>
      </c>
      <c r="E5" s="158">
        <f>基本情報!E6</f>
        <v>0</v>
      </c>
      <c r="F5" s="158">
        <f>基本情報!E7</f>
        <v>0</v>
      </c>
      <c r="G5" s="158" t="str">
        <f>基本情報!E8</f>
        <v/>
      </c>
      <c r="H5" s="158">
        <f>基本情報!E9</f>
        <v>0</v>
      </c>
      <c r="I5" s="158">
        <f>基本情報!E10</f>
        <v>0</v>
      </c>
      <c r="J5" s="158" t="str">
        <f>基本情報!E11</f>
        <v/>
      </c>
      <c r="K5" s="158">
        <f>基本情報!E12</f>
        <v>0</v>
      </c>
      <c r="L5" s="158">
        <f>基本情報!E13</f>
        <v>0</v>
      </c>
      <c r="M5" s="158">
        <f>基本情報!E14</f>
        <v>0</v>
      </c>
      <c r="N5" s="158" t="str">
        <f>基本情報!E15</f>
        <v xml:space="preserve">大分類 </v>
      </c>
      <c r="O5" s="158" t="str">
        <f>基本情報!E16</f>
        <v xml:space="preserve">中分類 </v>
      </c>
      <c r="P5" s="160">
        <f>基本情報!E17</f>
        <v>0</v>
      </c>
      <c r="Q5" s="158">
        <f>基本情報!E18</f>
        <v>0</v>
      </c>
      <c r="R5" s="158" t="str">
        <f>基本情報!$E$19</f>
        <v/>
      </c>
      <c r="S5" s="158">
        <f>基本情報!$E$20</f>
        <v>0</v>
      </c>
      <c r="T5" s="158">
        <f>基本情報!$E$21</f>
        <v>0</v>
      </c>
      <c r="U5" s="158">
        <f>基本情報!$E$22</f>
        <v>0</v>
      </c>
      <c r="V5" s="158">
        <f>基本情報!$E$23</f>
        <v>0</v>
      </c>
      <c r="W5" s="158" t="str">
        <f>基本情報!$E$24</f>
        <v/>
      </c>
      <c r="X5" s="158">
        <f>基本情報!$E$25</f>
        <v>0</v>
      </c>
      <c r="Y5" s="158">
        <f>基本情報!$E$26</f>
        <v>0</v>
      </c>
      <c r="Z5" s="158" t="str">
        <f>基本情報!$E$27</f>
        <v/>
      </c>
      <c r="AA5" s="158">
        <f>基本情報!$E$28</f>
        <v>0</v>
      </c>
      <c r="AB5" s="158">
        <f>基本情報!$E$29</f>
        <v>0</v>
      </c>
      <c r="AC5" s="158">
        <f>基本情報!$E$30</f>
        <v>0</v>
      </c>
      <c r="AD5" s="158" t="str">
        <f>基本情報!$E$31</f>
        <v xml:space="preserve">大分類 </v>
      </c>
      <c r="AE5" s="158" t="str">
        <f>基本情報!$E$32</f>
        <v xml:space="preserve">中分類 </v>
      </c>
      <c r="AF5" s="158">
        <f>基本情報!$E$33</f>
        <v>0</v>
      </c>
      <c r="AG5" s="158">
        <f>基本情報!$E$34</f>
        <v>0</v>
      </c>
      <c r="AH5" s="158">
        <f>基本情報!$E$35</f>
        <v>0</v>
      </c>
      <c r="AI5" s="158" t="str">
        <f>基本情報!$E$36</f>
        <v>選択してください</v>
      </c>
      <c r="AJ5" s="158">
        <f>基本情報!E37</f>
        <v>0</v>
      </c>
      <c r="AK5" s="158">
        <f>基本情報!E38</f>
        <v>0</v>
      </c>
      <c r="AL5" s="159">
        <f>第13号様式!O31</f>
        <v>0</v>
      </c>
      <c r="AM5" s="159">
        <f>第13号様式!O32</f>
        <v>0</v>
      </c>
      <c r="AN5" s="159">
        <f>第13号様式!O33</f>
        <v>0</v>
      </c>
      <c r="AO5" s="160">
        <f>第13号様式!AS44</f>
        <v>0</v>
      </c>
      <c r="AP5" s="160">
        <f>第13号様式!$AS$45</f>
        <v>0</v>
      </c>
      <c r="AQ5" s="160">
        <f>第13号様式!$AS$46</f>
        <v>0</v>
      </c>
      <c r="AR5" s="160">
        <f>第13号様式!$AS$47</f>
        <v>0</v>
      </c>
      <c r="AS5" s="160">
        <f>第13号様式!$AS$48</f>
        <v>0</v>
      </c>
      <c r="AT5" s="160">
        <f>第13号様式!$AS$49</f>
        <v>0</v>
      </c>
      <c r="AU5" s="160">
        <f>第13号様式!$AS$50</f>
        <v>0</v>
      </c>
      <c r="AV5" s="160">
        <f>第13号様式!$AS$51</f>
        <v>0</v>
      </c>
      <c r="AW5" s="160">
        <f>第13号様式!Q53</f>
        <v>0</v>
      </c>
      <c r="AX5" s="161">
        <f>第13号様式!Q54</f>
        <v>0.66666666666666663</v>
      </c>
      <c r="AY5" s="161">
        <f>第13号様式!Q55</f>
        <v>1</v>
      </c>
      <c r="AZ5" s="160">
        <f>第13号様式!Q56</f>
        <v>30000000</v>
      </c>
      <c r="BA5" s="160">
        <f>第13号様式!Q58</f>
        <v>0</v>
      </c>
      <c r="BB5" s="160" t="e">
        <f>第13号様式!#REF!</f>
        <v>#REF!</v>
      </c>
      <c r="BC5" s="512">
        <f>第13号様式!L61</f>
        <v>0</v>
      </c>
      <c r="BD5" s="512">
        <f>第13号様式!L63</f>
        <v>0</v>
      </c>
      <c r="BE5" s="511" t="str">
        <f>第13号様式!I65&amp;第13号様式!K65&amp;第13号様式!M65&amp;第13号様式!O65</f>
        <v/>
      </c>
      <c r="BF5" s="511" t="str">
        <f>第13号様式!V65&amp;第13号様式!X65&amp;第13号様式!Z65</f>
        <v/>
      </c>
      <c r="BG5" s="512">
        <f>第13号様式!AH65</f>
        <v>0</v>
      </c>
      <c r="BH5" s="512">
        <f>第13号様式!I68</f>
        <v>0</v>
      </c>
      <c r="BI5" s="511" t="str">
        <f>第13号様式!I70&amp;第13号様式!K70&amp;第13号様式!M70&amp;第13号様式!O70&amp;第13号様式!Q70&amp;第13号様式!S70&amp;第13号様式!U70</f>
        <v/>
      </c>
      <c r="BJ5" s="214" t="e">
        <f>#REF!</f>
        <v>#REF!</v>
      </c>
      <c r="BK5" s="214" t="e">
        <f>#REF!</f>
        <v>#REF!</v>
      </c>
      <c r="BL5" s="214" t="e">
        <f>#REF!</f>
        <v>#REF!</v>
      </c>
      <c r="BM5" s="214" t="e">
        <f>#REF!</f>
        <v>#REF!</v>
      </c>
      <c r="BN5" s="214" t="e">
        <f>#REF!</f>
        <v>#REF!</v>
      </c>
      <c r="BO5" s="215">
        <f>事業実施実績1!W7</f>
        <v>0</v>
      </c>
      <c r="BP5" s="214">
        <f>事業実施実績1!$W$8</f>
        <v>0</v>
      </c>
      <c r="BQ5" s="214">
        <f>事業実施実績1!$W$9</f>
        <v>0</v>
      </c>
      <c r="BR5" s="214">
        <f>事業実施実績1!$W$10</f>
        <v>0</v>
      </c>
      <c r="BS5" s="214">
        <f>事業実施実績1!$W$11</f>
        <v>0</v>
      </c>
      <c r="BT5" s="214">
        <f>事業実施実績1!$W$12</f>
        <v>0</v>
      </c>
      <c r="BU5" s="214">
        <f>事業実施実績1!$W$13</f>
        <v>0</v>
      </c>
      <c r="BV5" s="214">
        <f>事業実施実績1!$W$14</f>
        <v>0</v>
      </c>
      <c r="BW5" s="214" t="str">
        <f>事業実施実績1!$B$16</f>
        <v>別紙、別ファイル等可</v>
      </c>
      <c r="BX5" s="214" t="str">
        <f>事業実施実績1!$B$31</f>
        <v>別紙、別ファイル等可</v>
      </c>
      <c r="BY5" s="215">
        <f>事業実施実績2!H8</f>
        <v>0</v>
      </c>
      <c r="BZ5" s="513">
        <f>事業実施実績2!H10</f>
        <v>0</v>
      </c>
      <c r="CA5" s="214" t="str">
        <f>事業実施実績3!B7</f>
        <v>別紙、別ファイル等可</v>
      </c>
      <c r="CB5" s="214">
        <f>事業実施実績3!$M$26</f>
        <v>0</v>
      </c>
      <c r="CC5" s="214">
        <f>事業実施実績3!$M$27</f>
        <v>0</v>
      </c>
      <c r="CD5" s="214">
        <f>事業実施実績3!$M$28</f>
        <v>0</v>
      </c>
      <c r="CE5" s="214">
        <f>事業実施実績3!M30</f>
        <v>0</v>
      </c>
      <c r="CF5" s="214">
        <f>事業実施実績3!$M$31</f>
        <v>0</v>
      </c>
      <c r="CG5" s="214">
        <f>事業実施実績3!$M$32</f>
        <v>0</v>
      </c>
      <c r="CH5" s="214">
        <f>事業実施実績3!$M$33</f>
        <v>0</v>
      </c>
      <c r="CI5" s="214">
        <f>事業実施実績3!M35</f>
        <v>0</v>
      </c>
      <c r="CJ5" s="214">
        <f>事業実施実績3!$M$36</f>
        <v>0</v>
      </c>
      <c r="CK5" s="214">
        <f>事業実施実績3!$M$37</f>
        <v>0</v>
      </c>
      <c r="CL5" s="214">
        <f>事業実施実績3!$M$38</f>
        <v>0</v>
      </c>
      <c r="CM5" s="214">
        <f>事業実施実績3!M40</f>
        <v>0</v>
      </c>
      <c r="CN5" s="214">
        <f>事業実施実績3!$M$41</f>
        <v>0</v>
      </c>
      <c r="CO5" s="214">
        <f>事業実施実績3!$M$42</f>
        <v>0</v>
      </c>
      <c r="CP5" s="214">
        <f>事業実施実績3!$M$43</f>
        <v>0</v>
      </c>
      <c r="CQ5" s="214">
        <f>事業実施実績3!M45</f>
        <v>0</v>
      </c>
      <c r="CR5" s="214">
        <f>事業実施実績3!$M$46</f>
        <v>0</v>
      </c>
      <c r="CS5" s="214">
        <f>事業実施実績3!$M$47</f>
        <v>0</v>
      </c>
      <c r="CT5" s="214">
        <f>事業実施実績3!$M$48</f>
        <v>0</v>
      </c>
      <c r="CU5" s="214">
        <f>事業実施実績3!M50</f>
        <v>0</v>
      </c>
      <c r="CV5" s="214">
        <f>事業実施実績3!$M$51</f>
        <v>0</v>
      </c>
      <c r="CW5" s="214">
        <f>事業実施実績3!$M$52</f>
        <v>0</v>
      </c>
      <c r="CX5" s="214">
        <f>事業実施実績3!$M$53</f>
        <v>0</v>
      </c>
    </row>
    <row r="6" spans="1:102">
      <c r="BO6" s="214">
        <f>事業実施実績1!$W$8</f>
        <v>0</v>
      </c>
    </row>
    <row r="7" spans="1:102">
      <c r="BO7" s="214">
        <f>事業実施実績1!$W$9</f>
        <v>0</v>
      </c>
    </row>
    <row r="8" spans="1:102">
      <c r="BO8" s="214">
        <f>事業実施実績1!$W$10</f>
        <v>0</v>
      </c>
    </row>
    <row r="9" spans="1:102">
      <c r="BO9" s="214">
        <f>事業実施実績1!$W$11</f>
        <v>0</v>
      </c>
    </row>
    <row r="10" spans="1:102">
      <c r="BO10" s="214">
        <f>事業実施実績1!$W$12</f>
        <v>0</v>
      </c>
    </row>
    <row r="11" spans="1:102">
      <c r="BO11" s="214">
        <f>事業実施実績1!$W$13</f>
        <v>0</v>
      </c>
    </row>
  </sheetData>
  <mergeCells count="74">
    <mergeCell ref="A1:CX1"/>
    <mergeCell ref="A2:A4"/>
    <mergeCell ref="B2:Q2"/>
    <mergeCell ref="R2:AG2"/>
    <mergeCell ref="AH2:AH4"/>
    <mergeCell ref="AI2:AI4"/>
    <mergeCell ref="AJ2:AJ4"/>
    <mergeCell ref="AK2:AK4"/>
    <mergeCell ref="AL2:AL4"/>
    <mergeCell ref="AM2:AM4"/>
    <mergeCell ref="AO2:AV2"/>
    <mergeCell ref="AW2:AW4"/>
    <mergeCell ref="AX2:AX4"/>
    <mergeCell ref="AY2:AY4"/>
    <mergeCell ref="AO3:AO4"/>
    <mergeCell ref="CA2:CX2"/>
    <mergeCell ref="AG3:AG4"/>
    <mergeCell ref="B3:C3"/>
    <mergeCell ref="F3:H3"/>
    <mergeCell ref="I3:M3"/>
    <mergeCell ref="N3:O3"/>
    <mergeCell ref="P3:P4"/>
    <mergeCell ref="Q3:Q4"/>
    <mergeCell ref="R3:S3"/>
    <mergeCell ref="V3:X3"/>
    <mergeCell ref="Y3:AC3"/>
    <mergeCell ref="AD3:AE3"/>
    <mergeCell ref="AF3:AF4"/>
    <mergeCell ref="CM3:CP3"/>
    <mergeCell ref="CQ3:CT3"/>
    <mergeCell ref="CU3:CX3"/>
    <mergeCell ref="BI3:BI4"/>
    <mergeCell ref="BW3:BW4"/>
    <mergeCell ref="BV3:BV4"/>
    <mergeCell ref="BX3:BX4"/>
    <mergeCell ref="BY3:BY4"/>
    <mergeCell ref="BZ3:BZ4"/>
    <mergeCell ref="CA3:CA4"/>
    <mergeCell ref="CB3:CD3"/>
    <mergeCell ref="BJ3:BJ4"/>
    <mergeCell ref="BK3:BK4"/>
    <mergeCell ref="BL3:BL4"/>
    <mergeCell ref="BM3:BM4"/>
    <mergeCell ref="BN3:BN4"/>
    <mergeCell ref="CE3:CH3"/>
    <mergeCell ref="CI3:CL3"/>
    <mergeCell ref="BD3:BD4"/>
    <mergeCell ref="BC3:BC4"/>
    <mergeCell ref="BC2:BI2"/>
    <mergeCell ref="BY2:BZ2"/>
    <mergeCell ref="BR3:BR4"/>
    <mergeCell ref="BQ3:BQ4"/>
    <mergeCell ref="BP3:BP4"/>
    <mergeCell ref="BO3:BO4"/>
    <mergeCell ref="BS3:BS4"/>
    <mergeCell ref="BT3:BT4"/>
    <mergeCell ref="BU3:BU4"/>
    <mergeCell ref="BJ2:BN2"/>
    <mergeCell ref="BO2:BX2"/>
    <mergeCell ref="AN2:AN4"/>
    <mergeCell ref="BA2:BA4"/>
    <mergeCell ref="AV3:AV4"/>
    <mergeCell ref="BH3:BH4"/>
    <mergeCell ref="BG3:BG4"/>
    <mergeCell ref="BF3:BF4"/>
    <mergeCell ref="BE3:BE4"/>
    <mergeCell ref="AP3:AP4"/>
    <mergeCell ref="AQ3:AQ4"/>
    <mergeCell ref="AR3:AR4"/>
    <mergeCell ref="AS3:AS4"/>
    <mergeCell ref="AT3:AT4"/>
    <mergeCell ref="AU3:AU4"/>
    <mergeCell ref="AZ2:AZ4"/>
    <mergeCell ref="BB2:BB4"/>
  </mergeCells>
  <phoneticPr fontId="55"/>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35A84-5CDE-488F-8971-DFFA2877EF88}">
  <sheetPr>
    <tabColor theme="6" tint="0.39997558519241921"/>
  </sheetPr>
  <dimension ref="A1:CA42"/>
  <sheetViews>
    <sheetView showZeros="0" view="pageBreakPreview" zoomScaleNormal="90" zoomScaleSheetLayoutView="100" workbookViewId="0">
      <selection activeCell="AG3" sqref="AG3:AQ3"/>
    </sheetView>
  </sheetViews>
  <sheetFormatPr defaultRowHeight="13.2"/>
  <cols>
    <col min="1" max="2" width="2.109375" style="642" customWidth="1"/>
    <col min="3" max="3" width="2.33203125" style="642" customWidth="1"/>
    <col min="4" max="12" width="2.109375" style="642" customWidth="1"/>
    <col min="13" max="20" width="2.33203125" style="642" customWidth="1"/>
    <col min="21" max="26" width="2.33203125" style="643" customWidth="1"/>
    <col min="27" max="27" width="2.109375" style="643" customWidth="1"/>
    <col min="28" max="44" width="2.109375" style="642" customWidth="1"/>
    <col min="45" max="50" width="9" style="642" customWidth="1"/>
    <col min="51" max="52" width="9" style="642"/>
    <col min="53" max="53" width="2.109375" style="642" customWidth="1"/>
    <col min="54" max="54" width="2.33203125" style="642" customWidth="1"/>
    <col min="55" max="55" width="1.109375" style="642" customWidth="1"/>
    <col min="56" max="56" width="5.6640625" style="642" customWidth="1"/>
    <col min="57" max="57" width="3.6640625" style="642" customWidth="1"/>
    <col min="58" max="58" width="2.6640625" style="642" customWidth="1"/>
    <col min="59" max="59" width="3.6640625" style="642" customWidth="1"/>
    <col min="60" max="60" width="2.6640625" style="642" customWidth="1"/>
    <col min="61" max="61" width="3.6640625" style="642" customWidth="1"/>
    <col min="62" max="62" width="4.6640625" style="642" customWidth="1"/>
    <col min="63" max="63" width="1.109375" style="642" customWidth="1"/>
    <col min="64" max="64" width="3.109375" style="642" customWidth="1"/>
    <col min="65" max="65" width="4.44140625" style="642" customWidth="1"/>
    <col min="66" max="66" width="3.6640625" style="642" customWidth="1"/>
    <col min="67" max="67" width="5.6640625" style="642" customWidth="1"/>
    <col min="68" max="68" width="3.6640625" style="642" customWidth="1"/>
    <col min="69" max="69" width="4.6640625" style="642" customWidth="1"/>
    <col min="70" max="72" width="3.6640625" style="642" customWidth="1"/>
    <col min="73" max="76" width="3.6640625" style="643" customWidth="1"/>
    <col min="77" max="78" width="2.109375" style="643" customWidth="1"/>
    <col min="79" max="289" width="9" style="642"/>
    <col min="290" max="290" width="2.44140625" style="642" customWidth="1"/>
    <col min="291" max="291" width="2.33203125" style="642" customWidth="1"/>
    <col min="292" max="292" width="1.109375" style="642" customWidth="1"/>
    <col min="293" max="293" width="22.6640625" style="642" customWidth="1"/>
    <col min="294" max="294" width="1.109375" style="642" customWidth="1"/>
    <col min="295" max="296" width="11.88671875" style="642" customWidth="1"/>
    <col min="297" max="297" width="1.88671875" style="642" customWidth="1"/>
    <col min="298" max="298" width="6.88671875" style="642" customWidth="1"/>
    <col min="299" max="299" width="4.44140625" style="642" customWidth="1"/>
    <col min="300" max="300" width="3.6640625" style="642" customWidth="1"/>
    <col min="301" max="301" width="0.88671875" style="642" customWidth="1"/>
    <col min="302" max="302" width="3.33203125" style="642" customWidth="1"/>
    <col min="303" max="303" width="3.6640625" style="642" customWidth="1"/>
    <col min="304" max="304" width="3" style="642" customWidth="1"/>
    <col min="305" max="305" width="3.6640625" style="642" customWidth="1"/>
    <col min="306" max="306" width="3.109375" style="642" customWidth="1"/>
    <col min="307" max="307" width="1.88671875" style="642" customWidth="1"/>
    <col min="308" max="309" width="2.109375" style="642" customWidth="1"/>
    <col min="310" max="310" width="7.109375" style="642" customWidth="1"/>
    <col min="311" max="545" width="9" style="642"/>
    <col min="546" max="546" width="2.44140625" style="642" customWidth="1"/>
    <col min="547" max="547" width="2.33203125" style="642" customWidth="1"/>
    <col min="548" max="548" width="1.109375" style="642" customWidth="1"/>
    <col min="549" max="549" width="22.6640625" style="642" customWidth="1"/>
    <col min="550" max="550" width="1.109375" style="642" customWidth="1"/>
    <col min="551" max="552" width="11.88671875" style="642" customWidth="1"/>
    <col min="553" max="553" width="1.88671875" style="642" customWidth="1"/>
    <col min="554" max="554" width="6.88671875" style="642" customWidth="1"/>
    <col min="555" max="555" width="4.44140625" style="642" customWidth="1"/>
    <col min="556" max="556" width="3.6640625" style="642" customWidth="1"/>
    <col min="557" max="557" width="0.88671875" style="642" customWidth="1"/>
    <col min="558" max="558" width="3.33203125" style="642" customWidth="1"/>
    <col min="559" max="559" width="3.6640625" style="642" customWidth="1"/>
    <col min="560" max="560" width="3" style="642" customWidth="1"/>
    <col min="561" max="561" width="3.6640625" style="642" customWidth="1"/>
    <col min="562" max="562" width="3.109375" style="642" customWidth="1"/>
    <col min="563" max="563" width="1.88671875" style="642" customWidth="1"/>
    <col min="564" max="565" width="2.109375" style="642" customWidth="1"/>
    <col min="566" max="566" width="7.109375" style="642" customWidth="1"/>
    <col min="567" max="801" width="9" style="642"/>
    <col min="802" max="802" width="2.44140625" style="642" customWidth="1"/>
    <col min="803" max="803" width="2.33203125" style="642" customWidth="1"/>
    <col min="804" max="804" width="1.109375" style="642" customWidth="1"/>
    <col min="805" max="805" width="22.6640625" style="642" customWidth="1"/>
    <col min="806" max="806" width="1.109375" style="642" customWidth="1"/>
    <col min="807" max="808" width="11.88671875" style="642" customWidth="1"/>
    <col min="809" max="809" width="1.88671875" style="642" customWidth="1"/>
    <col min="810" max="810" width="6.88671875" style="642" customWidth="1"/>
    <col min="811" max="811" width="4.44140625" style="642" customWidth="1"/>
    <col min="812" max="812" width="3.6640625" style="642" customWidth="1"/>
    <col min="813" max="813" width="0.88671875" style="642" customWidth="1"/>
    <col min="814" max="814" width="3.33203125" style="642" customWidth="1"/>
    <col min="815" max="815" width="3.6640625" style="642" customWidth="1"/>
    <col min="816" max="816" width="3" style="642" customWidth="1"/>
    <col min="817" max="817" width="3.6640625" style="642" customWidth="1"/>
    <col min="818" max="818" width="3.109375" style="642" customWidth="1"/>
    <col min="819" max="819" width="1.88671875" style="642" customWidth="1"/>
    <col min="820" max="821" width="2.109375" style="642" customWidth="1"/>
    <col min="822" max="822" width="7.109375" style="642" customWidth="1"/>
    <col min="823" max="1057" width="9" style="642"/>
    <col min="1058" max="1058" width="2.44140625" style="642" customWidth="1"/>
    <col min="1059" max="1059" width="2.33203125" style="642" customWidth="1"/>
    <col min="1060" max="1060" width="1.109375" style="642" customWidth="1"/>
    <col min="1061" max="1061" width="22.6640625" style="642" customWidth="1"/>
    <col min="1062" max="1062" width="1.109375" style="642" customWidth="1"/>
    <col min="1063" max="1064" width="11.88671875" style="642" customWidth="1"/>
    <col min="1065" max="1065" width="1.88671875" style="642" customWidth="1"/>
    <col min="1066" max="1066" width="6.88671875" style="642" customWidth="1"/>
    <col min="1067" max="1067" width="4.44140625" style="642" customWidth="1"/>
    <col min="1068" max="1068" width="3.6640625" style="642" customWidth="1"/>
    <col min="1069" max="1069" width="0.88671875" style="642" customWidth="1"/>
    <col min="1070" max="1070" width="3.33203125" style="642" customWidth="1"/>
    <col min="1071" max="1071" width="3.6640625" style="642" customWidth="1"/>
    <col min="1072" max="1072" width="3" style="642" customWidth="1"/>
    <col min="1073" max="1073" width="3.6640625" style="642" customWidth="1"/>
    <col min="1074" max="1074" width="3.109375" style="642" customWidth="1"/>
    <col min="1075" max="1075" width="1.88671875" style="642" customWidth="1"/>
    <col min="1076" max="1077" width="2.109375" style="642" customWidth="1"/>
    <col min="1078" max="1078" width="7.109375" style="642" customWidth="1"/>
    <col min="1079" max="1313" width="9" style="642"/>
    <col min="1314" max="1314" width="2.44140625" style="642" customWidth="1"/>
    <col min="1315" max="1315" width="2.33203125" style="642" customWidth="1"/>
    <col min="1316" max="1316" width="1.109375" style="642" customWidth="1"/>
    <col min="1317" max="1317" width="22.6640625" style="642" customWidth="1"/>
    <col min="1318" max="1318" width="1.109375" style="642" customWidth="1"/>
    <col min="1319" max="1320" width="11.88671875" style="642" customWidth="1"/>
    <col min="1321" max="1321" width="1.88671875" style="642" customWidth="1"/>
    <col min="1322" max="1322" width="6.88671875" style="642" customWidth="1"/>
    <col min="1323" max="1323" width="4.44140625" style="642" customWidth="1"/>
    <col min="1324" max="1324" width="3.6640625" style="642" customWidth="1"/>
    <col min="1325" max="1325" width="0.88671875" style="642" customWidth="1"/>
    <col min="1326" max="1326" width="3.33203125" style="642" customWidth="1"/>
    <col min="1327" max="1327" width="3.6640625" style="642" customWidth="1"/>
    <col min="1328" max="1328" width="3" style="642" customWidth="1"/>
    <col min="1329" max="1329" width="3.6640625" style="642" customWidth="1"/>
    <col min="1330" max="1330" width="3.109375" style="642" customWidth="1"/>
    <col min="1331" max="1331" width="1.88671875" style="642" customWidth="1"/>
    <col min="1332" max="1333" width="2.109375" style="642" customWidth="1"/>
    <col min="1334" max="1334" width="7.109375" style="642" customWidth="1"/>
    <col min="1335" max="1569" width="9" style="642"/>
    <col min="1570" max="1570" width="2.44140625" style="642" customWidth="1"/>
    <col min="1571" max="1571" width="2.33203125" style="642" customWidth="1"/>
    <col min="1572" max="1572" width="1.109375" style="642" customWidth="1"/>
    <col min="1573" max="1573" width="22.6640625" style="642" customWidth="1"/>
    <col min="1574" max="1574" width="1.109375" style="642" customWidth="1"/>
    <col min="1575" max="1576" width="11.88671875" style="642" customWidth="1"/>
    <col min="1577" max="1577" width="1.88671875" style="642" customWidth="1"/>
    <col min="1578" max="1578" width="6.88671875" style="642" customWidth="1"/>
    <col min="1579" max="1579" width="4.44140625" style="642" customWidth="1"/>
    <col min="1580" max="1580" width="3.6640625" style="642" customWidth="1"/>
    <col min="1581" max="1581" width="0.88671875" style="642" customWidth="1"/>
    <col min="1582" max="1582" width="3.33203125" style="642" customWidth="1"/>
    <col min="1583" max="1583" width="3.6640625" style="642" customWidth="1"/>
    <col min="1584" max="1584" width="3" style="642" customWidth="1"/>
    <col min="1585" max="1585" width="3.6640625" style="642" customWidth="1"/>
    <col min="1586" max="1586" width="3.109375" style="642" customWidth="1"/>
    <col min="1587" max="1587" width="1.88671875" style="642" customWidth="1"/>
    <col min="1588" max="1589" width="2.109375" style="642" customWidth="1"/>
    <col min="1590" max="1590" width="7.109375" style="642" customWidth="1"/>
    <col min="1591" max="1825" width="9" style="642"/>
    <col min="1826" max="1826" width="2.44140625" style="642" customWidth="1"/>
    <col min="1827" max="1827" width="2.33203125" style="642" customWidth="1"/>
    <col min="1828" max="1828" width="1.109375" style="642" customWidth="1"/>
    <col min="1829" max="1829" width="22.6640625" style="642" customWidth="1"/>
    <col min="1830" max="1830" width="1.109375" style="642" customWidth="1"/>
    <col min="1831" max="1832" width="11.88671875" style="642" customWidth="1"/>
    <col min="1833" max="1833" width="1.88671875" style="642" customWidth="1"/>
    <col min="1834" max="1834" width="6.88671875" style="642" customWidth="1"/>
    <col min="1835" max="1835" width="4.44140625" style="642" customWidth="1"/>
    <col min="1836" max="1836" width="3.6640625" style="642" customWidth="1"/>
    <col min="1837" max="1837" width="0.88671875" style="642" customWidth="1"/>
    <col min="1838" max="1838" width="3.33203125" style="642" customWidth="1"/>
    <col min="1839" max="1839" width="3.6640625" style="642" customWidth="1"/>
    <col min="1840" max="1840" width="3" style="642" customWidth="1"/>
    <col min="1841" max="1841" width="3.6640625" style="642" customWidth="1"/>
    <col min="1842" max="1842" width="3.109375" style="642" customWidth="1"/>
    <col min="1843" max="1843" width="1.88671875" style="642" customWidth="1"/>
    <col min="1844" max="1845" width="2.109375" style="642" customWidth="1"/>
    <col min="1846" max="1846" width="7.109375" style="642" customWidth="1"/>
    <col min="1847" max="2081" width="9" style="642"/>
    <col min="2082" max="2082" width="2.44140625" style="642" customWidth="1"/>
    <col min="2083" max="2083" width="2.33203125" style="642" customWidth="1"/>
    <col min="2084" max="2084" width="1.109375" style="642" customWidth="1"/>
    <col min="2085" max="2085" width="22.6640625" style="642" customWidth="1"/>
    <col min="2086" max="2086" width="1.109375" style="642" customWidth="1"/>
    <col min="2087" max="2088" width="11.88671875" style="642" customWidth="1"/>
    <col min="2089" max="2089" width="1.88671875" style="642" customWidth="1"/>
    <col min="2090" max="2090" width="6.88671875" style="642" customWidth="1"/>
    <col min="2091" max="2091" width="4.44140625" style="642" customWidth="1"/>
    <col min="2092" max="2092" width="3.6640625" style="642" customWidth="1"/>
    <col min="2093" max="2093" width="0.88671875" style="642" customWidth="1"/>
    <col min="2094" max="2094" width="3.33203125" style="642" customWidth="1"/>
    <col min="2095" max="2095" width="3.6640625" style="642" customWidth="1"/>
    <col min="2096" max="2096" width="3" style="642" customWidth="1"/>
    <col min="2097" max="2097" width="3.6640625" style="642" customWidth="1"/>
    <col min="2098" max="2098" width="3.109375" style="642" customWidth="1"/>
    <col min="2099" max="2099" width="1.88671875" style="642" customWidth="1"/>
    <col min="2100" max="2101" width="2.109375" style="642" customWidth="1"/>
    <col min="2102" max="2102" width="7.109375" style="642" customWidth="1"/>
    <col min="2103" max="2337" width="9" style="642"/>
    <col min="2338" max="2338" width="2.44140625" style="642" customWidth="1"/>
    <col min="2339" max="2339" width="2.33203125" style="642" customWidth="1"/>
    <col min="2340" max="2340" width="1.109375" style="642" customWidth="1"/>
    <col min="2341" max="2341" width="22.6640625" style="642" customWidth="1"/>
    <col min="2342" max="2342" width="1.109375" style="642" customWidth="1"/>
    <col min="2343" max="2344" width="11.88671875" style="642" customWidth="1"/>
    <col min="2345" max="2345" width="1.88671875" style="642" customWidth="1"/>
    <col min="2346" max="2346" width="6.88671875" style="642" customWidth="1"/>
    <col min="2347" max="2347" width="4.44140625" style="642" customWidth="1"/>
    <col min="2348" max="2348" width="3.6640625" style="642" customWidth="1"/>
    <col min="2349" max="2349" width="0.88671875" style="642" customWidth="1"/>
    <col min="2350" max="2350" width="3.33203125" style="642" customWidth="1"/>
    <col min="2351" max="2351" width="3.6640625" style="642" customWidth="1"/>
    <col min="2352" max="2352" width="3" style="642" customWidth="1"/>
    <col min="2353" max="2353" width="3.6640625" style="642" customWidth="1"/>
    <col min="2354" max="2354" width="3.109375" style="642" customWidth="1"/>
    <col min="2355" max="2355" width="1.88671875" style="642" customWidth="1"/>
    <col min="2356" max="2357" width="2.109375" style="642" customWidth="1"/>
    <col min="2358" max="2358" width="7.109375" style="642" customWidth="1"/>
    <col min="2359" max="2593" width="9" style="642"/>
    <col min="2594" max="2594" width="2.44140625" style="642" customWidth="1"/>
    <col min="2595" max="2595" width="2.33203125" style="642" customWidth="1"/>
    <col min="2596" max="2596" width="1.109375" style="642" customWidth="1"/>
    <col min="2597" max="2597" width="22.6640625" style="642" customWidth="1"/>
    <col min="2598" max="2598" width="1.109375" style="642" customWidth="1"/>
    <col min="2599" max="2600" width="11.88671875" style="642" customWidth="1"/>
    <col min="2601" max="2601" width="1.88671875" style="642" customWidth="1"/>
    <col min="2602" max="2602" width="6.88671875" style="642" customWidth="1"/>
    <col min="2603" max="2603" width="4.44140625" style="642" customWidth="1"/>
    <col min="2604" max="2604" width="3.6640625" style="642" customWidth="1"/>
    <col min="2605" max="2605" width="0.88671875" style="642" customWidth="1"/>
    <col min="2606" max="2606" width="3.33203125" style="642" customWidth="1"/>
    <col min="2607" max="2607" width="3.6640625" style="642" customWidth="1"/>
    <col min="2608" max="2608" width="3" style="642" customWidth="1"/>
    <col min="2609" max="2609" width="3.6640625" style="642" customWidth="1"/>
    <col min="2610" max="2610" width="3.109375" style="642" customWidth="1"/>
    <col min="2611" max="2611" width="1.88671875" style="642" customWidth="1"/>
    <col min="2612" max="2613" width="2.109375" style="642" customWidth="1"/>
    <col min="2614" max="2614" width="7.109375" style="642" customWidth="1"/>
    <col min="2615" max="2849" width="9" style="642"/>
    <col min="2850" max="2850" width="2.44140625" style="642" customWidth="1"/>
    <col min="2851" max="2851" width="2.33203125" style="642" customWidth="1"/>
    <col min="2852" max="2852" width="1.109375" style="642" customWidth="1"/>
    <col min="2853" max="2853" width="22.6640625" style="642" customWidth="1"/>
    <col min="2854" max="2854" width="1.109375" style="642" customWidth="1"/>
    <col min="2855" max="2856" width="11.88671875" style="642" customWidth="1"/>
    <col min="2857" max="2857" width="1.88671875" style="642" customWidth="1"/>
    <col min="2858" max="2858" width="6.88671875" style="642" customWidth="1"/>
    <col min="2859" max="2859" width="4.44140625" style="642" customWidth="1"/>
    <col min="2860" max="2860" width="3.6640625" style="642" customWidth="1"/>
    <col min="2861" max="2861" width="0.88671875" style="642" customWidth="1"/>
    <col min="2862" max="2862" width="3.33203125" style="642" customWidth="1"/>
    <col min="2863" max="2863" width="3.6640625" style="642" customWidth="1"/>
    <col min="2864" max="2864" width="3" style="642" customWidth="1"/>
    <col min="2865" max="2865" width="3.6640625" style="642" customWidth="1"/>
    <col min="2866" max="2866" width="3.109375" style="642" customWidth="1"/>
    <col min="2867" max="2867" width="1.88671875" style="642" customWidth="1"/>
    <col min="2868" max="2869" width="2.109375" style="642" customWidth="1"/>
    <col min="2870" max="2870" width="7.109375" style="642" customWidth="1"/>
    <col min="2871" max="3105" width="9" style="642"/>
    <col min="3106" max="3106" width="2.44140625" style="642" customWidth="1"/>
    <col min="3107" max="3107" width="2.33203125" style="642" customWidth="1"/>
    <col min="3108" max="3108" width="1.109375" style="642" customWidth="1"/>
    <col min="3109" max="3109" width="22.6640625" style="642" customWidth="1"/>
    <col min="3110" max="3110" width="1.109375" style="642" customWidth="1"/>
    <col min="3111" max="3112" width="11.88671875" style="642" customWidth="1"/>
    <col min="3113" max="3113" width="1.88671875" style="642" customWidth="1"/>
    <col min="3114" max="3114" width="6.88671875" style="642" customWidth="1"/>
    <col min="3115" max="3115" width="4.44140625" style="642" customWidth="1"/>
    <col min="3116" max="3116" width="3.6640625" style="642" customWidth="1"/>
    <col min="3117" max="3117" width="0.88671875" style="642" customWidth="1"/>
    <col min="3118" max="3118" width="3.33203125" style="642" customWidth="1"/>
    <col min="3119" max="3119" width="3.6640625" style="642" customWidth="1"/>
    <col min="3120" max="3120" width="3" style="642" customWidth="1"/>
    <col min="3121" max="3121" width="3.6640625" style="642" customWidth="1"/>
    <col min="3122" max="3122" width="3.109375" style="642" customWidth="1"/>
    <col min="3123" max="3123" width="1.88671875" style="642" customWidth="1"/>
    <col min="3124" max="3125" width="2.109375" style="642" customWidth="1"/>
    <col min="3126" max="3126" width="7.109375" style="642" customWidth="1"/>
    <col min="3127" max="3361" width="9" style="642"/>
    <col min="3362" max="3362" width="2.44140625" style="642" customWidth="1"/>
    <col min="3363" max="3363" width="2.33203125" style="642" customWidth="1"/>
    <col min="3364" max="3364" width="1.109375" style="642" customWidth="1"/>
    <col min="3365" max="3365" width="22.6640625" style="642" customWidth="1"/>
    <col min="3366" max="3366" width="1.109375" style="642" customWidth="1"/>
    <col min="3367" max="3368" width="11.88671875" style="642" customWidth="1"/>
    <col min="3369" max="3369" width="1.88671875" style="642" customWidth="1"/>
    <col min="3370" max="3370" width="6.88671875" style="642" customWidth="1"/>
    <col min="3371" max="3371" width="4.44140625" style="642" customWidth="1"/>
    <col min="3372" max="3372" width="3.6640625" style="642" customWidth="1"/>
    <col min="3373" max="3373" width="0.88671875" style="642" customWidth="1"/>
    <col min="3374" max="3374" width="3.33203125" style="642" customWidth="1"/>
    <col min="3375" max="3375" width="3.6640625" style="642" customWidth="1"/>
    <col min="3376" max="3376" width="3" style="642" customWidth="1"/>
    <col min="3377" max="3377" width="3.6640625" style="642" customWidth="1"/>
    <col min="3378" max="3378" width="3.109375" style="642" customWidth="1"/>
    <col min="3379" max="3379" width="1.88671875" style="642" customWidth="1"/>
    <col min="3380" max="3381" width="2.109375" style="642" customWidth="1"/>
    <col min="3382" max="3382" width="7.109375" style="642" customWidth="1"/>
    <col min="3383" max="3617" width="9" style="642"/>
    <col min="3618" max="3618" width="2.44140625" style="642" customWidth="1"/>
    <col min="3619" max="3619" width="2.33203125" style="642" customWidth="1"/>
    <col min="3620" max="3620" width="1.109375" style="642" customWidth="1"/>
    <col min="3621" max="3621" width="22.6640625" style="642" customWidth="1"/>
    <col min="3622" max="3622" width="1.109375" style="642" customWidth="1"/>
    <col min="3623" max="3624" width="11.88671875" style="642" customWidth="1"/>
    <col min="3625" max="3625" width="1.88671875" style="642" customWidth="1"/>
    <col min="3626" max="3626" width="6.88671875" style="642" customWidth="1"/>
    <col min="3627" max="3627" width="4.44140625" style="642" customWidth="1"/>
    <col min="3628" max="3628" width="3.6640625" style="642" customWidth="1"/>
    <col min="3629" max="3629" width="0.88671875" style="642" customWidth="1"/>
    <col min="3630" max="3630" width="3.33203125" style="642" customWidth="1"/>
    <col min="3631" max="3631" width="3.6640625" style="642" customWidth="1"/>
    <col min="3632" max="3632" width="3" style="642" customWidth="1"/>
    <col min="3633" max="3633" width="3.6640625" style="642" customWidth="1"/>
    <col min="3634" max="3634" width="3.109375" style="642" customWidth="1"/>
    <col min="3635" max="3635" width="1.88671875" style="642" customWidth="1"/>
    <col min="3636" max="3637" width="2.109375" style="642" customWidth="1"/>
    <col min="3638" max="3638" width="7.109375" style="642" customWidth="1"/>
    <col min="3639" max="3873" width="9" style="642"/>
    <col min="3874" max="3874" width="2.44140625" style="642" customWidth="1"/>
    <col min="3875" max="3875" width="2.33203125" style="642" customWidth="1"/>
    <col min="3876" max="3876" width="1.109375" style="642" customWidth="1"/>
    <col min="3877" max="3877" width="22.6640625" style="642" customWidth="1"/>
    <col min="3878" max="3878" width="1.109375" style="642" customWidth="1"/>
    <col min="3879" max="3880" width="11.88671875" style="642" customWidth="1"/>
    <col min="3881" max="3881" width="1.88671875" style="642" customWidth="1"/>
    <col min="3882" max="3882" width="6.88671875" style="642" customWidth="1"/>
    <col min="3883" max="3883" width="4.44140625" style="642" customWidth="1"/>
    <col min="3884" max="3884" width="3.6640625" style="642" customWidth="1"/>
    <col min="3885" max="3885" width="0.88671875" style="642" customWidth="1"/>
    <col min="3886" max="3886" width="3.33203125" style="642" customWidth="1"/>
    <col min="3887" max="3887" width="3.6640625" style="642" customWidth="1"/>
    <col min="3888" max="3888" width="3" style="642" customWidth="1"/>
    <col min="3889" max="3889" width="3.6640625" style="642" customWidth="1"/>
    <col min="3890" max="3890" width="3.109375" style="642" customWidth="1"/>
    <col min="3891" max="3891" width="1.88671875" style="642" customWidth="1"/>
    <col min="3892" max="3893" width="2.109375" style="642" customWidth="1"/>
    <col min="3894" max="3894" width="7.109375" style="642" customWidth="1"/>
    <col min="3895" max="4129" width="9" style="642"/>
    <col min="4130" max="4130" width="2.44140625" style="642" customWidth="1"/>
    <col min="4131" max="4131" width="2.33203125" style="642" customWidth="1"/>
    <col min="4132" max="4132" width="1.109375" style="642" customWidth="1"/>
    <col min="4133" max="4133" width="22.6640625" style="642" customWidth="1"/>
    <col min="4134" max="4134" width="1.109375" style="642" customWidth="1"/>
    <col min="4135" max="4136" width="11.88671875" style="642" customWidth="1"/>
    <col min="4137" max="4137" width="1.88671875" style="642" customWidth="1"/>
    <col min="4138" max="4138" width="6.88671875" style="642" customWidth="1"/>
    <col min="4139" max="4139" width="4.44140625" style="642" customWidth="1"/>
    <col min="4140" max="4140" width="3.6640625" style="642" customWidth="1"/>
    <col min="4141" max="4141" width="0.88671875" style="642" customWidth="1"/>
    <col min="4142" max="4142" width="3.33203125" style="642" customWidth="1"/>
    <col min="4143" max="4143" width="3.6640625" style="642" customWidth="1"/>
    <col min="4144" max="4144" width="3" style="642" customWidth="1"/>
    <col min="4145" max="4145" width="3.6640625" style="642" customWidth="1"/>
    <col min="4146" max="4146" width="3.109375" style="642" customWidth="1"/>
    <col min="4147" max="4147" width="1.88671875" style="642" customWidth="1"/>
    <col min="4148" max="4149" width="2.109375" style="642" customWidth="1"/>
    <col min="4150" max="4150" width="7.109375" style="642" customWidth="1"/>
    <col min="4151" max="4385" width="9" style="642"/>
    <col min="4386" max="4386" width="2.44140625" style="642" customWidth="1"/>
    <col min="4387" max="4387" width="2.33203125" style="642" customWidth="1"/>
    <col min="4388" max="4388" width="1.109375" style="642" customWidth="1"/>
    <col min="4389" max="4389" width="22.6640625" style="642" customWidth="1"/>
    <col min="4390" max="4390" width="1.109375" style="642" customWidth="1"/>
    <col min="4391" max="4392" width="11.88671875" style="642" customWidth="1"/>
    <col min="4393" max="4393" width="1.88671875" style="642" customWidth="1"/>
    <col min="4394" max="4394" width="6.88671875" style="642" customWidth="1"/>
    <col min="4395" max="4395" width="4.44140625" style="642" customWidth="1"/>
    <col min="4396" max="4396" width="3.6640625" style="642" customWidth="1"/>
    <col min="4397" max="4397" width="0.88671875" style="642" customWidth="1"/>
    <col min="4398" max="4398" width="3.33203125" style="642" customWidth="1"/>
    <col min="4399" max="4399" width="3.6640625" style="642" customWidth="1"/>
    <col min="4400" max="4400" width="3" style="642" customWidth="1"/>
    <col min="4401" max="4401" width="3.6640625" style="642" customWidth="1"/>
    <col min="4402" max="4402" width="3.109375" style="642" customWidth="1"/>
    <col min="4403" max="4403" width="1.88671875" style="642" customWidth="1"/>
    <col min="4404" max="4405" width="2.109375" style="642" customWidth="1"/>
    <col min="4406" max="4406" width="7.109375" style="642" customWidth="1"/>
    <col min="4407" max="4641" width="9" style="642"/>
    <col min="4642" max="4642" width="2.44140625" style="642" customWidth="1"/>
    <col min="4643" max="4643" width="2.33203125" style="642" customWidth="1"/>
    <col min="4644" max="4644" width="1.109375" style="642" customWidth="1"/>
    <col min="4645" max="4645" width="22.6640625" style="642" customWidth="1"/>
    <col min="4646" max="4646" width="1.109375" style="642" customWidth="1"/>
    <col min="4647" max="4648" width="11.88671875" style="642" customWidth="1"/>
    <col min="4649" max="4649" width="1.88671875" style="642" customWidth="1"/>
    <col min="4650" max="4650" width="6.88671875" style="642" customWidth="1"/>
    <col min="4651" max="4651" width="4.44140625" style="642" customWidth="1"/>
    <col min="4652" max="4652" width="3.6640625" style="642" customWidth="1"/>
    <col min="4653" max="4653" width="0.88671875" style="642" customWidth="1"/>
    <col min="4654" max="4654" width="3.33203125" style="642" customWidth="1"/>
    <col min="4655" max="4655" width="3.6640625" style="642" customWidth="1"/>
    <col min="4656" max="4656" width="3" style="642" customWidth="1"/>
    <col min="4657" max="4657" width="3.6640625" style="642" customWidth="1"/>
    <col min="4658" max="4658" width="3.109375" style="642" customWidth="1"/>
    <col min="4659" max="4659" width="1.88671875" style="642" customWidth="1"/>
    <col min="4660" max="4661" width="2.109375" style="642" customWidth="1"/>
    <col min="4662" max="4662" width="7.109375" style="642" customWidth="1"/>
    <col min="4663" max="4897" width="9" style="642"/>
    <col min="4898" max="4898" width="2.44140625" style="642" customWidth="1"/>
    <col min="4899" max="4899" width="2.33203125" style="642" customWidth="1"/>
    <col min="4900" max="4900" width="1.109375" style="642" customWidth="1"/>
    <col min="4901" max="4901" width="22.6640625" style="642" customWidth="1"/>
    <col min="4902" max="4902" width="1.109375" style="642" customWidth="1"/>
    <col min="4903" max="4904" width="11.88671875" style="642" customWidth="1"/>
    <col min="4905" max="4905" width="1.88671875" style="642" customWidth="1"/>
    <col min="4906" max="4906" width="6.88671875" style="642" customWidth="1"/>
    <col min="4907" max="4907" width="4.44140625" style="642" customWidth="1"/>
    <col min="4908" max="4908" width="3.6640625" style="642" customWidth="1"/>
    <col min="4909" max="4909" width="0.88671875" style="642" customWidth="1"/>
    <col min="4910" max="4910" width="3.33203125" style="642" customWidth="1"/>
    <col min="4911" max="4911" width="3.6640625" style="642" customWidth="1"/>
    <col min="4912" max="4912" width="3" style="642" customWidth="1"/>
    <col min="4913" max="4913" width="3.6640625" style="642" customWidth="1"/>
    <col min="4914" max="4914" width="3.109375" style="642" customWidth="1"/>
    <col min="4915" max="4915" width="1.88671875" style="642" customWidth="1"/>
    <col min="4916" max="4917" width="2.109375" style="642" customWidth="1"/>
    <col min="4918" max="4918" width="7.109375" style="642" customWidth="1"/>
    <col min="4919" max="5153" width="9" style="642"/>
    <col min="5154" max="5154" width="2.44140625" style="642" customWidth="1"/>
    <col min="5155" max="5155" width="2.33203125" style="642" customWidth="1"/>
    <col min="5156" max="5156" width="1.109375" style="642" customWidth="1"/>
    <col min="5157" max="5157" width="22.6640625" style="642" customWidth="1"/>
    <col min="5158" max="5158" width="1.109375" style="642" customWidth="1"/>
    <col min="5159" max="5160" width="11.88671875" style="642" customWidth="1"/>
    <col min="5161" max="5161" width="1.88671875" style="642" customWidth="1"/>
    <col min="5162" max="5162" width="6.88671875" style="642" customWidth="1"/>
    <col min="5163" max="5163" width="4.44140625" style="642" customWidth="1"/>
    <col min="5164" max="5164" width="3.6640625" style="642" customWidth="1"/>
    <col min="5165" max="5165" width="0.88671875" style="642" customWidth="1"/>
    <col min="5166" max="5166" width="3.33203125" style="642" customWidth="1"/>
    <col min="5167" max="5167" width="3.6640625" style="642" customWidth="1"/>
    <col min="5168" max="5168" width="3" style="642" customWidth="1"/>
    <col min="5169" max="5169" width="3.6640625" style="642" customWidth="1"/>
    <col min="5170" max="5170" width="3.109375" style="642" customWidth="1"/>
    <col min="5171" max="5171" width="1.88671875" style="642" customWidth="1"/>
    <col min="5172" max="5173" width="2.109375" style="642" customWidth="1"/>
    <col min="5174" max="5174" width="7.109375" style="642" customWidth="1"/>
    <col min="5175" max="5409" width="9" style="642"/>
    <col min="5410" max="5410" width="2.44140625" style="642" customWidth="1"/>
    <col min="5411" max="5411" width="2.33203125" style="642" customWidth="1"/>
    <col min="5412" max="5412" width="1.109375" style="642" customWidth="1"/>
    <col min="5413" max="5413" width="22.6640625" style="642" customWidth="1"/>
    <col min="5414" max="5414" width="1.109375" style="642" customWidth="1"/>
    <col min="5415" max="5416" width="11.88671875" style="642" customWidth="1"/>
    <col min="5417" max="5417" width="1.88671875" style="642" customWidth="1"/>
    <col min="5418" max="5418" width="6.88671875" style="642" customWidth="1"/>
    <col min="5419" max="5419" width="4.44140625" style="642" customWidth="1"/>
    <col min="5420" max="5420" width="3.6640625" style="642" customWidth="1"/>
    <col min="5421" max="5421" width="0.88671875" style="642" customWidth="1"/>
    <col min="5422" max="5422" width="3.33203125" style="642" customWidth="1"/>
    <col min="5423" max="5423" width="3.6640625" style="642" customWidth="1"/>
    <col min="5424" max="5424" width="3" style="642" customWidth="1"/>
    <col min="5425" max="5425" width="3.6640625" style="642" customWidth="1"/>
    <col min="5426" max="5426" width="3.109375" style="642" customWidth="1"/>
    <col min="5427" max="5427" width="1.88671875" style="642" customWidth="1"/>
    <col min="5428" max="5429" width="2.109375" style="642" customWidth="1"/>
    <col min="5430" max="5430" width="7.109375" style="642" customWidth="1"/>
    <col min="5431" max="5665" width="9" style="642"/>
    <col min="5666" max="5666" width="2.44140625" style="642" customWidth="1"/>
    <col min="5667" max="5667" width="2.33203125" style="642" customWidth="1"/>
    <col min="5668" max="5668" width="1.109375" style="642" customWidth="1"/>
    <col min="5669" max="5669" width="22.6640625" style="642" customWidth="1"/>
    <col min="5670" max="5670" width="1.109375" style="642" customWidth="1"/>
    <col min="5671" max="5672" width="11.88671875" style="642" customWidth="1"/>
    <col min="5673" max="5673" width="1.88671875" style="642" customWidth="1"/>
    <col min="5674" max="5674" width="6.88671875" style="642" customWidth="1"/>
    <col min="5675" max="5675" width="4.44140625" style="642" customWidth="1"/>
    <col min="5676" max="5676" width="3.6640625" style="642" customWidth="1"/>
    <col min="5677" max="5677" width="0.88671875" style="642" customWidth="1"/>
    <col min="5678" max="5678" width="3.33203125" style="642" customWidth="1"/>
    <col min="5679" max="5679" width="3.6640625" style="642" customWidth="1"/>
    <col min="5680" max="5680" width="3" style="642" customWidth="1"/>
    <col min="5681" max="5681" width="3.6640625" style="642" customWidth="1"/>
    <col min="5682" max="5682" width="3.109375" style="642" customWidth="1"/>
    <col min="5683" max="5683" width="1.88671875" style="642" customWidth="1"/>
    <col min="5684" max="5685" width="2.109375" style="642" customWidth="1"/>
    <col min="5686" max="5686" width="7.109375" style="642" customWidth="1"/>
    <col min="5687" max="5921" width="9" style="642"/>
    <col min="5922" max="5922" width="2.44140625" style="642" customWidth="1"/>
    <col min="5923" max="5923" width="2.33203125" style="642" customWidth="1"/>
    <col min="5924" max="5924" width="1.109375" style="642" customWidth="1"/>
    <col min="5925" max="5925" width="22.6640625" style="642" customWidth="1"/>
    <col min="5926" max="5926" width="1.109375" style="642" customWidth="1"/>
    <col min="5927" max="5928" width="11.88671875" style="642" customWidth="1"/>
    <col min="5929" max="5929" width="1.88671875" style="642" customWidth="1"/>
    <col min="5930" max="5930" width="6.88671875" style="642" customWidth="1"/>
    <col min="5931" max="5931" width="4.44140625" style="642" customWidth="1"/>
    <col min="5932" max="5932" width="3.6640625" style="642" customWidth="1"/>
    <col min="5933" max="5933" width="0.88671875" style="642" customWidth="1"/>
    <col min="5934" max="5934" width="3.33203125" style="642" customWidth="1"/>
    <col min="5935" max="5935" width="3.6640625" style="642" customWidth="1"/>
    <col min="5936" max="5936" width="3" style="642" customWidth="1"/>
    <col min="5937" max="5937" width="3.6640625" style="642" customWidth="1"/>
    <col min="5938" max="5938" width="3.109375" style="642" customWidth="1"/>
    <col min="5939" max="5939" width="1.88671875" style="642" customWidth="1"/>
    <col min="5940" max="5941" width="2.109375" style="642" customWidth="1"/>
    <col min="5942" max="5942" width="7.109375" style="642" customWidth="1"/>
    <col min="5943" max="6177" width="9" style="642"/>
    <col min="6178" max="6178" width="2.44140625" style="642" customWidth="1"/>
    <col min="6179" max="6179" width="2.33203125" style="642" customWidth="1"/>
    <col min="6180" max="6180" width="1.109375" style="642" customWidth="1"/>
    <col min="6181" max="6181" width="22.6640625" style="642" customWidth="1"/>
    <col min="6182" max="6182" width="1.109375" style="642" customWidth="1"/>
    <col min="6183" max="6184" width="11.88671875" style="642" customWidth="1"/>
    <col min="6185" max="6185" width="1.88671875" style="642" customWidth="1"/>
    <col min="6186" max="6186" width="6.88671875" style="642" customWidth="1"/>
    <col min="6187" max="6187" width="4.44140625" style="642" customWidth="1"/>
    <col min="6188" max="6188" width="3.6640625" style="642" customWidth="1"/>
    <col min="6189" max="6189" width="0.88671875" style="642" customWidth="1"/>
    <col min="6190" max="6190" width="3.33203125" style="642" customWidth="1"/>
    <col min="6191" max="6191" width="3.6640625" style="642" customWidth="1"/>
    <col min="6192" max="6192" width="3" style="642" customWidth="1"/>
    <col min="6193" max="6193" width="3.6640625" style="642" customWidth="1"/>
    <col min="6194" max="6194" width="3.109375" style="642" customWidth="1"/>
    <col min="6195" max="6195" width="1.88671875" style="642" customWidth="1"/>
    <col min="6196" max="6197" width="2.109375" style="642" customWidth="1"/>
    <col min="6198" max="6198" width="7.109375" style="642" customWidth="1"/>
    <col min="6199" max="6433" width="9" style="642"/>
    <col min="6434" max="6434" width="2.44140625" style="642" customWidth="1"/>
    <col min="6435" max="6435" width="2.33203125" style="642" customWidth="1"/>
    <col min="6436" max="6436" width="1.109375" style="642" customWidth="1"/>
    <col min="6437" max="6437" width="22.6640625" style="642" customWidth="1"/>
    <col min="6438" max="6438" width="1.109375" style="642" customWidth="1"/>
    <col min="6439" max="6440" width="11.88671875" style="642" customWidth="1"/>
    <col min="6441" max="6441" width="1.88671875" style="642" customWidth="1"/>
    <col min="6442" max="6442" width="6.88671875" style="642" customWidth="1"/>
    <col min="6443" max="6443" width="4.44140625" style="642" customWidth="1"/>
    <col min="6444" max="6444" width="3.6640625" style="642" customWidth="1"/>
    <col min="6445" max="6445" width="0.88671875" style="642" customWidth="1"/>
    <col min="6446" max="6446" width="3.33203125" style="642" customWidth="1"/>
    <col min="6447" max="6447" width="3.6640625" style="642" customWidth="1"/>
    <col min="6448" max="6448" width="3" style="642" customWidth="1"/>
    <col min="6449" max="6449" width="3.6640625" style="642" customWidth="1"/>
    <col min="6450" max="6450" width="3.109375" style="642" customWidth="1"/>
    <col min="6451" max="6451" width="1.88671875" style="642" customWidth="1"/>
    <col min="6452" max="6453" width="2.109375" style="642" customWidth="1"/>
    <col min="6454" max="6454" width="7.109375" style="642" customWidth="1"/>
    <col min="6455" max="6689" width="9" style="642"/>
    <col min="6690" max="6690" width="2.44140625" style="642" customWidth="1"/>
    <col min="6691" max="6691" width="2.33203125" style="642" customWidth="1"/>
    <col min="6692" max="6692" width="1.109375" style="642" customWidth="1"/>
    <col min="6693" max="6693" width="22.6640625" style="642" customWidth="1"/>
    <col min="6694" max="6694" width="1.109375" style="642" customWidth="1"/>
    <col min="6695" max="6696" width="11.88671875" style="642" customWidth="1"/>
    <col min="6697" max="6697" width="1.88671875" style="642" customWidth="1"/>
    <col min="6698" max="6698" width="6.88671875" style="642" customWidth="1"/>
    <col min="6699" max="6699" width="4.44140625" style="642" customWidth="1"/>
    <col min="6700" max="6700" width="3.6640625" style="642" customWidth="1"/>
    <col min="6701" max="6701" width="0.88671875" style="642" customWidth="1"/>
    <col min="6702" max="6702" width="3.33203125" style="642" customWidth="1"/>
    <col min="6703" max="6703" width="3.6640625" style="642" customWidth="1"/>
    <col min="6704" max="6704" width="3" style="642" customWidth="1"/>
    <col min="6705" max="6705" width="3.6640625" style="642" customWidth="1"/>
    <col min="6706" max="6706" width="3.109375" style="642" customWidth="1"/>
    <col min="6707" max="6707" width="1.88671875" style="642" customWidth="1"/>
    <col min="6708" max="6709" width="2.109375" style="642" customWidth="1"/>
    <col min="6710" max="6710" width="7.109375" style="642" customWidth="1"/>
    <col min="6711" max="6945" width="9" style="642"/>
    <col min="6946" max="6946" width="2.44140625" style="642" customWidth="1"/>
    <col min="6947" max="6947" width="2.33203125" style="642" customWidth="1"/>
    <col min="6948" max="6948" width="1.109375" style="642" customWidth="1"/>
    <col min="6949" max="6949" width="22.6640625" style="642" customWidth="1"/>
    <col min="6950" max="6950" width="1.109375" style="642" customWidth="1"/>
    <col min="6951" max="6952" width="11.88671875" style="642" customWidth="1"/>
    <col min="6953" max="6953" width="1.88671875" style="642" customWidth="1"/>
    <col min="6954" max="6954" width="6.88671875" style="642" customWidth="1"/>
    <col min="6955" max="6955" width="4.44140625" style="642" customWidth="1"/>
    <col min="6956" max="6956" width="3.6640625" style="642" customWidth="1"/>
    <col min="6957" max="6957" width="0.88671875" style="642" customWidth="1"/>
    <col min="6958" max="6958" width="3.33203125" style="642" customWidth="1"/>
    <col min="6959" max="6959" width="3.6640625" style="642" customWidth="1"/>
    <col min="6960" max="6960" width="3" style="642" customWidth="1"/>
    <col min="6961" max="6961" width="3.6640625" style="642" customWidth="1"/>
    <col min="6962" max="6962" width="3.109375" style="642" customWidth="1"/>
    <col min="6963" max="6963" width="1.88671875" style="642" customWidth="1"/>
    <col min="6964" max="6965" width="2.109375" style="642" customWidth="1"/>
    <col min="6966" max="6966" width="7.109375" style="642" customWidth="1"/>
    <col min="6967" max="7201" width="9" style="642"/>
    <col min="7202" max="7202" width="2.44140625" style="642" customWidth="1"/>
    <col min="7203" max="7203" width="2.33203125" style="642" customWidth="1"/>
    <col min="7204" max="7204" width="1.109375" style="642" customWidth="1"/>
    <col min="7205" max="7205" width="22.6640625" style="642" customWidth="1"/>
    <col min="7206" max="7206" width="1.109375" style="642" customWidth="1"/>
    <col min="7207" max="7208" width="11.88671875" style="642" customWidth="1"/>
    <col min="7209" max="7209" width="1.88671875" style="642" customWidth="1"/>
    <col min="7210" max="7210" width="6.88671875" style="642" customWidth="1"/>
    <col min="7211" max="7211" width="4.44140625" style="642" customWidth="1"/>
    <col min="7212" max="7212" width="3.6640625" style="642" customWidth="1"/>
    <col min="7213" max="7213" width="0.88671875" style="642" customWidth="1"/>
    <col min="7214" max="7214" width="3.33203125" style="642" customWidth="1"/>
    <col min="7215" max="7215" width="3.6640625" style="642" customWidth="1"/>
    <col min="7216" max="7216" width="3" style="642" customWidth="1"/>
    <col min="7217" max="7217" width="3.6640625" style="642" customWidth="1"/>
    <col min="7218" max="7218" width="3.109375" style="642" customWidth="1"/>
    <col min="7219" max="7219" width="1.88671875" style="642" customWidth="1"/>
    <col min="7220" max="7221" width="2.109375" style="642" customWidth="1"/>
    <col min="7222" max="7222" width="7.109375" style="642" customWidth="1"/>
    <col min="7223" max="7457" width="9" style="642"/>
    <col min="7458" max="7458" width="2.44140625" style="642" customWidth="1"/>
    <col min="7459" max="7459" width="2.33203125" style="642" customWidth="1"/>
    <col min="7460" max="7460" width="1.109375" style="642" customWidth="1"/>
    <col min="7461" max="7461" width="22.6640625" style="642" customWidth="1"/>
    <col min="7462" max="7462" width="1.109375" style="642" customWidth="1"/>
    <col min="7463" max="7464" width="11.88671875" style="642" customWidth="1"/>
    <col min="7465" max="7465" width="1.88671875" style="642" customWidth="1"/>
    <col min="7466" max="7466" width="6.88671875" style="642" customWidth="1"/>
    <col min="7467" max="7467" width="4.44140625" style="642" customWidth="1"/>
    <col min="7468" max="7468" width="3.6640625" style="642" customWidth="1"/>
    <col min="7469" max="7469" width="0.88671875" style="642" customWidth="1"/>
    <col min="7470" max="7470" width="3.33203125" style="642" customWidth="1"/>
    <col min="7471" max="7471" width="3.6640625" style="642" customWidth="1"/>
    <col min="7472" max="7472" width="3" style="642" customWidth="1"/>
    <col min="7473" max="7473" width="3.6640625" style="642" customWidth="1"/>
    <col min="7474" max="7474" width="3.109375" style="642" customWidth="1"/>
    <col min="7475" max="7475" width="1.88671875" style="642" customWidth="1"/>
    <col min="7476" max="7477" width="2.109375" style="642" customWidth="1"/>
    <col min="7478" max="7478" width="7.109375" style="642" customWidth="1"/>
    <col min="7479" max="7713" width="9" style="642"/>
    <col min="7714" max="7714" width="2.44140625" style="642" customWidth="1"/>
    <col min="7715" max="7715" width="2.33203125" style="642" customWidth="1"/>
    <col min="7716" max="7716" width="1.109375" style="642" customWidth="1"/>
    <col min="7717" max="7717" width="22.6640625" style="642" customWidth="1"/>
    <col min="7718" max="7718" width="1.109375" style="642" customWidth="1"/>
    <col min="7719" max="7720" width="11.88671875" style="642" customWidth="1"/>
    <col min="7721" max="7721" width="1.88671875" style="642" customWidth="1"/>
    <col min="7722" max="7722" width="6.88671875" style="642" customWidth="1"/>
    <col min="7723" max="7723" width="4.44140625" style="642" customWidth="1"/>
    <col min="7724" max="7724" width="3.6640625" style="642" customWidth="1"/>
    <col min="7725" max="7725" width="0.88671875" style="642" customWidth="1"/>
    <col min="7726" max="7726" width="3.33203125" style="642" customWidth="1"/>
    <col min="7727" max="7727" width="3.6640625" style="642" customWidth="1"/>
    <col min="7728" max="7728" width="3" style="642" customWidth="1"/>
    <col min="7729" max="7729" width="3.6640625" style="642" customWidth="1"/>
    <col min="7730" max="7730" width="3.109375" style="642" customWidth="1"/>
    <col min="7731" max="7731" width="1.88671875" style="642" customWidth="1"/>
    <col min="7732" max="7733" width="2.109375" style="642" customWidth="1"/>
    <col min="7734" max="7734" width="7.109375" style="642" customWidth="1"/>
    <col min="7735" max="7969" width="9" style="642"/>
    <col min="7970" max="7970" width="2.44140625" style="642" customWidth="1"/>
    <col min="7971" max="7971" width="2.33203125" style="642" customWidth="1"/>
    <col min="7972" max="7972" width="1.109375" style="642" customWidth="1"/>
    <col min="7973" max="7973" width="22.6640625" style="642" customWidth="1"/>
    <col min="7974" max="7974" width="1.109375" style="642" customWidth="1"/>
    <col min="7975" max="7976" width="11.88671875" style="642" customWidth="1"/>
    <col min="7977" max="7977" width="1.88671875" style="642" customWidth="1"/>
    <col min="7978" max="7978" width="6.88671875" style="642" customWidth="1"/>
    <col min="7979" max="7979" width="4.44140625" style="642" customWidth="1"/>
    <col min="7980" max="7980" width="3.6640625" style="642" customWidth="1"/>
    <col min="7981" max="7981" width="0.88671875" style="642" customWidth="1"/>
    <col min="7982" max="7982" width="3.33203125" style="642" customWidth="1"/>
    <col min="7983" max="7983" width="3.6640625" style="642" customWidth="1"/>
    <col min="7984" max="7984" width="3" style="642" customWidth="1"/>
    <col min="7985" max="7985" width="3.6640625" style="642" customWidth="1"/>
    <col min="7986" max="7986" width="3.109375" style="642" customWidth="1"/>
    <col min="7987" max="7987" width="1.88671875" style="642" customWidth="1"/>
    <col min="7988" max="7989" width="2.109375" style="642" customWidth="1"/>
    <col min="7990" max="7990" width="7.109375" style="642" customWidth="1"/>
    <col min="7991" max="8225" width="9" style="642"/>
    <col min="8226" max="8226" width="2.44140625" style="642" customWidth="1"/>
    <col min="8227" max="8227" width="2.33203125" style="642" customWidth="1"/>
    <col min="8228" max="8228" width="1.109375" style="642" customWidth="1"/>
    <col min="8229" max="8229" width="22.6640625" style="642" customWidth="1"/>
    <col min="8230" max="8230" width="1.109375" style="642" customWidth="1"/>
    <col min="8231" max="8232" width="11.88671875" style="642" customWidth="1"/>
    <col min="8233" max="8233" width="1.88671875" style="642" customWidth="1"/>
    <col min="8234" max="8234" width="6.88671875" style="642" customWidth="1"/>
    <col min="8235" max="8235" width="4.44140625" style="642" customWidth="1"/>
    <col min="8236" max="8236" width="3.6640625" style="642" customWidth="1"/>
    <col min="8237" max="8237" width="0.88671875" style="642" customWidth="1"/>
    <col min="8238" max="8238" width="3.33203125" style="642" customWidth="1"/>
    <col min="8239" max="8239" width="3.6640625" style="642" customWidth="1"/>
    <col min="8240" max="8240" width="3" style="642" customWidth="1"/>
    <col min="8241" max="8241" width="3.6640625" style="642" customWidth="1"/>
    <col min="8242" max="8242" width="3.109375" style="642" customWidth="1"/>
    <col min="8243" max="8243" width="1.88671875" style="642" customWidth="1"/>
    <col min="8244" max="8245" width="2.109375" style="642" customWidth="1"/>
    <col min="8246" max="8246" width="7.109375" style="642" customWidth="1"/>
    <col min="8247" max="8481" width="9" style="642"/>
    <col min="8482" max="8482" width="2.44140625" style="642" customWidth="1"/>
    <col min="8483" max="8483" width="2.33203125" style="642" customWidth="1"/>
    <col min="8484" max="8484" width="1.109375" style="642" customWidth="1"/>
    <col min="8485" max="8485" width="22.6640625" style="642" customWidth="1"/>
    <col min="8486" max="8486" width="1.109375" style="642" customWidth="1"/>
    <col min="8487" max="8488" width="11.88671875" style="642" customWidth="1"/>
    <col min="8489" max="8489" width="1.88671875" style="642" customWidth="1"/>
    <col min="8490" max="8490" width="6.88671875" style="642" customWidth="1"/>
    <col min="8491" max="8491" width="4.44140625" style="642" customWidth="1"/>
    <col min="8492" max="8492" width="3.6640625" style="642" customWidth="1"/>
    <col min="8493" max="8493" width="0.88671875" style="642" customWidth="1"/>
    <col min="8494" max="8494" width="3.33203125" style="642" customWidth="1"/>
    <col min="8495" max="8495" width="3.6640625" style="642" customWidth="1"/>
    <col min="8496" max="8496" width="3" style="642" customWidth="1"/>
    <col min="8497" max="8497" width="3.6640625" style="642" customWidth="1"/>
    <col min="8498" max="8498" width="3.109375" style="642" customWidth="1"/>
    <col min="8499" max="8499" width="1.88671875" style="642" customWidth="1"/>
    <col min="8500" max="8501" width="2.109375" style="642" customWidth="1"/>
    <col min="8502" max="8502" width="7.109375" style="642" customWidth="1"/>
    <col min="8503" max="8737" width="9" style="642"/>
    <col min="8738" max="8738" width="2.44140625" style="642" customWidth="1"/>
    <col min="8739" max="8739" width="2.33203125" style="642" customWidth="1"/>
    <col min="8740" max="8740" width="1.109375" style="642" customWidth="1"/>
    <col min="8741" max="8741" width="22.6640625" style="642" customWidth="1"/>
    <col min="8742" max="8742" width="1.109375" style="642" customWidth="1"/>
    <col min="8743" max="8744" width="11.88671875" style="642" customWidth="1"/>
    <col min="8745" max="8745" width="1.88671875" style="642" customWidth="1"/>
    <col min="8746" max="8746" width="6.88671875" style="642" customWidth="1"/>
    <col min="8747" max="8747" width="4.44140625" style="642" customWidth="1"/>
    <col min="8748" max="8748" width="3.6640625" style="642" customWidth="1"/>
    <col min="8749" max="8749" width="0.88671875" style="642" customWidth="1"/>
    <col min="8750" max="8750" width="3.33203125" style="642" customWidth="1"/>
    <col min="8751" max="8751" width="3.6640625" style="642" customWidth="1"/>
    <col min="8752" max="8752" width="3" style="642" customWidth="1"/>
    <col min="8753" max="8753" width="3.6640625" style="642" customWidth="1"/>
    <col min="8754" max="8754" width="3.109375" style="642" customWidth="1"/>
    <col min="8755" max="8755" width="1.88671875" style="642" customWidth="1"/>
    <col min="8756" max="8757" width="2.109375" style="642" customWidth="1"/>
    <col min="8758" max="8758" width="7.109375" style="642" customWidth="1"/>
    <col min="8759" max="8993" width="9" style="642"/>
    <col min="8994" max="8994" width="2.44140625" style="642" customWidth="1"/>
    <col min="8995" max="8995" width="2.33203125" style="642" customWidth="1"/>
    <col min="8996" max="8996" width="1.109375" style="642" customWidth="1"/>
    <col min="8997" max="8997" width="22.6640625" style="642" customWidth="1"/>
    <col min="8998" max="8998" width="1.109375" style="642" customWidth="1"/>
    <col min="8999" max="9000" width="11.88671875" style="642" customWidth="1"/>
    <col min="9001" max="9001" width="1.88671875" style="642" customWidth="1"/>
    <col min="9002" max="9002" width="6.88671875" style="642" customWidth="1"/>
    <col min="9003" max="9003" width="4.44140625" style="642" customWidth="1"/>
    <col min="9004" max="9004" width="3.6640625" style="642" customWidth="1"/>
    <col min="9005" max="9005" width="0.88671875" style="642" customWidth="1"/>
    <col min="9006" max="9006" width="3.33203125" style="642" customWidth="1"/>
    <col min="9007" max="9007" width="3.6640625" style="642" customWidth="1"/>
    <col min="9008" max="9008" width="3" style="642" customWidth="1"/>
    <col min="9009" max="9009" width="3.6640625" style="642" customWidth="1"/>
    <col min="9010" max="9010" width="3.109375" style="642" customWidth="1"/>
    <col min="9011" max="9011" width="1.88671875" style="642" customWidth="1"/>
    <col min="9012" max="9013" width="2.109375" style="642" customWidth="1"/>
    <col min="9014" max="9014" width="7.109375" style="642" customWidth="1"/>
    <col min="9015" max="9249" width="9" style="642"/>
    <col min="9250" max="9250" width="2.44140625" style="642" customWidth="1"/>
    <col min="9251" max="9251" width="2.33203125" style="642" customWidth="1"/>
    <col min="9252" max="9252" width="1.109375" style="642" customWidth="1"/>
    <col min="9253" max="9253" width="22.6640625" style="642" customWidth="1"/>
    <col min="9254" max="9254" width="1.109375" style="642" customWidth="1"/>
    <col min="9255" max="9256" width="11.88671875" style="642" customWidth="1"/>
    <col min="9257" max="9257" width="1.88671875" style="642" customWidth="1"/>
    <col min="9258" max="9258" width="6.88671875" style="642" customWidth="1"/>
    <col min="9259" max="9259" width="4.44140625" style="642" customWidth="1"/>
    <col min="9260" max="9260" width="3.6640625" style="642" customWidth="1"/>
    <col min="9261" max="9261" width="0.88671875" style="642" customWidth="1"/>
    <col min="9262" max="9262" width="3.33203125" style="642" customWidth="1"/>
    <col min="9263" max="9263" width="3.6640625" style="642" customWidth="1"/>
    <col min="9264" max="9264" width="3" style="642" customWidth="1"/>
    <col min="9265" max="9265" width="3.6640625" style="642" customWidth="1"/>
    <col min="9266" max="9266" width="3.109375" style="642" customWidth="1"/>
    <col min="9267" max="9267" width="1.88671875" style="642" customWidth="1"/>
    <col min="9268" max="9269" width="2.109375" style="642" customWidth="1"/>
    <col min="9270" max="9270" width="7.109375" style="642" customWidth="1"/>
    <col min="9271" max="9505" width="9" style="642"/>
    <col min="9506" max="9506" width="2.44140625" style="642" customWidth="1"/>
    <col min="9507" max="9507" width="2.33203125" style="642" customWidth="1"/>
    <col min="9508" max="9508" width="1.109375" style="642" customWidth="1"/>
    <col min="9509" max="9509" width="22.6640625" style="642" customWidth="1"/>
    <col min="9510" max="9510" width="1.109375" style="642" customWidth="1"/>
    <col min="9511" max="9512" width="11.88671875" style="642" customWidth="1"/>
    <col min="9513" max="9513" width="1.88671875" style="642" customWidth="1"/>
    <col min="9514" max="9514" width="6.88671875" style="642" customWidth="1"/>
    <col min="9515" max="9515" width="4.44140625" style="642" customWidth="1"/>
    <col min="9516" max="9516" width="3.6640625" style="642" customWidth="1"/>
    <col min="9517" max="9517" width="0.88671875" style="642" customWidth="1"/>
    <col min="9518" max="9518" width="3.33203125" style="642" customWidth="1"/>
    <col min="9519" max="9519" width="3.6640625" style="642" customWidth="1"/>
    <col min="9520" max="9520" width="3" style="642" customWidth="1"/>
    <col min="9521" max="9521" width="3.6640625" style="642" customWidth="1"/>
    <col min="9522" max="9522" width="3.109375" style="642" customWidth="1"/>
    <col min="9523" max="9523" width="1.88671875" style="642" customWidth="1"/>
    <col min="9524" max="9525" width="2.109375" style="642" customWidth="1"/>
    <col min="9526" max="9526" width="7.109375" style="642" customWidth="1"/>
    <col min="9527" max="9761" width="9" style="642"/>
    <col min="9762" max="9762" width="2.44140625" style="642" customWidth="1"/>
    <col min="9763" max="9763" width="2.33203125" style="642" customWidth="1"/>
    <col min="9764" max="9764" width="1.109375" style="642" customWidth="1"/>
    <col min="9765" max="9765" width="22.6640625" style="642" customWidth="1"/>
    <col min="9766" max="9766" width="1.109375" style="642" customWidth="1"/>
    <col min="9767" max="9768" width="11.88671875" style="642" customWidth="1"/>
    <col min="9769" max="9769" width="1.88671875" style="642" customWidth="1"/>
    <col min="9770" max="9770" width="6.88671875" style="642" customWidth="1"/>
    <col min="9771" max="9771" width="4.44140625" style="642" customWidth="1"/>
    <col min="9772" max="9772" width="3.6640625" style="642" customWidth="1"/>
    <col min="9773" max="9773" width="0.88671875" style="642" customWidth="1"/>
    <col min="9774" max="9774" width="3.33203125" style="642" customWidth="1"/>
    <col min="9775" max="9775" width="3.6640625" style="642" customWidth="1"/>
    <col min="9776" max="9776" width="3" style="642" customWidth="1"/>
    <col min="9777" max="9777" width="3.6640625" style="642" customWidth="1"/>
    <col min="9778" max="9778" width="3.109375" style="642" customWidth="1"/>
    <col min="9779" max="9779" width="1.88671875" style="642" customWidth="1"/>
    <col min="9780" max="9781" width="2.109375" style="642" customWidth="1"/>
    <col min="9782" max="9782" width="7.109375" style="642" customWidth="1"/>
    <col min="9783" max="10017" width="9" style="642"/>
    <col min="10018" max="10018" width="2.44140625" style="642" customWidth="1"/>
    <col min="10019" max="10019" width="2.33203125" style="642" customWidth="1"/>
    <col min="10020" max="10020" width="1.109375" style="642" customWidth="1"/>
    <col min="10021" max="10021" width="22.6640625" style="642" customWidth="1"/>
    <col min="10022" max="10022" width="1.109375" style="642" customWidth="1"/>
    <col min="10023" max="10024" width="11.88671875" style="642" customWidth="1"/>
    <col min="10025" max="10025" width="1.88671875" style="642" customWidth="1"/>
    <col min="10026" max="10026" width="6.88671875" style="642" customWidth="1"/>
    <col min="10027" max="10027" width="4.44140625" style="642" customWidth="1"/>
    <col min="10028" max="10028" width="3.6640625" style="642" customWidth="1"/>
    <col min="10029" max="10029" width="0.88671875" style="642" customWidth="1"/>
    <col min="10030" max="10030" width="3.33203125" style="642" customWidth="1"/>
    <col min="10031" max="10031" width="3.6640625" style="642" customWidth="1"/>
    <col min="10032" max="10032" width="3" style="642" customWidth="1"/>
    <col min="10033" max="10033" width="3.6640625" style="642" customWidth="1"/>
    <col min="10034" max="10034" width="3.109375" style="642" customWidth="1"/>
    <col min="10035" max="10035" width="1.88671875" style="642" customWidth="1"/>
    <col min="10036" max="10037" width="2.109375" style="642" customWidth="1"/>
    <col min="10038" max="10038" width="7.109375" style="642" customWidth="1"/>
    <col min="10039" max="10273" width="9" style="642"/>
    <col min="10274" max="10274" width="2.44140625" style="642" customWidth="1"/>
    <col min="10275" max="10275" width="2.33203125" style="642" customWidth="1"/>
    <col min="10276" max="10276" width="1.109375" style="642" customWidth="1"/>
    <col min="10277" max="10277" width="22.6640625" style="642" customWidth="1"/>
    <col min="10278" max="10278" width="1.109375" style="642" customWidth="1"/>
    <col min="10279" max="10280" width="11.88671875" style="642" customWidth="1"/>
    <col min="10281" max="10281" width="1.88671875" style="642" customWidth="1"/>
    <col min="10282" max="10282" width="6.88671875" style="642" customWidth="1"/>
    <col min="10283" max="10283" width="4.44140625" style="642" customWidth="1"/>
    <col min="10284" max="10284" width="3.6640625" style="642" customWidth="1"/>
    <col min="10285" max="10285" width="0.88671875" style="642" customWidth="1"/>
    <col min="10286" max="10286" width="3.33203125" style="642" customWidth="1"/>
    <col min="10287" max="10287" width="3.6640625" style="642" customWidth="1"/>
    <col min="10288" max="10288" width="3" style="642" customWidth="1"/>
    <col min="10289" max="10289" width="3.6640625" style="642" customWidth="1"/>
    <col min="10290" max="10290" width="3.109375" style="642" customWidth="1"/>
    <col min="10291" max="10291" width="1.88671875" style="642" customWidth="1"/>
    <col min="10292" max="10293" width="2.109375" style="642" customWidth="1"/>
    <col min="10294" max="10294" width="7.109375" style="642" customWidth="1"/>
    <col min="10295" max="10529" width="9" style="642"/>
    <col min="10530" max="10530" width="2.44140625" style="642" customWidth="1"/>
    <col min="10531" max="10531" width="2.33203125" style="642" customWidth="1"/>
    <col min="10532" max="10532" width="1.109375" style="642" customWidth="1"/>
    <col min="10533" max="10533" width="22.6640625" style="642" customWidth="1"/>
    <col min="10534" max="10534" width="1.109375" style="642" customWidth="1"/>
    <col min="10535" max="10536" width="11.88671875" style="642" customWidth="1"/>
    <col min="10537" max="10537" width="1.88671875" style="642" customWidth="1"/>
    <col min="10538" max="10538" width="6.88671875" style="642" customWidth="1"/>
    <col min="10539" max="10539" width="4.44140625" style="642" customWidth="1"/>
    <col min="10540" max="10540" width="3.6640625" style="642" customWidth="1"/>
    <col min="10541" max="10541" width="0.88671875" style="642" customWidth="1"/>
    <col min="10542" max="10542" width="3.33203125" style="642" customWidth="1"/>
    <col min="10543" max="10543" width="3.6640625" style="642" customWidth="1"/>
    <col min="10544" max="10544" width="3" style="642" customWidth="1"/>
    <col min="10545" max="10545" width="3.6640625" style="642" customWidth="1"/>
    <col min="10546" max="10546" width="3.109375" style="642" customWidth="1"/>
    <col min="10547" max="10547" width="1.88671875" style="642" customWidth="1"/>
    <col min="10548" max="10549" width="2.109375" style="642" customWidth="1"/>
    <col min="10550" max="10550" width="7.109375" style="642" customWidth="1"/>
    <col min="10551" max="10785" width="9" style="642"/>
    <col min="10786" max="10786" width="2.44140625" style="642" customWidth="1"/>
    <col min="10787" max="10787" width="2.33203125" style="642" customWidth="1"/>
    <col min="10788" max="10788" width="1.109375" style="642" customWidth="1"/>
    <col min="10789" max="10789" width="22.6640625" style="642" customWidth="1"/>
    <col min="10790" max="10790" width="1.109375" style="642" customWidth="1"/>
    <col min="10791" max="10792" width="11.88671875" style="642" customWidth="1"/>
    <col min="10793" max="10793" width="1.88671875" style="642" customWidth="1"/>
    <col min="10794" max="10794" width="6.88671875" style="642" customWidth="1"/>
    <col min="10795" max="10795" width="4.44140625" style="642" customWidth="1"/>
    <col min="10796" max="10796" width="3.6640625" style="642" customWidth="1"/>
    <col min="10797" max="10797" width="0.88671875" style="642" customWidth="1"/>
    <col min="10798" max="10798" width="3.33203125" style="642" customWidth="1"/>
    <col min="10799" max="10799" width="3.6640625" style="642" customWidth="1"/>
    <col min="10800" max="10800" width="3" style="642" customWidth="1"/>
    <col min="10801" max="10801" width="3.6640625" style="642" customWidth="1"/>
    <col min="10802" max="10802" width="3.109375" style="642" customWidth="1"/>
    <col min="10803" max="10803" width="1.88671875" style="642" customWidth="1"/>
    <col min="10804" max="10805" width="2.109375" style="642" customWidth="1"/>
    <col min="10806" max="10806" width="7.109375" style="642" customWidth="1"/>
    <col min="10807" max="11041" width="9" style="642"/>
    <col min="11042" max="11042" width="2.44140625" style="642" customWidth="1"/>
    <col min="11043" max="11043" width="2.33203125" style="642" customWidth="1"/>
    <col min="11044" max="11044" width="1.109375" style="642" customWidth="1"/>
    <col min="11045" max="11045" width="22.6640625" style="642" customWidth="1"/>
    <col min="11046" max="11046" width="1.109375" style="642" customWidth="1"/>
    <col min="11047" max="11048" width="11.88671875" style="642" customWidth="1"/>
    <col min="11049" max="11049" width="1.88671875" style="642" customWidth="1"/>
    <col min="11050" max="11050" width="6.88671875" style="642" customWidth="1"/>
    <col min="11051" max="11051" width="4.44140625" style="642" customWidth="1"/>
    <col min="11052" max="11052" width="3.6640625" style="642" customWidth="1"/>
    <col min="11053" max="11053" width="0.88671875" style="642" customWidth="1"/>
    <col min="11054" max="11054" width="3.33203125" style="642" customWidth="1"/>
    <col min="11055" max="11055" width="3.6640625" style="642" customWidth="1"/>
    <col min="11056" max="11056" width="3" style="642" customWidth="1"/>
    <col min="11057" max="11057" width="3.6640625" style="642" customWidth="1"/>
    <col min="11058" max="11058" width="3.109375" style="642" customWidth="1"/>
    <col min="11059" max="11059" width="1.88671875" style="642" customWidth="1"/>
    <col min="11060" max="11061" width="2.109375" style="642" customWidth="1"/>
    <col min="11062" max="11062" width="7.109375" style="642" customWidth="1"/>
    <col min="11063" max="11297" width="9" style="642"/>
    <col min="11298" max="11298" width="2.44140625" style="642" customWidth="1"/>
    <col min="11299" max="11299" width="2.33203125" style="642" customWidth="1"/>
    <col min="11300" max="11300" width="1.109375" style="642" customWidth="1"/>
    <col min="11301" max="11301" width="22.6640625" style="642" customWidth="1"/>
    <col min="11302" max="11302" width="1.109375" style="642" customWidth="1"/>
    <col min="11303" max="11304" width="11.88671875" style="642" customWidth="1"/>
    <col min="11305" max="11305" width="1.88671875" style="642" customWidth="1"/>
    <col min="11306" max="11306" width="6.88671875" style="642" customWidth="1"/>
    <col min="11307" max="11307" width="4.44140625" style="642" customWidth="1"/>
    <col min="11308" max="11308" width="3.6640625" style="642" customWidth="1"/>
    <col min="11309" max="11309" width="0.88671875" style="642" customWidth="1"/>
    <col min="11310" max="11310" width="3.33203125" style="642" customWidth="1"/>
    <col min="11311" max="11311" width="3.6640625" style="642" customWidth="1"/>
    <col min="11312" max="11312" width="3" style="642" customWidth="1"/>
    <col min="11313" max="11313" width="3.6640625" style="642" customWidth="1"/>
    <col min="11314" max="11314" width="3.109375" style="642" customWidth="1"/>
    <col min="11315" max="11315" width="1.88671875" style="642" customWidth="1"/>
    <col min="11316" max="11317" width="2.109375" style="642" customWidth="1"/>
    <col min="11318" max="11318" width="7.109375" style="642" customWidth="1"/>
    <col min="11319" max="11553" width="9" style="642"/>
    <col min="11554" max="11554" width="2.44140625" style="642" customWidth="1"/>
    <col min="11555" max="11555" width="2.33203125" style="642" customWidth="1"/>
    <col min="11556" max="11556" width="1.109375" style="642" customWidth="1"/>
    <col min="11557" max="11557" width="22.6640625" style="642" customWidth="1"/>
    <col min="11558" max="11558" width="1.109375" style="642" customWidth="1"/>
    <col min="11559" max="11560" width="11.88671875" style="642" customWidth="1"/>
    <col min="11561" max="11561" width="1.88671875" style="642" customWidth="1"/>
    <col min="11562" max="11562" width="6.88671875" style="642" customWidth="1"/>
    <col min="11563" max="11563" width="4.44140625" style="642" customWidth="1"/>
    <col min="11564" max="11564" width="3.6640625" style="642" customWidth="1"/>
    <col min="11565" max="11565" width="0.88671875" style="642" customWidth="1"/>
    <col min="11566" max="11566" width="3.33203125" style="642" customWidth="1"/>
    <col min="11567" max="11567" width="3.6640625" style="642" customWidth="1"/>
    <col min="11568" max="11568" width="3" style="642" customWidth="1"/>
    <col min="11569" max="11569" width="3.6640625" style="642" customWidth="1"/>
    <col min="11570" max="11570" width="3.109375" style="642" customWidth="1"/>
    <col min="11571" max="11571" width="1.88671875" style="642" customWidth="1"/>
    <col min="11572" max="11573" width="2.109375" style="642" customWidth="1"/>
    <col min="11574" max="11574" width="7.109375" style="642" customWidth="1"/>
    <col min="11575" max="11809" width="9" style="642"/>
    <col min="11810" max="11810" width="2.44140625" style="642" customWidth="1"/>
    <col min="11811" max="11811" width="2.33203125" style="642" customWidth="1"/>
    <col min="11812" max="11812" width="1.109375" style="642" customWidth="1"/>
    <col min="11813" max="11813" width="22.6640625" style="642" customWidth="1"/>
    <col min="11814" max="11814" width="1.109375" style="642" customWidth="1"/>
    <col min="11815" max="11816" width="11.88671875" style="642" customWidth="1"/>
    <col min="11817" max="11817" width="1.88671875" style="642" customWidth="1"/>
    <col min="11818" max="11818" width="6.88671875" style="642" customWidth="1"/>
    <col min="11819" max="11819" width="4.44140625" style="642" customWidth="1"/>
    <col min="11820" max="11820" width="3.6640625" style="642" customWidth="1"/>
    <col min="11821" max="11821" width="0.88671875" style="642" customWidth="1"/>
    <col min="11822" max="11822" width="3.33203125" style="642" customWidth="1"/>
    <col min="11823" max="11823" width="3.6640625" style="642" customWidth="1"/>
    <col min="11824" max="11824" width="3" style="642" customWidth="1"/>
    <col min="11825" max="11825" width="3.6640625" style="642" customWidth="1"/>
    <col min="11826" max="11826" width="3.109375" style="642" customWidth="1"/>
    <col min="11827" max="11827" width="1.88671875" style="642" customWidth="1"/>
    <col min="11828" max="11829" width="2.109375" style="642" customWidth="1"/>
    <col min="11830" max="11830" width="7.109375" style="642" customWidth="1"/>
    <col min="11831" max="12065" width="9" style="642"/>
    <col min="12066" max="12066" width="2.44140625" style="642" customWidth="1"/>
    <col min="12067" max="12067" width="2.33203125" style="642" customWidth="1"/>
    <col min="12068" max="12068" width="1.109375" style="642" customWidth="1"/>
    <col min="12069" max="12069" width="22.6640625" style="642" customWidth="1"/>
    <col min="12070" max="12070" width="1.109375" style="642" customWidth="1"/>
    <col min="12071" max="12072" width="11.88671875" style="642" customWidth="1"/>
    <col min="12073" max="12073" width="1.88671875" style="642" customWidth="1"/>
    <col min="12074" max="12074" width="6.88671875" style="642" customWidth="1"/>
    <col min="12075" max="12075" width="4.44140625" style="642" customWidth="1"/>
    <col min="12076" max="12076" width="3.6640625" style="642" customWidth="1"/>
    <col min="12077" max="12077" width="0.88671875" style="642" customWidth="1"/>
    <col min="12078" max="12078" width="3.33203125" style="642" customWidth="1"/>
    <col min="12079" max="12079" width="3.6640625" style="642" customWidth="1"/>
    <col min="12080" max="12080" width="3" style="642" customWidth="1"/>
    <col min="12081" max="12081" width="3.6640625" style="642" customWidth="1"/>
    <col min="12082" max="12082" width="3.109375" style="642" customWidth="1"/>
    <col min="12083" max="12083" width="1.88671875" style="642" customWidth="1"/>
    <col min="12084" max="12085" width="2.109375" style="642" customWidth="1"/>
    <col min="12086" max="12086" width="7.109375" style="642" customWidth="1"/>
    <col min="12087" max="12321" width="9" style="642"/>
    <col min="12322" max="12322" width="2.44140625" style="642" customWidth="1"/>
    <col min="12323" max="12323" width="2.33203125" style="642" customWidth="1"/>
    <col min="12324" max="12324" width="1.109375" style="642" customWidth="1"/>
    <col min="12325" max="12325" width="22.6640625" style="642" customWidth="1"/>
    <col min="12326" max="12326" width="1.109375" style="642" customWidth="1"/>
    <col min="12327" max="12328" width="11.88671875" style="642" customWidth="1"/>
    <col min="12329" max="12329" width="1.88671875" style="642" customWidth="1"/>
    <col min="12330" max="12330" width="6.88671875" style="642" customWidth="1"/>
    <col min="12331" max="12331" width="4.44140625" style="642" customWidth="1"/>
    <col min="12332" max="12332" width="3.6640625" style="642" customWidth="1"/>
    <col min="12333" max="12333" width="0.88671875" style="642" customWidth="1"/>
    <col min="12334" max="12334" width="3.33203125" style="642" customWidth="1"/>
    <col min="12335" max="12335" width="3.6640625" style="642" customWidth="1"/>
    <col min="12336" max="12336" width="3" style="642" customWidth="1"/>
    <col min="12337" max="12337" width="3.6640625" style="642" customWidth="1"/>
    <col min="12338" max="12338" width="3.109375" style="642" customWidth="1"/>
    <col min="12339" max="12339" width="1.88671875" style="642" customWidth="1"/>
    <col min="12340" max="12341" width="2.109375" style="642" customWidth="1"/>
    <col min="12342" max="12342" width="7.109375" style="642" customWidth="1"/>
    <col min="12343" max="12577" width="9" style="642"/>
    <col min="12578" max="12578" width="2.44140625" style="642" customWidth="1"/>
    <col min="12579" max="12579" width="2.33203125" style="642" customWidth="1"/>
    <col min="12580" max="12580" width="1.109375" style="642" customWidth="1"/>
    <col min="12581" max="12581" width="22.6640625" style="642" customWidth="1"/>
    <col min="12582" max="12582" width="1.109375" style="642" customWidth="1"/>
    <col min="12583" max="12584" width="11.88671875" style="642" customWidth="1"/>
    <col min="12585" max="12585" width="1.88671875" style="642" customWidth="1"/>
    <col min="12586" max="12586" width="6.88671875" style="642" customWidth="1"/>
    <col min="12587" max="12587" width="4.44140625" style="642" customWidth="1"/>
    <col min="12588" max="12588" width="3.6640625" style="642" customWidth="1"/>
    <col min="12589" max="12589" width="0.88671875" style="642" customWidth="1"/>
    <col min="12590" max="12590" width="3.33203125" style="642" customWidth="1"/>
    <col min="12591" max="12591" width="3.6640625" style="642" customWidth="1"/>
    <col min="12592" max="12592" width="3" style="642" customWidth="1"/>
    <col min="12593" max="12593" width="3.6640625" style="642" customWidth="1"/>
    <col min="12594" max="12594" width="3.109375" style="642" customWidth="1"/>
    <col min="12595" max="12595" width="1.88671875" style="642" customWidth="1"/>
    <col min="12596" max="12597" width="2.109375" style="642" customWidth="1"/>
    <col min="12598" max="12598" width="7.109375" style="642" customWidth="1"/>
    <col min="12599" max="12833" width="9" style="642"/>
    <col min="12834" max="12834" width="2.44140625" style="642" customWidth="1"/>
    <col min="12835" max="12835" width="2.33203125" style="642" customWidth="1"/>
    <col min="12836" max="12836" width="1.109375" style="642" customWidth="1"/>
    <col min="12837" max="12837" width="22.6640625" style="642" customWidth="1"/>
    <col min="12838" max="12838" width="1.109375" style="642" customWidth="1"/>
    <col min="12839" max="12840" width="11.88671875" style="642" customWidth="1"/>
    <col min="12841" max="12841" width="1.88671875" style="642" customWidth="1"/>
    <col min="12842" max="12842" width="6.88671875" style="642" customWidth="1"/>
    <col min="12843" max="12843" width="4.44140625" style="642" customWidth="1"/>
    <col min="12844" max="12844" width="3.6640625" style="642" customWidth="1"/>
    <col min="12845" max="12845" width="0.88671875" style="642" customWidth="1"/>
    <col min="12846" max="12846" width="3.33203125" style="642" customWidth="1"/>
    <col min="12847" max="12847" width="3.6640625" style="642" customWidth="1"/>
    <col min="12848" max="12848" width="3" style="642" customWidth="1"/>
    <col min="12849" max="12849" width="3.6640625" style="642" customWidth="1"/>
    <col min="12850" max="12850" width="3.109375" style="642" customWidth="1"/>
    <col min="12851" max="12851" width="1.88671875" style="642" customWidth="1"/>
    <col min="12852" max="12853" width="2.109375" style="642" customWidth="1"/>
    <col min="12854" max="12854" width="7.109375" style="642" customWidth="1"/>
    <col min="12855" max="13089" width="9" style="642"/>
    <col min="13090" max="13090" width="2.44140625" style="642" customWidth="1"/>
    <col min="13091" max="13091" width="2.33203125" style="642" customWidth="1"/>
    <col min="13092" max="13092" width="1.109375" style="642" customWidth="1"/>
    <col min="13093" max="13093" width="22.6640625" style="642" customWidth="1"/>
    <col min="13094" max="13094" width="1.109375" style="642" customWidth="1"/>
    <col min="13095" max="13096" width="11.88671875" style="642" customWidth="1"/>
    <col min="13097" max="13097" width="1.88671875" style="642" customWidth="1"/>
    <col min="13098" max="13098" width="6.88671875" style="642" customWidth="1"/>
    <col min="13099" max="13099" width="4.44140625" style="642" customWidth="1"/>
    <col min="13100" max="13100" width="3.6640625" style="642" customWidth="1"/>
    <col min="13101" max="13101" width="0.88671875" style="642" customWidth="1"/>
    <col min="13102" max="13102" width="3.33203125" style="642" customWidth="1"/>
    <col min="13103" max="13103" width="3.6640625" style="642" customWidth="1"/>
    <col min="13104" max="13104" width="3" style="642" customWidth="1"/>
    <col min="13105" max="13105" width="3.6640625" style="642" customWidth="1"/>
    <col min="13106" max="13106" width="3.109375" style="642" customWidth="1"/>
    <col min="13107" max="13107" width="1.88671875" style="642" customWidth="1"/>
    <col min="13108" max="13109" width="2.109375" style="642" customWidth="1"/>
    <col min="13110" max="13110" width="7.109375" style="642" customWidth="1"/>
    <col min="13111" max="13345" width="9" style="642"/>
    <col min="13346" max="13346" width="2.44140625" style="642" customWidth="1"/>
    <col min="13347" max="13347" width="2.33203125" style="642" customWidth="1"/>
    <col min="13348" max="13348" width="1.109375" style="642" customWidth="1"/>
    <col min="13349" max="13349" width="22.6640625" style="642" customWidth="1"/>
    <col min="13350" max="13350" width="1.109375" style="642" customWidth="1"/>
    <col min="13351" max="13352" width="11.88671875" style="642" customWidth="1"/>
    <col min="13353" max="13353" width="1.88671875" style="642" customWidth="1"/>
    <col min="13354" max="13354" width="6.88671875" style="642" customWidth="1"/>
    <col min="13355" max="13355" width="4.44140625" style="642" customWidth="1"/>
    <col min="13356" max="13356" width="3.6640625" style="642" customWidth="1"/>
    <col min="13357" max="13357" width="0.88671875" style="642" customWidth="1"/>
    <col min="13358" max="13358" width="3.33203125" style="642" customWidth="1"/>
    <col min="13359" max="13359" width="3.6640625" style="642" customWidth="1"/>
    <col min="13360" max="13360" width="3" style="642" customWidth="1"/>
    <col min="13361" max="13361" width="3.6640625" style="642" customWidth="1"/>
    <col min="13362" max="13362" width="3.109375" style="642" customWidth="1"/>
    <col min="13363" max="13363" width="1.88671875" style="642" customWidth="1"/>
    <col min="13364" max="13365" width="2.109375" style="642" customWidth="1"/>
    <col min="13366" max="13366" width="7.109375" style="642" customWidth="1"/>
    <col min="13367" max="13601" width="9" style="642"/>
    <col min="13602" max="13602" width="2.44140625" style="642" customWidth="1"/>
    <col min="13603" max="13603" width="2.33203125" style="642" customWidth="1"/>
    <col min="13604" max="13604" width="1.109375" style="642" customWidth="1"/>
    <col min="13605" max="13605" width="22.6640625" style="642" customWidth="1"/>
    <col min="13606" max="13606" width="1.109375" style="642" customWidth="1"/>
    <col min="13607" max="13608" width="11.88671875" style="642" customWidth="1"/>
    <col min="13609" max="13609" width="1.88671875" style="642" customWidth="1"/>
    <col min="13610" max="13610" width="6.88671875" style="642" customWidth="1"/>
    <col min="13611" max="13611" width="4.44140625" style="642" customWidth="1"/>
    <col min="13612" max="13612" width="3.6640625" style="642" customWidth="1"/>
    <col min="13613" max="13613" width="0.88671875" style="642" customWidth="1"/>
    <col min="13614" max="13614" width="3.33203125" style="642" customWidth="1"/>
    <col min="13615" max="13615" width="3.6640625" style="642" customWidth="1"/>
    <col min="13616" max="13616" width="3" style="642" customWidth="1"/>
    <col min="13617" max="13617" width="3.6640625" style="642" customWidth="1"/>
    <col min="13618" max="13618" width="3.109375" style="642" customWidth="1"/>
    <col min="13619" max="13619" width="1.88671875" style="642" customWidth="1"/>
    <col min="13620" max="13621" width="2.109375" style="642" customWidth="1"/>
    <col min="13622" max="13622" width="7.109375" style="642" customWidth="1"/>
    <col min="13623" max="13857" width="9" style="642"/>
    <col min="13858" max="13858" width="2.44140625" style="642" customWidth="1"/>
    <col min="13859" max="13859" width="2.33203125" style="642" customWidth="1"/>
    <col min="13860" max="13860" width="1.109375" style="642" customWidth="1"/>
    <col min="13861" max="13861" width="22.6640625" style="642" customWidth="1"/>
    <col min="13862" max="13862" width="1.109375" style="642" customWidth="1"/>
    <col min="13863" max="13864" width="11.88671875" style="642" customWidth="1"/>
    <col min="13865" max="13865" width="1.88671875" style="642" customWidth="1"/>
    <col min="13866" max="13866" width="6.88671875" style="642" customWidth="1"/>
    <col min="13867" max="13867" width="4.44140625" style="642" customWidth="1"/>
    <col min="13868" max="13868" width="3.6640625" style="642" customWidth="1"/>
    <col min="13869" max="13869" width="0.88671875" style="642" customWidth="1"/>
    <col min="13870" max="13870" width="3.33203125" style="642" customWidth="1"/>
    <col min="13871" max="13871" width="3.6640625" style="642" customWidth="1"/>
    <col min="13872" max="13872" width="3" style="642" customWidth="1"/>
    <col min="13873" max="13873" width="3.6640625" style="642" customWidth="1"/>
    <col min="13874" max="13874" width="3.109375" style="642" customWidth="1"/>
    <col min="13875" max="13875" width="1.88671875" style="642" customWidth="1"/>
    <col min="13876" max="13877" width="2.109375" style="642" customWidth="1"/>
    <col min="13878" max="13878" width="7.109375" style="642" customWidth="1"/>
    <col min="13879" max="14113" width="9" style="642"/>
    <col min="14114" max="14114" width="2.44140625" style="642" customWidth="1"/>
    <col min="14115" max="14115" width="2.33203125" style="642" customWidth="1"/>
    <col min="14116" max="14116" width="1.109375" style="642" customWidth="1"/>
    <col min="14117" max="14117" width="22.6640625" style="642" customWidth="1"/>
    <col min="14118" max="14118" width="1.109375" style="642" customWidth="1"/>
    <col min="14119" max="14120" width="11.88671875" style="642" customWidth="1"/>
    <col min="14121" max="14121" width="1.88671875" style="642" customWidth="1"/>
    <col min="14122" max="14122" width="6.88671875" style="642" customWidth="1"/>
    <col min="14123" max="14123" width="4.44140625" style="642" customWidth="1"/>
    <col min="14124" max="14124" width="3.6640625" style="642" customWidth="1"/>
    <col min="14125" max="14125" width="0.88671875" style="642" customWidth="1"/>
    <col min="14126" max="14126" width="3.33203125" style="642" customWidth="1"/>
    <col min="14127" max="14127" width="3.6640625" style="642" customWidth="1"/>
    <col min="14128" max="14128" width="3" style="642" customWidth="1"/>
    <col min="14129" max="14129" width="3.6640625" style="642" customWidth="1"/>
    <col min="14130" max="14130" width="3.109375" style="642" customWidth="1"/>
    <col min="14131" max="14131" width="1.88671875" style="642" customWidth="1"/>
    <col min="14132" max="14133" width="2.109375" style="642" customWidth="1"/>
    <col min="14134" max="14134" width="7.109375" style="642" customWidth="1"/>
    <col min="14135" max="14369" width="9" style="642"/>
    <col min="14370" max="14370" width="2.44140625" style="642" customWidth="1"/>
    <col min="14371" max="14371" width="2.33203125" style="642" customWidth="1"/>
    <col min="14372" max="14372" width="1.109375" style="642" customWidth="1"/>
    <col min="14373" max="14373" width="22.6640625" style="642" customWidth="1"/>
    <col min="14374" max="14374" width="1.109375" style="642" customWidth="1"/>
    <col min="14375" max="14376" width="11.88671875" style="642" customWidth="1"/>
    <col min="14377" max="14377" width="1.88671875" style="642" customWidth="1"/>
    <col min="14378" max="14378" width="6.88671875" style="642" customWidth="1"/>
    <col min="14379" max="14379" width="4.44140625" style="642" customWidth="1"/>
    <col min="14380" max="14380" width="3.6640625" style="642" customWidth="1"/>
    <col min="14381" max="14381" width="0.88671875" style="642" customWidth="1"/>
    <col min="14382" max="14382" width="3.33203125" style="642" customWidth="1"/>
    <col min="14383" max="14383" width="3.6640625" style="642" customWidth="1"/>
    <col min="14384" max="14384" width="3" style="642" customWidth="1"/>
    <col min="14385" max="14385" width="3.6640625" style="642" customWidth="1"/>
    <col min="14386" max="14386" width="3.109375" style="642" customWidth="1"/>
    <col min="14387" max="14387" width="1.88671875" style="642" customWidth="1"/>
    <col min="14388" max="14389" width="2.109375" style="642" customWidth="1"/>
    <col min="14390" max="14390" width="7.109375" style="642" customWidth="1"/>
    <col min="14391" max="14625" width="9" style="642"/>
    <col min="14626" max="14626" width="2.44140625" style="642" customWidth="1"/>
    <col min="14627" max="14627" width="2.33203125" style="642" customWidth="1"/>
    <col min="14628" max="14628" width="1.109375" style="642" customWidth="1"/>
    <col min="14629" max="14629" width="22.6640625" style="642" customWidth="1"/>
    <col min="14630" max="14630" width="1.109375" style="642" customWidth="1"/>
    <col min="14631" max="14632" width="11.88671875" style="642" customWidth="1"/>
    <col min="14633" max="14633" width="1.88671875" style="642" customWidth="1"/>
    <col min="14634" max="14634" width="6.88671875" style="642" customWidth="1"/>
    <col min="14635" max="14635" width="4.44140625" style="642" customWidth="1"/>
    <col min="14636" max="14636" width="3.6640625" style="642" customWidth="1"/>
    <col min="14637" max="14637" width="0.88671875" style="642" customWidth="1"/>
    <col min="14638" max="14638" width="3.33203125" style="642" customWidth="1"/>
    <col min="14639" max="14639" width="3.6640625" style="642" customWidth="1"/>
    <col min="14640" max="14640" width="3" style="642" customWidth="1"/>
    <col min="14641" max="14641" width="3.6640625" style="642" customWidth="1"/>
    <col min="14642" max="14642" width="3.109375" style="642" customWidth="1"/>
    <col min="14643" max="14643" width="1.88671875" style="642" customWidth="1"/>
    <col min="14644" max="14645" width="2.109375" style="642" customWidth="1"/>
    <col min="14646" max="14646" width="7.109375" style="642" customWidth="1"/>
    <col min="14647" max="14881" width="9" style="642"/>
    <col min="14882" max="14882" width="2.44140625" style="642" customWidth="1"/>
    <col min="14883" max="14883" width="2.33203125" style="642" customWidth="1"/>
    <col min="14884" max="14884" width="1.109375" style="642" customWidth="1"/>
    <col min="14885" max="14885" width="22.6640625" style="642" customWidth="1"/>
    <col min="14886" max="14886" width="1.109375" style="642" customWidth="1"/>
    <col min="14887" max="14888" width="11.88671875" style="642" customWidth="1"/>
    <col min="14889" max="14889" width="1.88671875" style="642" customWidth="1"/>
    <col min="14890" max="14890" width="6.88671875" style="642" customWidth="1"/>
    <col min="14891" max="14891" width="4.44140625" style="642" customWidth="1"/>
    <col min="14892" max="14892" width="3.6640625" style="642" customWidth="1"/>
    <col min="14893" max="14893" width="0.88671875" style="642" customWidth="1"/>
    <col min="14894" max="14894" width="3.33203125" style="642" customWidth="1"/>
    <col min="14895" max="14895" width="3.6640625" style="642" customWidth="1"/>
    <col min="14896" max="14896" width="3" style="642" customWidth="1"/>
    <col min="14897" max="14897" width="3.6640625" style="642" customWidth="1"/>
    <col min="14898" max="14898" width="3.109375" style="642" customWidth="1"/>
    <col min="14899" max="14899" width="1.88671875" style="642" customWidth="1"/>
    <col min="14900" max="14901" width="2.109375" style="642" customWidth="1"/>
    <col min="14902" max="14902" width="7.109375" style="642" customWidth="1"/>
    <col min="14903" max="15137" width="9" style="642"/>
    <col min="15138" max="15138" width="2.44140625" style="642" customWidth="1"/>
    <col min="15139" max="15139" width="2.33203125" style="642" customWidth="1"/>
    <col min="15140" max="15140" width="1.109375" style="642" customWidth="1"/>
    <col min="15141" max="15141" width="22.6640625" style="642" customWidth="1"/>
    <col min="15142" max="15142" width="1.109375" style="642" customWidth="1"/>
    <col min="15143" max="15144" width="11.88671875" style="642" customWidth="1"/>
    <col min="15145" max="15145" width="1.88671875" style="642" customWidth="1"/>
    <col min="15146" max="15146" width="6.88671875" style="642" customWidth="1"/>
    <col min="15147" max="15147" width="4.44140625" style="642" customWidth="1"/>
    <col min="15148" max="15148" width="3.6640625" style="642" customWidth="1"/>
    <col min="15149" max="15149" width="0.88671875" style="642" customWidth="1"/>
    <col min="15150" max="15150" width="3.33203125" style="642" customWidth="1"/>
    <col min="15151" max="15151" width="3.6640625" style="642" customWidth="1"/>
    <col min="15152" max="15152" width="3" style="642" customWidth="1"/>
    <col min="15153" max="15153" width="3.6640625" style="642" customWidth="1"/>
    <col min="15154" max="15154" width="3.109375" style="642" customWidth="1"/>
    <col min="15155" max="15155" width="1.88671875" style="642" customWidth="1"/>
    <col min="15156" max="15157" width="2.109375" style="642" customWidth="1"/>
    <col min="15158" max="15158" width="7.109375" style="642" customWidth="1"/>
    <col min="15159" max="15393" width="9" style="642"/>
    <col min="15394" max="15394" width="2.44140625" style="642" customWidth="1"/>
    <col min="15395" max="15395" width="2.33203125" style="642" customWidth="1"/>
    <col min="15396" max="15396" width="1.109375" style="642" customWidth="1"/>
    <col min="15397" max="15397" width="22.6640625" style="642" customWidth="1"/>
    <col min="15398" max="15398" width="1.109375" style="642" customWidth="1"/>
    <col min="15399" max="15400" width="11.88671875" style="642" customWidth="1"/>
    <col min="15401" max="15401" width="1.88671875" style="642" customWidth="1"/>
    <col min="15402" max="15402" width="6.88671875" style="642" customWidth="1"/>
    <col min="15403" max="15403" width="4.44140625" style="642" customWidth="1"/>
    <col min="15404" max="15404" width="3.6640625" style="642" customWidth="1"/>
    <col min="15405" max="15405" width="0.88671875" style="642" customWidth="1"/>
    <col min="15406" max="15406" width="3.33203125" style="642" customWidth="1"/>
    <col min="15407" max="15407" width="3.6640625" style="642" customWidth="1"/>
    <col min="15408" max="15408" width="3" style="642" customWidth="1"/>
    <col min="15409" max="15409" width="3.6640625" style="642" customWidth="1"/>
    <col min="15410" max="15410" width="3.109375" style="642" customWidth="1"/>
    <col min="15411" max="15411" width="1.88671875" style="642" customWidth="1"/>
    <col min="15412" max="15413" width="2.109375" style="642" customWidth="1"/>
    <col min="15414" max="15414" width="7.109375" style="642" customWidth="1"/>
    <col min="15415" max="15649" width="9" style="642"/>
    <col min="15650" max="15650" width="2.44140625" style="642" customWidth="1"/>
    <col min="15651" max="15651" width="2.33203125" style="642" customWidth="1"/>
    <col min="15652" max="15652" width="1.109375" style="642" customWidth="1"/>
    <col min="15653" max="15653" width="22.6640625" style="642" customWidth="1"/>
    <col min="15654" max="15654" width="1.109375" style="642" customWidth="1"/>
    <col min="15655" max="15656" width="11.88671875" style="642" customWidth="1"/>
    <col min="15657" max="15657" width="1.88671875" style="642" customWidth="1"/>
    <col min="15658" max="15658" width="6.88671875" style="642" customWidth="1"/>
    <col min="15659" max="15659" width="4.44140625" style="642" customWidth="1"/>
    <col min="15660" max="15660" width="3.6640625" style="642" customWidth="1"/>
    <col min="15661" max="15661" width="0.88671875" style="642" customWidth="1"/>
    <col min="15662" max="15662" width="3.33203125" style="642" customWidth="1"/>
    <col min="15663" max="15663" width="3.6640625" style="642" customWidth="1"/>
    <col min="15664" max="15664" width="3" style="642" customWidth="1"/>
    <col min="15665" max="15665" width="3.6640625" style="642" customWidth="1"/>
    <col min="15666" max="15666" width="3.109375" style="642" customWidth="1"/>
    <col min="15667" max="15667" width="1.88671875" style="642" customWidth="1"/>
    <col min="15668" max="15669" width="2.109375" style="642" customWidth="1"/>
    <col min="15670" max="15670" width="7.109375" style="642" customWidth="1"/>
    <col min="15671" max="15905" width="9" style="642"/>
    <col min="15906" max="15906" width="2.44140625" style="642" customWidth="1"/>
    <col min="15907" max="15907" width="2.33203125" style="642" customWidth="1"/>
    <col min="15908" max="15908" width="1.109375" style="642" customWidth="1"/>
    <col min="15909" max="15909" width="22.6640625" style="642" customWidth="1"/>
    <col min="15910" max="15910" width="1.109375" style="642" customWidth="1"/>
    <col min="15911" max="15912" width="11.88671875" style="642" customWidth="1"/>
    <col min="15913" max="15913" width="1.88671875" style="642" customWidth="1"/>
    <col min="15914" max="15914" width="6.88671875" style="642" customWidth="1"/>
    <col min="15915" max="15915" width="4.44140625" style="642" customWidth="1"/>
    <col min="15916" max="15916" width="3.6640625" style="642" customWidth="1"/>
    <col min="15917" max="15917" width="0.88671875" style="642" customWidth="1"/>
    <col min="15918" max="15918" width="3.33203125" style="642" customWidth="1"/>
    <col min="15919" max="15919" width="3.6640625" style="642" customWidth="1"/>
    <col min="15920" max="15920" width="3" style="642" customWidth="1"/>
    <col min="15921" max="15921" width="3.6640625" style="642" customWidth="1"/>
    <col min="15922" max="15922" width="3.109375" style="642" customWidth="1"/>
    <col min="15923" max="15923" width="1.88671875" style="642" customWidth="1"/>
    <col min="15924" max="15925" width="2.109375" style="642" customWidth="1"/>
    <col min="15926" max="15926" width="7.109375" style="642" customWidth="1"/>
    <col min="15927" max="16161" width="9" style="642"/>
    <col min="16162" max="16162" width="2.44140625" style="642" customWidth="1"/>
    <col min="16163" max="16163" width="2.33203125" style="642" customWidth="1"/>
    <col min="16164" max="16164" width="1.109375" style="642" customWidth="1"/>
    <col min="16165" max="16165" width="22.6640625" style="642" customWidth="1"/>
    <col min="16166" max="16166" width="1.109375" style="642" customWidth="1"/>
    <col min="16167" max="16168" width="11.88671875" style="642" customWidth="1"/>
    <col min="16169" max="16169" width="1.88671875" style="642" customWidth="1"/>
    <col min="16170" max="16170" width="6.88671875" style="642" customWidth="1"/>
    <col min="16171" max="16171" width="4.44140625" style="642" customWidth="1"/>
    <col min="16172" max="16172" width="3.6640625" style="642" customWidth="1"/>
    <col min="16173" max="16173" width="0.88671875" style="642" customWidth="1"/>
    <col min="16174" max="16174" width="3.33203125" style="642" customWidth="1"/>
    <col min="16175" max="16175" width="3.6640625" style="642" customWidth="1"/>
    <col min="16176" max="16176" width="3" style="642" customWidth="1"/>
    <col min="16177" max="16177" width="3.6640625" style="642" customWidth="1"/>
    <col min="16178" max="16178" width="3.109375" style="642" customWidth="1"/>
    <col min="16179" max="16179" width="1.88671875" style="642" customWidth="1"/>
    <col min="16180" max="16181" width="2.109375" style="642" customWidth="1"/>
    <col min="16182" max="16182" width="7.109375" style="642" customWidth="1"/>
    <col min="16183" max="16384" width="9" style="642"/>
  </cols>
  <sheetData>
    <row r="1" spans="2:76" ht="15" customHeight="1">
      <c r="B1" s="642" t="s">
        <v>2667</v>
      </c>
      <c r="BB1" s="641"/>
    </row>
    <row r="2" spans="2:76" ht="15" customHeight="1">
      <c r="S2" s="644"/>
      <c r="T2" s="644"/>
      <c r="X2" s="644"/>
      <c r="BS2" s="644"/>
      <c r="BT2" s="644"/>
      <c r="BX2" s="644"/>
    </row>
    <row r="3" spans="2:76" ht="15" customHeight="1">
      <c r="Q3" s="1267"/>
      <c r="R3" s="1267"/>
      <c r="S3" s="674"/>
      <c r="T3" s="645"/>
      <c r="U3" s="675"/>
      <c r="V3" s="645"/>
      <c r="W3" s="675"/>
      <c r="X3" s="645"/>
      <c r="AG3" s="1270" t="s">
        <v>2640</v>
      </c>
      <c r="AH3" s="1270"/>
      <c r="AI3" s="1270"/>
      <c r="AJ3" s="1270"/>
      <c r="AK3" s="1270"/>
      <c r="AL3" s="1270"/>
      <c r="AM3" s="1270"/>
      <c r="AN3" s="1270"/>
      <c r="AO3" s="1270"/>
      <c r="AP3" s="1270"/>
      <c r="AQ3" s="1270"/>
      <c r="AT3" s="520" t="s">
        <v>2641</v>
      </c>
      <c r="BQ3" s="1267"/>
      <c r="BR3" s="1267"/>
      <c r="BS3" s="646"/>
      <c r="BT3" s="645"/>
      <c r="BU3" s="646"/>
      <c r="BV3" s="645"/>
      <c r="BW3" s="646"/>
      <c r="BX3" s="645"/>
    </row>
    <row r="4" spans="2:76" ht="15" customHeight="1">
      <c r="B4" s="642" t="s">
        <v>2007</v>
      </c>
      <c r="Q4" s="647"/>
      <c r="R4" s="647"/>
      <c r="S4" s="645"/>
      <c r="T4" s="645"/>
      <c r="U4" s="645"/>
      <c r="V4" s="645"/>
      <c r="W4" s="645"/>
      <c r="X4" s="645"/>
      <c r="BQ4" s="647"/>
      <c r="BR4" s="647"/>
      <c r="BS4" s="645"/>
      <c r="BT4" s="645"/>
      <c r="BU4" s="645"/>
      <c r="BV4" s="645"/>
      <c r="BW4" s="645"/>
      <c r="BX4" s="645"/>
    </row>
    <row r="5" spans="2:76" ht="15" customHeight="1">
      <c r="B5" s="642" t="s">
        <v>2025</v>
      </c>
      <c r="T5" s="648"/>
      <c r="U5" s="648"/>
      <c r="V5" s="648"/>
      <c r="W5" s="64" t="str">
        <f>第5号様式!W5</f>
        <v>（被交付者）</v>
      </c>
      <c r="X5" s="64"/>
      <c r="Y5" s="64"/>
      <c r="Z5" s="64"/>
      <c r="BT5" s="648"/>
      <c r="BU5" s="648"/>
      <c r="BV5" s="648"/>
      <c r="BW5" s="648"/>
      <c r="BX5" s="648"/>
    </row>
    <row r="6" spans="2:76" ht="30" customHeight="1">
      <c r="O6" s="641"/>
      <c r="P6" s="641"/>
      <c r="Q6" s="641"/>
      <c r="R6" s="649"/>
      <c r="S6" s="649"/>
      <c r="T6" s="649"/>
      <c r="U6" s="649"/>
      <c r="V6" s="649"/>
      <c r="W6" s="1143" t="s">
        <v>2016</v>
      </c>
      <c r="X6" s="1143"/>
      <c r="Y6" s="1143"/>
      <c r="Z6" s="1143"/>
      <c r="AA6" s="1144" t="str">
        <f>第1号様式!AA7</f>
        <v/>
      </c>
      <c r="AB6" s="1144"/>
      <c r="AC6" s="1144"/>
      <c r="AD6" s="1144"/>
      <c r="AE6" s="1144"/>
      <c r="AF6" s="1144"/>
      <c r="AG6" s="1144"/>
      <c r="AH6" s="1144"/>
      <c r="AI6" s="1144"/>
      <c r="AJ6" s="1144"/>
      <c r="AK6" s="1144"/>
      <c r="AL6" s="1144"/>
      <c r="AM6" s="1144"/>
      <c r="AN6" s="1144"/>
      <c r="AO6" s="1144"/>
      <c r="AP6" s="1144"/>
      <c r="AQ6" s="1144"/>
      <c r="BN6" s="641"/>
      <c r="BO6" s="641"/>
      <c r="BP6" s="641"/>
      <c r="BQ6" s="641"/>
      <c r="BR6" s="649"/>
      <c r="BS6" s="649"/>
      <c r="BT6" s="649"/>
      <c r="BU6" s="649"/>
      <c r="BV6" s="649"/>
      <c r="BW6" s="649"/>
      <c r="BX6" s="649"/>
    </row>
    <row r="7" spans="2:76" ht="30" customHeight="1">
      <c r="B7" s="642" t="s">
        <v>2666</v>
      </c>
      <c r="N7" s="641"/>
      <c r="T7" s="648"/>
      <c r="U7" s="648"/>
      <c r="V7" s="648"/>
      <c r="W7" s="1143" t="s">
        <v>2008</v>
      </c>
      <c r="X7" s="1143"/>
      <c r="Y7" s="1143"/>
      <c r="Z7" s="1143"/>
      <c r="AA7" s="1136" t="str">
        <f>第1号様式!AA8</f>
        <v/>
      </c>
      <c r="AB7" s="1136"/>
      <c r="AC7" s="1136"/>
      <c r="AD7" s="1136"/>
      <c r="AE7" s="1136"/>
      <c r="AF7" s="1136"/>
      <c r="AG7" s="1136"/>
      <c r="AH7" s="1136"/>
      <c r="AI7" s="1136"/>
      <c r="AJ7" s="1136"/>
      <c r="AK7" s="1136"/>
      <c r="AL7" s="1136"/>
      <c r="AM7" s="1136"/>
      <c r="AN7" s="1136"/>
      <c r="AO7" s="1136"/>
      <c r="AP7" s="1136"/>
      <c r="AQ7" s="1136"/>
      <c r="BT7" s="648"/>
      <c r="BU7" s="648"/>
      <c r="BV7" s="648"/>
      <c r="BW7" s="648"/>
      <c r="BX7" s="648"/>
    </row>
    <row r="8" spans="2:76" ht="30" customHeight="1">
      <c r="E8" s="641"/>
      <c r="F8" s="641"/>
      <c r="G8" s="641"/>
      <c r="H8" s="641"/>
      <c r="I8" s="641"/>
      <c r="J8" s="641"/>
      <c r="N8" s="641"/>
      <c r="O8" s="641"/>
      <c r="P8" s="676"/>
      <c r="Q8" s="676"/>
      <c r="R8" s="676"/>
      <c r="S8" s="676"/>
      <c r="T8" s="676"/>
      <c r="U8" s="676"/>
      <c r="V8" s="676"/>
      <c r="W8" s="928" t="s">
        <v>1998</v>
      </c>
      <c r="X8" s="928"/>
      <c r="Y8" s="928"/>
      <c r="Z8" s="928"/>
      <c r="AA8" s="1136" t="str">
        <f>第1号様式!AA9</f>
        <v/>
      </c>
      <c r="AB8" s="1136"/>
      <c r="AC8" s="1136"/>
      <c r="AD8" s="1136"/>
      <c r="AE8" s="1136"/>
      <c r="AF8" s="1136"/>
      <c r="AG8" s="1136"/>
      <c r="AH8" s="1136" t="str">
        <f>第1号様式!AH9</f>
        <v/>
      </c>
      <c r="AI8" s="1136"/>
      <c r="AJ8" s="1136"/>
      <c r="AK8" s="1136"/>
      <c r="AL8" s="1136"/>
      <c r="AM8" s="1136"/>
      <c r="AN8" s="1136"/>
      <c r="AO8" s="1136"/>
      <c r="AP8" s="1136"/>
      <c r="AQ8" s="1136"/>
      <c r="BE8" s="641"/>
      <c r="BF8" s="641"/>
      <c r="BG8" s="641"/>
      <c r="BH8" s="641"/>
      <c r="BI8" s="641"/>
      <c r="BJ8" s="641"/>
      <c r="BN8" s="1268"/>
      <c r="BO8" s="1268"/>
      <c r="BP8" s="1269"/>
      <c r="BQ8" s="1269"/>
      <c r="BR8" s="1269"/>
      <c r="BS8" s="1269"/>
      <c r="BT8" s="1269"/>
      <c r="BU8" s="1269"/>
      <c r="BV8" s="1269"/>
      <c r="BW8" s="1269"/>
      <c r="BX8" s="1269"/>
    </row>
    <row r="9" spans="2:76" ht="15" customHeight="1">
      <c r="D9" s="641"/>
      <c r="E9" s="641"/>
      <c r="F9" s="641"/>
      <c r="G9" s="641"/>
      <c r="H9" s="641"/>
      <c r="I9" s="641"/>
      <c r="J9" s="641"/>
      <c r="O9" s="641"/>
      <c r="P9" s="650"/>
      <c r="Q9" s="650"/>
      <c r="R9" s="650"/>
      <c r="S9" s="650"/>
      <c r="T9" s="650"/>
      <c r="U9" s="650"/>
      <c r="V9" s="650"/>
      <c r="W9" s="420" t="s">
        <v>2559</v>
      </c>
      <c r="X9" s="73"/>
      <c r="Y9" s="73"/>
      <c r="Z9" s="73"/>
      <c r="AA9" s="72"/>
      <c r="AB9" s="72"/>
      <c r="AC9" s="72"/>
      <c r="AD9" s="72"/>
      <c r="AE9" s="72"/>
      <c r="AF9" s="72"/>
      <c r="AG9" s="72"/>
      <c r="AH9" s="72"/>
      <c r="AI9" s="72"/>
      <c r="AJ9" s="72"/>
      <c r="AK9" s="72"/>
      <c r="AL9" s="72"/>
      <c r="AM9" s="72"/>
      <c r="AN9" s="72"/>
      <c r="AO9" s="72"/>
      <c r="AP9" s="72"/>
      <c r="AQ9" s="72"/>
      <c r="BD9" s="641"/>
      <c r="BE9" s="641"/>
      <c r="BF9" s="641"/>
      <c r="BG9" s="641"/>
      <c r="BH9" s="641"/>
      <c r="BI9" s="641"/>
      <c r="BJ9" s="641"/>
      <c r="BO9" s="641"/>
      <c r="BP9" s="651"/>
      <c r="BQ9" s="651"/>
      <c r="BR9" s="651"/>
      <c r="BS9" s="651"/>
      <c r="BT9" s="651"/>
      <c r="BU9" s="651"/>
      <c r="BV9" s="651"/>
      <c r="BW9" s="651"/>
      <c r="BX9" s="651"/>
    </row>
    <row r="10" spans="2:76" ht="30" customHeight="1">
      <c r="N10" s="641"/>
      <c r="O10" s="641"/>
      <c r="P10" s="677"/>
      <c r="Q10" s="677"/>
      <c r="R10" s="677"/>
      <c r="S10" s="677"/>
      <c r="T10" s="677"/>
      <c r="U10" s="677"/>
      <c r="V10" s="677"/>
      <c r="W10" s="1143" t="s">
        <v>2016</v>
      </c>
      <c r="X10" s="1143"/>
      <c r="Y10" s="1143"/>
      <c r="Z10" s="1143"/>
      <c r="AA10" s="1144" t="str">
        <f>第1号様式!AA11</f>
        <v/>
      </c>
      <c r="AB10" s="1144"/>
      <c r="AC10" s="1144"/>
      <c r="AD10" s="1144"/>
      <c r="AE10" s="1144"/>
      <c r="AF10" s="1144"/>
      <c r="AG10" s="1144"/>
      <c r="AH10" s="1144"/>
      <c r="AI10" s="1144"/>
      <c r="AJ10" s="1144"/>
      <c r="AK10" s="1144"/>
      <c r="AL10" s="1144"/>
      <c r="AM10" s="1144"/>
      <c r="AN10" s="1144"/>
      <c r="AO10" s="1144"/>
      <c r="AP10" s="1144"/>
      <c r="AQ10" s="1144"/>
      <c r="BN10" s="1268"/>
      <c r="BO10" s="1268"/>
      <c r="BP10" s="1271"/>
      <c r="BQ10" s="1271"/>
      <c r="BR10" s="1271"/>
      <c r="BS10" s="1271"/>
      <c r="BT10" s="1271"/>
      <c r="BU10" s="1271"/>
      <c r="BV10" s="1271"/>
      <c r="BW10" s="1271"/>
      <c r="BX10" s="1271"/>
    </row>
    <row r="11" spans="2:76" ht="30" customHeight="1">
      <c r="O11" s="641"/>
      <c r="P11" s="650"/>
      <c r="Q11" s="650"/>
      <c r="R11" s="650"/>
      <c r="S11" s="650"/>
      <c r="T11" s="650"/>
      <c r="U11" s="650"/>
      <c r="V11" s="650"/>
      <c r="W11" s="1143" t="s">
        <v>2008</v>
      </c>
      <c r="X11" s="1143"/>
      <c r="Y11" s="1143"/>
      <c r="Z11" s="1143"/>
      <c r="AA11" s="1136" t="str">
        <f>第1号様式!AA12</f>
        <v/>
      </c>
      <c r="AB11" s="1136"/>
      <c r="AC11" s="1136"/>
      <c r="AD11" s="1136"/>
      <c r="AE11" s="1136"/>
      <c r="AF11" s="1136"/>
      <c r="AG11" s="1136"/>
      <c r="AH11" s="1136"/>
      <c r="AI11" s="1136"/>
      <c r="AJ11" s="1136"/>
      <c r="AK11" s="1136"/>
      <c r="AL11" s="1136"/>
      <c r="AM11" s="1136"/>
      <c r="AN11" s="1136"/>
      <c r="AO11" s="1136"/>
      <c r="AP11" s="1136"/>
      <c r="AQ11" s="1136"/>
      <c r="BO11" s="641"/>
      <c r="BP11" s="651"/>
      <c r="BQ11" s="651"/>
      <c r="BR11" s="651"/>
      <c r="BS11" s="651"/>
      <c r="BT11" s="651"/>
      <c r="BU11" s="651"/>
      <c r="BV11" s="651"/>
      <c r="BW11" s="651"/>
      <c r="BX11" s="651"/>
    </row>
    <row r="12" spans="2:76" ht="30" customHeight="1">
      <c r="N12" s="679"/>
      <c r="O12" s="679"/>
      <c r="P12" s="677"/>
      <c r="Q12" s="678"/>
      <c r="R12" s="678"/>
      <c r="S12" s="678"/>
      <c r="T12" s="677"/>
      <c r="U12" s="678"/>
      <c r="V12" s="678"/>
      <c r="W12" s="928" t="s">
        <v>1998</v>
      </c>
      <c r="X12" s="928"/>
      <c r="Y12" s="928"/>
      <c r="Z12" s="928"/>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c r="BN12" s="1272"/>
      <c r="BO12" s="1272"/>
      <c r="BP12" s="1271"/>
      <c r="BQ12" s="1273"/>
      <c r="BR12" s="1273"/>
      <c r="BS12" s="1273"/>
      <c r="BT12" s="1271"/>
      <c r="BU12" s="1273"/>
      <c r="BV12" s="1273"/>
      <c r="BW12" s="1273"/>
      <c r="BX12" s="1273"/>
    </row>
    <row r="13" spans="2:76" ht="15" customHeight="1">
      <c r="N13" s="641"/>
      <c r="O13" s="641"/>
      <c r="P13" s="641"/>
      <c r="Q13" s="641"/>
      <c r="R13" s="641"/>
      <c r="S13" s="641"/>
      <c r="T13" s="641"/>
      <c r="U13" s="641"/>
      <c r="V13" s="641"/>
      <c r="W13" s="641"/>
      <c r="X13" s="641"/>
      <c r="BN13" s="641"/>
      <c r="BO13" s="641"/>
      <c r="BP13" s="641"/>
      <c r="BQ13" s="641"/>
      <c r="BR13" s="641"/>
      <c r="BS13" s="641"/>
      <c r="BT13" s="641"/>
      <c r="BU13" s="641"/>
      <c r="BV13" s="641"/>
      <c r="BW13" s="641"/>
      <c r="BX13" s="641"/>
    </row>
    <row r="14" spans="2:76" ht="15" customHeight="1">
      <c r="B14" s="1290" t="s">
        <v>2668</v>
      </c>
      <c r="C14" s="1290"/>
      <c r="D14" s="1290"/>
      <c r="E14" s="1290"/>
      <c r="F14" s="1290"/>
      <c r="G14" s="1290"/>
      <c r="H14" s="1290"/>
      <c r="I14" s="1290"/>
      <c r="J14" s="1290"/>
      <c r="K14" s="1290"/>
      <c r="L14" s="1290"/>
      <c r="M14" s="1290"/>
      <c r="N14" s="1290"/>
      <c r="O14" s="1290"/>
      <c r="P14" s="1290"/>
      <c r="Q14" s="1290"/>
      <c r="R14" s="1290"/>
      <c r="S14" s="1290"/>
      <c r="T14" s="1290"/>
      <c r="U14" s="1290"/>
      <c r="V14" s="1290"/>
      <c r="W14" s="1290"/>
      <c r="X14" s="1290"/>
      <c r="Y14" s="1290"/>
      <c r="Z14" s="1290"/>
      <c r="AA14" s="1290"/>
      <c r="AB14" s="1290"/>
      <c r="AC14" s="1290"/>
      <c r="AD14" s="1290"/>
      <c r="AE14" s="1290"/>
      <c r="AF14" s="1290"/>
      <c r="AG14" s="1290"/>
      <c r="AH14" s="1290"/>
      <c r="AI14" s="1290"/>
      <c r="AJ14" s="1290"/>
      <c r="AK14" s="1290"/>
      <c r="AL14" s="1290"/>
      <c r="AM14" s="1290"/>
      <c r="AN14" s="1290"/>
      <c r="AO14" s="1290"/>
      <c r="AP14" s="1290"/>
      <c r="AQ14" s="1290"/>
      <c r="BO14" s="641"/>
      <c r="BP14" s="650"/>
      <c r="BQ14" s="650"/>
      <c r="BR14" s="650"/>
      <c r="BS14" s="650"/>
      <c r="BT14" s="650"/>
      <c r="BU14" s="650"/>
      <c r="BV14" s="650"/>
      <c r="BW14" s="650"/>
      <c r="BX14" s="650"/>
    </row>
    <row r="15" spans="2:76" ht="15" customHeight="1">
      <c r="B15" s="1290"/>
      <c r="C15" s="1290"/>
      <c r="D15" s="1290"/>
      <c r="E15" s="1290"/>
      <c r="F15" s="1290"/>
      <c r="G15" s="1290"/>
      <c r="H15" s="1290"/>
      <c r="I15" s="1290"/>
      <c r="J15" s="1290"/>
      <c r="K15" s="1290"/>
      <c r="L15" s="1290"/>
      <c r="M15" s="1290"/>
      <c r="N15" s="1290"/>
      <c r="O15" s="1290"/>
      <c r="P15" s="1290"/>
      <c r="Q15" s="1290"/>
      <c r="R15" s="1290"/>
      <c r="S15" s="1290"/>
      <c r="T15" s="1290"/>
      <c r="U15" s="1290"/>
      <c r="V15" s="1290"/>
      <c r="W15" s="1290"/>
      <c r="X15" s="1290"/>
      <c r="Y15" s="1290"/>
      <c r="Z15" s="1290"/>
      <c r="AA15" s="1290"/>
      <c r="AB15" s="1290"/>
      <c r="AC15" s="1290"/>
      <c r="AD15" s="1290"/>
      <c r="AE15" s="1290"/>
      <c r="AF15" s="1290"/>
      <c r="AG15" s="1290"/>
      <c r="AH15" s="1290"/>
      <c r="AI15" s="1290"/>
      <c r="AJ15" s="1290"/>
      <c r="AK15" s="1290"/>
      <c r="AL15" s="1290"/>
      <c r="AM15" s="1290"/>
      <c r="AN15" s="1290"/>
      <c r="AO15" s="1290"/>
      <c r="AP15" s="1290"/>
      <c r="AQ15" s="1290"/>
      <c r="BN15" s="641"/>
      <c r="BO15" s="641"/>
      <c r="BP15" s="641"/>
      <c r="BQ15" s="641"/>
      <c r="BR15" s="641"/>
      <c r="BS15" s="641"/>
      <c r="BT15" s="641"/>
      <c r="BU15" s="641"/>
      <c r="BV15" s="641"/>
      <c r="BW15" s="641"/>
      <c r="BX15" s="641"/>
    </row>
    <row r="16" spans="2:76" ht="15" customHeight="1">
      <c r="B16" s="1290" t="s">
        <v>2669</v>
      </c>
      <c r="C16" s="1290"/>
      <c r="D16" s="1290"/>
      <c r="E16" s="1290"/>
      <c r="F16" s="1290"/>
      <c r="G16" s="1290"/>
      <c r="H16" s="1290"/>
      <c r="I16" s="1290"/>
      <c r="J16" s="1290"/>
      <c r="K16" s="1290"/>
      <c r="L16" s="1290"/>
      <c r="M16" s="1290"/>
      <c r="N16" s="1290"/>
      <c r="O16" s="1290"/>
      <c r="P16" s="1290"/>
      <c r="Q16" s="1290"/>
      <c r="R16" s="1290"/>
      <c r="S16" s="1290"/>
      <c r="T16" s="1290"/>
      <c r="U16" s="1290"/>
      <c r="V16" s="1290"/>
      <c r="W16" s="1290"/>
      <c r="X16" s="1290"/>
      <c r="Y16" s="1290"/>
      <c r="Z16" s="1290"/>
      <c r="AA16" s="1290"/>
      <c r="AB16" s="1290"/>
      <c r="AC16" s="1290"/>
      <c r="AD16" s="1290"/>
      <c r="AE16" s="1290"/>
      <c r="AF16" s="1290"/>
      <c r="AG16" s="1290"/>
      <c r="AH16" s="1290"/>
      <c r="AI16" s="1290"/>
      <c r="AJ16" s="1290"/>
      <c r="AK16" s="1290"/>
      <c r="AL16" s="1290"/>
      <c r="AM16" s="1290"/>
      <c r="AN16" s="1290"/>
      <c r="AO16" s="1290"/>
      <c r="AP16" s="1290"/>
      <c r="AQ16" s="1290"/>
      <c r="BO16" s="641"/>
      <c r="BP16" s="650"/>
      <c r="BQ16" s="650"/>
      <c r="BR16" s="650"/>
      <c r="BS16" s="650"/>
      <c r="BT16" s="650"/>
      <c r="BU16" s="650"/>
      <c r="BV16" s="650"/>
      <c r="BW16" s="650"/>
      <c r="BX16" s="650"/>
    </row>
    <row r="17" spans="1:79" s="655" customFormat="1" ht="15" customHeight="1">
      <c r="A17" s="653"/>
      <c r="B17" s="1290"/>
      <c r="C17" s="1290"/>
      <c r="D17" s="1290"/>
      <c r="E17" s="1290"/>
      <c r="F17" s="1290"/>
      <c r="G17" s="1290"/>
      <c r="H17" s="1290"/>
      <c r="I17" s="1290"/>
      <c r="J17" s="1290"/>
      <c r="K17" s="1290"/>
      <c r="L17" s="1290"/>
      <c r="M17" s="1290"/>
      <c r="N17" s="1290"/>
      <c r="O17" s="1290"/>
      <c r="P17" s="1290"/>
      <c r="Q17" s="1290"/>
      <c r="R17" s="1290"/>
      <c r="S17" s="1290"/>
      <c r="T17" s="1290"/>
      <c r="U17" s="1290"/>
      <c r="V17" s="1290"/>
      <c r="W17" s="1290"/>
      <c r="X17" s="1290"/>
      <c r="Y17" s="1290"/>
      <c r="Z17" s="1290"/>
      <c r="AA17" s="1290"/>
      <c r="AB17" s="1290"/>
      <c r="AC17" s="1290"/>
      <c r="AD17" s="1290"/>
      <c r="AE17" s="1290"/>
      <c r="AF17" s="1290"/>
      <c r="AG17" s="1290"/>
      <c r="AH17" s="1290"/>
      <c r="AI17" s="1290"/>
      <c r="AJ17" s="1290"/>
      <c r="AK17" s="1290"/>
      <c r="AL17" s="1290"/>
      <c r="AM17" s="1290"/>
      <c r="AN17" s="1290"/>
      <c r="AO17" s="1290"/>
      <c r="AP17" s="1290"/>
      <c r="AQ17" s="1290"/>
      <c r="BA17" s="653"/>
      <c r="BB17" s="653"/>
      <c r="BC17" s="653"/>
      <c r="BD17" s="653"/>
      <c r="BE17" s="653"/>
      <c r="BF17" s="653"/>
      <c r="BG17" s="653"/>
      <c r="BH17" s="653"/>
      <c r="BI17" s="653"/>
      <c r="BJ17" s="653"/>
      <c r="BK17" s="653"/>
      <c r="BL17" s="653"/>
      <c r="BM17" s="653"/>
      <c r="BN17" s="653"/>
      <c r="BO17" s="653"/>
      <c r="BP17" s="653"/>
      <c r="BQ17" s="653"/>
      <c r="BR17" s="653"/>
      <c r="BS17" s="653"/>
      <c r="BT17" s="653"/>
      <c r="BU17" s="653"/>
      <c r="BV17" s="653"/>
      <c r="BW17" s="653"/>
      <c r="BX17" s="653"/>
      <c r="BY17" s="653"/>
      <c r="BZ17" s="653"/>
    </row>
    <row r="18" spans="1:79" s="655" customFormat="1" ht="15" customHeight="1">
      <c r="Y18" s="654"/>
      <c r="Z18" s="654"/>
      <c r="AA18" s="65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654"/>
      <c r="BZ18" s="654"/>
    </row>
    <row r="19" spans="1:79" ht="15" customHeight="1">
      <c r="B19" s="515"/>
      <c r="C19" s="1291">
        <f>基本情報!E62</f>
        <v>0</v>
      </c>
      <c r="D19" s="1291"/>
      <c r="E19" s="1291"/>
      <c r="F19" s="1291"/>
      <c r="G19" s="1291"/>
      <c r="H19" s="1291"/>
      <c r="I19" s="1293" t="s">
        <v>2084</v>
      </c>
      <c r="J19" s="1293"/>
      <c r="K19" s="1292">
        <f>基本情報!E63</f>
        <v>0</v>
      </c>
      <c r="L19" s="1292"/>
      <c r="M19" s="1293" t="s">
        <v>2009</v>
      </c>
      <c r="N19" s="1293"/>
      <c r="O19" s="1293"/>
      <c r="P19" s="1293"/>
      <c r="Q19" s="1293"/>
      <c r="R19" s="1292">
        <f>基本情報!E64</f>
        <v>0</v>
      </c>
      <c r="S19" s="1292"/>
      <c r="T19" s="1292"/>
      <c r="U19" s="1294" t="s">
        <v>2670</v>
      </c>
      <c r="V19" s="1294"/>
      <c r="W19" s="129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r="20" spans="1:79" ht="15" customHeight="1">
      <c r="B20" s="1281" t="s">
        <v>2682</v>
      </c>
      <c r="C20" s="1281"/>
      <c r="D20" s="1281"/>
      <c r="E20" s="1281"/>
      <c r="F20" s="1281"/>
      <c r="G20" s="1281"/>
      <c r="H20" s="1281"/>
      <c r="I20" s="1281"/>
      <c r="J20" s="1281"/>
      <c r="K20" s="1281"/>
      <c r="L20" s="1281"/>
      <c r="M20" s="1281"/>
      <c r="N20" s="1281"/>
      <c r="O20" s="1281"/>
      <c r="P20" s="1281"/>
      <c r="Q20" s="1281"/>
      <c r="R20" s="1281"/>
      <c r="S20" s="1281"/>
      <c r="T20" s="1281"/>
      <c r="U20" s="1281"/>
      <c r="V20" s="1281"/>
      <c r="W20" s="1281"/>
      <c r="X20" s="1281"/>
      <c r="Y20" s="1281"/>
      <c r="Z20" s="1281"/>
      <c r="AA20" s="1281"/>
      <c r="AB20" s="1281"/>
      <c r="AC20" s="1281"/>
      <c r="AD20" s="1281"/>
      <c r="AE20" s="1281"/>
      <c r="AF20" s="1281"/>
      <c r="AG20" s="1281"/>
      <c r="AH20" s="1281"/>
      <c r="AI20" s="1281"/>
      <c r="AJ20" s="1281"/>
      <c r="AK20" s="1281"/>
      <c r="AL20" s="1281"/>
      <c r="AM20" s="1281"/>
      <c r="AN20" s="1281"/>
      <c r="AO20" s="1281"/>
      <c r="AP20" s="1281"/>
      <c r="AQ20" s="1281"/>
      <c r="AT20" s="523" t="s">
        <v>2085</v>
      </c>
      <c r="BD20" s="656"/>
      <c r="BE20" s="657"/>
      <c r="BF20" s="658"/>
      <c r="BG20" s="659"/>
      <c r="BH20" s="658"/>
      <c r="BI20" s="659"/>
      <c r="BJ20" s="1275"/>
      <c r="BK20" s="1275"/>
      <c r="BL20" s="659"/>
      <c r="BM20" s="1276"/>
      <c r="BN20" s="1276"/>
      <c r="BO20" s="1276"/>
      <c r="BP20" s="1277"/>
      <c r="BQ20" s="1277"/>
      <c r="BR20" s="1278"/>
      <c r="BS20" s="1278"/>
      <c r="BT20" s="1278"/>
      <c r="BU20" s="1278"/>
      <c r="BV20" s="1278"/>
      <c r="BW20" s="1278"/>
      <c r="BX20" s="1278"/>
      <c r="BY20" s="1278"/>
    </row>
    <row r="21" spans="1:79" ht="15" customHeight="1">
      <c r="B21" s="1281"/>
      <c r="C21" s="1281"/>
      <c r="D21" s="1281"/>
      <c r="E21" s="1281"/>
      <c r="F21" s="1281"/>
      <c r="G21" s="1281"/>
      <c r="H21" s="1281"/>
      <c r="I21" s="1281"/>
      <c r="J21" s="1281"/>
      <c r="K21" s="1281"/>
      <c r="L21" s="1281"/>
      <c r="M21" s="1281"/>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BC21" s="1279"/>
      <c r="BD21" s="1279"/>
      <c r="BE21" s="1279"/>
      <c r="BF21" s="1279"/>
      <c r="BG21" s="1279"/>
      <c r="BH21" s="1279"/>
      <c r="BI21" s="1279"/>
      <c r="BJ21" s="1279"/>
      <c r="BK21" s="1279"/>
      <c r="BL21" s="1279"/>
      <c r="BM21" s="1279"/>
      <c r="BN21" s="1279"/>
      <c r="BO21" s="1279"/>
      <c r="BP21" s="1279"/>
      <c r="BQ21" s="1279"/>
      <c r="BR21" s="1279"/>
      <c r="BS21" s="1279"/>
      <c r="BT21" s="1279"/>
      <c r="BU21" s="1279"/>
      <c r="BV21" s="1279"/>
      <c r="BW21" s="1279"/>
      <c r="BX21" s="1279"/>
    </row>
    <row r="22" spans="1:79" ht="15" customHeight="1">
      <c r="C22" s="660"/>
      <c r="D22" s="660"/>
      <c r="E22" s="660"/>
      <c r="F22" s="660"/>
      <c r="G22" s="660"/>
      <c r="H22" s="660"/>
      <c r="I22" s="660"/>
      <c r="J22" s="660"/>
      <c r="K22" s="660"/>
      <c r="L22" s="660"/>
      <c r="M22" s="660"/>
      <c r="N22" s="660"/>
      <c r="O22" s="660"/>
      <c r="P22" s="660"/>
      <c r="Q22" s="660"/>
      <c r="R22" s="660"/>
      <c r="S22" s="660"/>
      <c r="T22" s="660"/>
      <c r="U22" s="660"/>
      <c r="V22" s="660"/>
      <c r="W22" s="660"/>
      <c r="X22" s="660"/>
      <c r="BC22" s="660"/>
      <c r="BD22" s="660"/>
      <c r="BE22" s="660"/>
      <c r="BF22" s="660"/>
      <c r="BG22" s="660"/>
      <c r="BH22" s="660"/>
      <c r="BI22" s="660"/>
      <c r="BJ22" s="660"/>
      <c r="BK22" s="660"/>
      <c r="BL22" s="660"/>
      <c r="BM22" s="660"/>
      <c r="BN22" s="660"/>
      <c r="BO22" s="660"/>
      <c r="BP22" s="660"/>
      <c r="BQ22" s="660"/>
      <c r="BR22" s="660"/>
      <c r="BS22" s="660"/>
      <c r="BT22" s="660"/>
      <c r="BU22" s="660"/>
      <c r="BV22" s="660"/>
      <c r="BW22" s="660"/>
      <c r="BX22" s="660"/>
    </row>
    <row r="23" spans="1:79" ht="15" customHeight="1">
      <c r="B23" s="1282" t="s">
        <v>2671</v>
      </c>
      <c r="C23" s="1282"/>
      <c r="D23" s="1282"/>
      <c r="E23" s="1282"/>
      <c r="F23" s="1282"/>
      <c r="G23" s="1282"/>
      <c r="H23" s="1282"/>
      <c r="I23" s="1282"/>
      <c r="J23" s="1282"/>
      <c r="K23" s="1282"/>
      <c r="L23" s="1282"/>
      <c r="M23" s="1282"/>
      <c r="N23" s="1282"/>
      <c r="O23" s="1282"/>
      <c r="P23" s="1282"/>
      <c r="Q23" s="1282"/>
      <c r="R23" s="1282"/>
      <c r="S23" s="1282"/>
      <c r="T23" s="1282"/>
      <c r="U23" s="1282"/>
      <c r="V23" s="1282"/>
      <c r="W23" s="1282"/>
      <c r="X23" s="1282"/>
      <c r="Y23" s="1282"/>
      <c r="Z23" s="1282"/>
      <c r="AA23" s="1282"/>
      <c r="AB23" s="1282"/>
      <c r="AC23" s="1282"/>
      <c r="AD23" s="1282"/>
      <c r="AE23" s="1282"/>
      <c r="AF23" s="1282"/>
      <c r="AG23" s="1282"/>
      <c r="AH23" s="1282"/>
      <c r="AI23" s="1282"/>
      <c r="AJ23" s="1282"/>
      <c r="AK23" s="1282"/>
      <c r="AL23" s="1282"/>
      <c r="AM23" s="1282"/>
      <c r="AN23" s="1282"/>
      <c r="AO23" s="1282"/>
      <c r="AP23" s="1282"/>
      <c r="AQ23" s="1282"/>
      <c r="BC23" s="660"/>
      <c r="BD23" s="660"/>
      <c r="BE23" s="660"/>
      <c r="BF23" s="660"/>
      <c r="BG23" s="660"/>
      <c r="BH23" s="660"/>
      <c r="BI23" s="660"/>
      <c r="BJ23" s="660"/>
      <c r="BK23" s="660"/>
      <c r="BL23" s="660"/>
      <c r="BM23" s="660"/>
      <c r="BN23" s="660"/>
      <c r="BO23" s="660"/>
      <c r="BP23" s="660"/>
      <c r="BQ23" s="660"/>
      <c r="BR23" s="660"/>
      <c r="BS23" s="660"/>
      <c r="BT23" s="660"/>
      <c r="BU23" s="660"/>
      <c r="BV23" s="660"/>
      <c r="BW23" s="660"/>
      <c r="BX23" s="660"/>
    </row>
    <row r="24" spans="1:79" ht="15" customHeight="1">
      <c r="C24" s="680"/>
      <c r="D24" s="680"/>
      <c r="E24" s="680"/>
      <c r="F24" s="680"/>
      <c r="G24" s="680"/>
      <c r="H24" s="680"/>
      <c r="I24" s="680"/>
      <c r="J24" s="680"/>
      <c r="K24" s="680"/>
      <c r="L24" s="680"/>
      <c r="M24" s="680"/>
      <c r="N24" s="680"/>
      <c r="O24" s="680"/>
      <c r="P24" s="680"/>
      <c r="Q24" s="680"/>
      <c r="R24" s="680"/>
      <c r="S24" s="680"/>
      <c r="T24" s="680"/>
      <c r="U24" s="680"/>
      <c r="V24" s="680"/>
      <c r="W24" s="680"/>
      <c r="X24" s="680"/>
      <c r="BC24" s="1280"/>
      <c r="BD24" s="1280"/>
      <c r="BE24" s="1280"/>
      <c r="BF24" s="1280"/>
      <c r="BG24" s="1280"/>
      <c r="BH24" s="1280"/>
      <c r="BI24" s="1280"/>
      <c r="BJ24" s="1280"/>
      <c r="BK24" s="1280"/>
      <c r="BL24" s="1280"/>
      <c r="BM24" s="1280"/>
      <c r="BN24" s="1280"/>
      <c r="BO24" s="1280"/>
      <c r="BP24" s="1280"/>
      <c r="BQ24" s="1280"/>
      <c r="BR24" s="1280"/>
      <c r="BS24" s="1280"/>
      <c r="BT24" s="1280"/>
      <c r="BU24" s="1280"/>
      <c r="BV24" s="1280"/>
      <c r="BW24" s="1280"/>
      <c r="BX24" s="1280"/>
    </row>
    <row r="25" spans="1:79" ht="30" customHeight="1">
      <c r="B25" s="1149" t="s">
        <v>2214</v>
      </c>
      <c r="C25" s="1149"/>
      <c r="D25" s="1149"/>
      <c r="E25" s="1149"/>
      <c r="F25" s="1149"/>
      <c r="G25" s="1149"/>
      <c r="H25" s="1149"/>
      <c r="I25" s="1149"/>
      <c r="J25" s="1149"/>
      <c r="K25" s="1149"/>
      <c r="L25" s="1149"/>
      <c r="M25" s="1149"/>
      <c r="N25" s="1149"/>
      <c r="O25" s="1150">
        <f>第1号様式!O27</f>
        <v>0</v>
      </c>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2"/>
      <c r="BC25" s="1268"/>
      <c r="BD25" s="1268"/>
      <c r="BE25" s="1268"/>
      <c r="BF25" s="1268"/>
      <c r="BG25" s="1268"/>
      <c r="BH25" s="1268"/>
      <c r="BI25" s="1268"/>
      <c r="BJ25" s="1268"/>
      <c r="BK25" s="641"/>
      <c r="BL25" s="1288"/>
      <c r="BM25" s="1288"/>
      <c r="BN25" s="1288"/>
      <c r="BO25" s="1288"/>
      <c r="BP25" s="1288"/>
      <c r="BQ25" s="1288"/>
      <c r="BR25" s="1288"/>
      <c r="BS25" s="1288"/>
      <c r="BT25" s="1288"/>
      <c r="BU25" s="1288"/>
      <c r="BV25" s="1288"/>
      <c r="BW25" s="1288"/>
      <c r="BX25" s="1288"/>
    </row>
    <row r="26" spans="1:79" ht="30" customHeight="1">
      <c r="B26" s="1149" t="s">
        <v>2213</v>
      </c>
      <c r="C26" s="1149"/>
      <c r="D26" s="1149"/>
      <c r="E26" s="1149"/>
      <c r="F26" s="1149"/>
      <c r="G26" s="1149"/>
      <c r="H26" s="1149"/>
      <c r="I26" s="1149"/>
      <c r="J26" s="1149"/>
      <c r="K26" s="1149"/>
      <c r="L26" s="1149"/>
      <c r="M26" s="1149"/>
      <c r="N26" s="1149"/>
      <c r="O26" s="1150">
        <f>第1号様式!O28</f>
        <v>0</v>
      </c>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2"/>
      <c r="BD26" s="641"/>
      <c r="BE26" s="641"/>
      <c r="BF26" s="641"/>
      <c r="BG26" s="641"/>
      <c r="BH26" s="641"/>
      <c r="BI26" s="641"/>
      <c r="BJ26" s="641"/>
      <c r="BL26" s="665"/>
      <c r="BM26" s="665"/>
      <c r="BN26" s="665"/>
      <c r="BO26" s="651"/>
      <c r="BP26" s="666"/>
      <c r="BQ26" s="667"/>
      <c r="BR26" s="668"/>
      <c r="BS26" s="667"/>
      <c r="BT26" s="651"/>
      <c r="BU26" s="667"/>
      <c r="BV26" s="668"/>
      <c r="BW26" s="669"/>
      <c r="BX26" s="666"/>
    </row>
    <row r="27" spans="1:79" ht="30" customHeight="1">
      <c r="B27" s="1247" t="s">
        <v>2088</v>
      </c>
      <c r="C27" s="809"/>
      <c r="D27" s="809"/>
      <c r="E27" s="809"/>
      <c r="F27" s="809"/>
      <c r="G27" s="809"/>
      <c r="H27" s="809"/>
      <c r="I27" s="809"/>
      <c r="J27" s="809"/>
      <c r="K27" s="809"/>
      <c r="L27" s="809"/>
      <c r="M27" s="809"/>
      <c r="N27" s="810"/>
      <c r="O27" s="1260">
        <f>基本情報!E67</f>
        <v>0</v>
      </c>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1261"/>
      <c r="AM27" s="1261"/>
      <c r="AN27" s="1261"/>
      <c r="AO27" s="1261"/>
      <c r="AP27" s="1261"/>
      <c r="AQ27" s="1262"/>
      <c r="BC27" s="1268"/>
      <c r="BD27" s="1268"/>
      <c r="BE27" s="1268"/>
      <c r="BF27" s="1268"/>
      <c r="BG27" s="1268"/>
      <c r="BH27" s="1268"/>
      <c r="BI27" s="1268"/>
      <c r="BJ27" s="1268"/>
      <c r="BK27" s="641"/>
      <c r="BL27" s="670"/>
      <c r="BM27" s="1289"/>
      <c r="BN27" s="1289"/>
      <c r="BO27" s="1289"/>
      <c r="BP27" s="1289"/>
      <c r="BQ27" s="671"/>
      <c r="BR27" s="671"/>
      <c r="BS27" s="671"/>
      <c r="BT27" s="671"/>
      <c r="BU27" s="671"/>
      <c r="BV27" s="671"/>
      <c r="BW27" s="671"/>
      <c r="BX27" s="666"/>
    </row>
    <row r="28" spans="1:79" ht="30" customHeight="1">
      <c r="B28" s="892" t="s">
        <v>2218</v>
      </c>
      <c r="C28" s="893"/>
      <c r="D28" s="893"/>
      <c r="E28" s="893"/>
      <c r="F28" s="893"/>
      <c r="G28" s="893"/>
      <c r="H28" s="893"/>
      <c r="I28" s="893"/>
      <c r="J28" s="893"/>
      <c r="K28" s="893"/>
      <c r="L28" s="893"/>
      <c r="M28" s="893"/>
      <c r="N28" s="894"/>
      <c r="O28" s="887"/>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9"/>
      <c r="BC28" s="1268"/>
      <c r="BD28" s="1268"/>
      <c r="BE28" s="1268"/>
      <c r="BF28" s="1268"/>
      <c r="BG28" s="1268"/>
      <c r="BH28" s="1268"/>
      <c r="BI28" s="1268"/>
      <c r="BJ28" s="1268"/>
      <c r="BL28" s="1287"/>
      <c r="BM28" s="1287"/>
      <c r="BN28" s="1287"/>
      <c r="BO28" s="1287"/>
      <c r="BP28" s="1287"/>
      <c r="BQ28" s="1287"/>
      <c r="BR28" s="1287"/>
      <c r="BS28" s="1287"/>
      <c r="BT28" s="1287"/>
      <c r="BU28" s="1287"/>
      <c r="BV28" s="1287"/>
      <c r="BW28" s="1287"/>
      <c r="BX28" s="1287"/>
    </row>
    <row r="29" spans="1:79" ht="30" customHeight="1">
      <c r="B29" s="1247" t="s">
        <v>2672</v>
      </c>
      <c r="C29" s="809"/>
      <c r="D29" s="809"/>
      <c r="E29" s="809"/>
      <c r="F29" s="809"/>
      <c r="G29" s="809"/>
      <c r="H29" s="809"/>
      <c r="I29" s="809"/>
      <c r="J29" s="809"/>
      <c r="K29" s="809"/>
      <c r="L29" s="809"/>
      <c r="M29" s="809"/>
      <c r="N29" s="810"/>
      <c r="O29" s="1245"/>
      <c r="P29" s="1245"/>
      <c r="Q29" s="1245"/>
      <c r="R29" s="1245"/>
      <c r="S29" s="1245"/>
      <c r="T29" s="1245"/>
      <c r="U29" s="1245"/>
      <c r="V29" s="1245"/>
      <c r="W29" s="1245"/>
      <c r="X29" s="1245"/>
      <c r="Y29" s="1245"/>
      <c r="Z29" s="1245"/>
      <c r="AA29" s="1245"/>
      <c r="AB29" s="1245"/>
      <c r="AC29" s="1245"/>
      <c r="AD29" s="1245"/>
      <c r="AE29" s="1245"/>
      <c r="AF29" s="1245"/>
      <c r="AG29" s="1245"/>
      <c r="AH29" s="1245"/>
      <c r="AI29" s="1245"/>
      <c r="AJ29" s="1245"/>
      <c r="AK29" s="1245"/>
      <c r="AL29" s="1245"/>
      <c r="AM29" s="1245"/>
      <c r="AN29" s="1245"/>
      <c r="AO29" s="1245"/>
      <c r="AP29" s="1245"/>
      <c r="AQ29" s="1245"/>
      <c r="BC29" s="1268"/>
      <c r="BD29" s="1268"/>
      <c r="BE29" s="1268"/>
      <c r="BF29" s="1268"/>
      <c r="BG29" s="1268"/>
      <c r="BH29" s="1268"/>
      <c r="BI29" s="1268"/>
      <c r="BJ29" s="1268"/>
      <c r="BK29" s="641"/>
      <c r="BL29" s="1284"/>
      <c r="BM29" s="1284"/>
      <c r="BN29" s="1284"/>
      <c r="BO29" s="1284"/>
      <c r="BP29" s="1284"/>
      <c r="BQ29" s="1284"/>
      <c r="BR29" s="1284"/>
      <c r="BS29" s="1284"/>
      <c r="BT29" s="1284"/>
      <c r="BU29" s="1284"/>
      <c r="BV29" s="1284"/>
      <c r="BW29" s="1284"/>
      <c r="BX29" s="1284"/>
    </row>
    <row r="30" spans="1:79" ht="30" customHeight="1">
      <c r="B30" s="1247" t="s">
        <v>2673</v>
      </c>
      <c r="C30" s="809"/>
      <c r="D30" s="809"/>
      <c r="E30" s="809"/>
      <c r="F30" s="809"/>
      <c r="G30" s="809"/>
      <c r="H30" s="809"/>
      <c r="I30" s="809"/>
      <c r="J30" s="809"/>
      <c r="K30" s="809"/>
      <c r="L30" s="809"/>
      <c r="M30" s="809"/>
      <c r="N30" s="810"/>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BC30" s="1283"/>
      <c r="BD30" s="1283"/>
      <c r="BE30" s="1283"/>
      <c r="BF30" s="1283"/>
      <c r="BG30" s="1283"/>
      <c r="BH30" s="1283"/>
      <c r="BI30" s="1283"/>
      <c r="BJ30" s="1283"/>
      <c r="BK30" s="641"/>
      <c r="BL30" s="1284"/>
      <c r="BM30" s="1284"/>
      <c r="BN30" s="1284"/>
      <c r="BO30" s="1284"/>
      <c r="BP30" s="1284"/>
      <c r="BQ30" s="1284"/>
      <c r="BR30" s="1284"/>
      <c r="BS30" s="1284"/>
      <c r="BT30" s="1284"/>
      <c r="BU30" s="1284"/>
      <c r="BV30" s="1284"/>
      <c r="BW30" s="1284"/>
      <c r="BX30" s="1284"/>
    </row>
    <row r="31" spans="1:79" s="643" customFormat="1" ht="30" customHeight="1">
      <c r="A31" s="642"/>
      <c r="B31" s="1246" t="s">
        <v>2674</v>
      </c>
      <c r="C31" s="1246"/>
      <c r="D31" s="1246"/>
      <c r="E31" s="1246"/>
      <c r="F31" s="1246"/>
      <c r="G31" s="1246"/>
      <c r="H31" s="1246"/>
      <c r="I31" s="1246"/>
      <c r="J31" s="1246"/>
      <c r="K31" s="1246"/>
      <c r="L31" s="1246"/>
      <c r="M31" s="1246"/>
      <c r="N31" s="1246"/>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642"/>
      <c r="AS31" s="642"/>
      <c r="AT31" s="642"/>
      <c r="AU31" s="642"/>
      <c r="AV31" s="642"/>
      <c r="AW31" s="642"/>
      <c r="AX31" s="642"/>
      <c r="AY31" s="642"/>
      <c r="AZ31" s="642"/>
      <c r="BA31" s="642"/>
      <c r="BB31" s="642"/>
      <c r="BC31" s="1283"/>
      <c r="BD31" s="1283"/>
      <c r="BE31" s="1283"/>
      <c r="BF31" s="1283"/>
      <c r="BG31" s="1283"/>
      <c r="BH31" s="1283"/>
      <c r="BI31" s="1283"/>
      <c r="BJ31" s="1283"/>
      <c r="BK31" s="641"/>
      <c r="BL31" s="641"/>
      <c r="BM31" s="1285"/>
      <c r="BN31" s="1285"/>
      <c r="BO31" s="672"/>
      <c r="BP31" s="650"/>
      <c r="BQ31" s="672"/>
      <c r="BR31" s="673"/>
      <c r="BS31" s="672"/>
      <c r="BT31" s="650"/>
      <c r="BU31" s="641"/>
      <c r="BV31" s="641"/>
      <c r="BW31" s="641"/>
      <c r="BX31" s="641"/>
      <c r="CA31" s="642"/>
    </row>
    <row r="32" spans="1:79" s="643" customFormat="1" ht="15" customHeight="1">
      <c r="A32" s="642"/>
      <c r="B32" s="642"/>
      <c r="C32" s="116" t="s">
        <v>2033</v>
      </c>
      <c r="D32" s="642"/>
      <c r="E32" s="642"/>
      <c r="F32" s="642"/>
      <c r="G32" s="642"/>
      <c r="H32" s="642"/>
      <c r="I32" s="642"/>
      <c r="J32" s="642"/>
      <c r="K32" s="642"/>
      <c r="L32" s="642"/>
      <c r="M32" s="642"/>
      <c r="N32" s="642"/>
      <c r="O32" s="642"/>
      <c r="P32" s="642"/>
      <c r="Q32" s="642"/>
      <c r="R32" s="642"/>
      <c r="S32" s="642"/>
      <c r="T32" s="642"/>
      <c r="X32" s="647"/>
      <c r="AB32" s="642"/>
      <c r="AC32" s="642"/>
      <c r="AD32" s="642"/>
      <c r="AE32" s="642"/>
      <c r="AF32" s="642"/>
      <c r="AG32" s="642"/>
      <c r="AH32" s="642"/>
      <c r="AI32" s="642"/>
      <c r="AJ32" s="642"/>
      <c r="AK32" s="642"/>
      <c r="AL32" s="642"/>
      <c r="AM32" s="642"/>
      <c r="AN32" s="642"/>
      <c r="AO32" s="642"/>
      <c r="AP32" s="642"/>
      <c r="AQ32" s="642"/>
      <c r="AR32" s="642"/>
      <c r="AS32" s="642"/>
      <c r="AT32" s="642"/>
      <c r="AU32" s="642"/>
      <c r="AV32" s="642"/>
      <c r="AW32" s="642"/>
      <c r="AX32" s="642"/>
      <c r="AY32" s="642"/>
      <c r="AZ32" s="642"/>
      <c r="BA32" s="642"/>
      <c r="BB32" s="642"/>
      <c r="BC32" s="642"/>
      <c r="BD32" s="642"/>
      <c r="BE32" s="642"/>
      <c r="BF32" s="642"/>
      <c r="BG32" s="642"/>
      <c r="BH32" s="642"/>
      <c r="BI32" s="642"/>
      <c r="BJ32" s="642"/>
      <c r="BK32" s="642"/>
      <c r="BL32" s="642"/>
      <c r="BM32" s="642"/>
      <c r="BN32" s="642"/>
      <c r="BO32" s="642"/>
      <c r="BP32" s="642"/>
      <c r="BQ32" s="642"/>
      <c r="BR32" s="642"/>
      <c r="BS32" s="642"/>
      <c r="BT32" s="642"/>
      <c r="BX32" s="647"/>
      <c r="CA32" s="642"/>
    </row>
    <row r="33" spans="1:79" s="643" customFormat="1" ht="15" customHeight="1">
      <c r="A33" s="642"/>
      <c r="B33" s="642"/>
      <c r="C33" s="642"/>
      <c r="D33" s="642"/>
      <c r="E33" s="642"/>
      <c r="F33" s="642"/>
      <c r="G33" s="642"/>
      <c r="H33" s="642"/>
      <c r="I33" s="642"/>
      <c r="J33" s="642"/>
      <c r="K33" s="642"/>
      <c r="L33" s="642"/>
      <c r="M33" s="642"/>
      <c r="N33" s="1272"/>
      <c r="O33" s="1272"/>
      <c r="P33" s="641"/>
      <c r="Q33" s="641"/>
      <c r="R33" s="641"/>
      <c r="S33" s="641"/>
      <c r="T33" s="641"/>
      <c r="U33" s="641"/>
      <c r="V33" s="641"/>
      <c r="W33" s="641"/>
      <c r="X33" s="650"/>
      <c r="AB33" s="661"/>
      <c r="AC33" s="642"/>
      <c r="AD33" s="642"/>
      <c r="AE33" s="642"/>
      <c r="AF33" s="642"/>
      <c r="AG33" s="642"/>
      <c r="AH33" s="642"/>
      <c r="AI33" s="642"/>
      <c r="AJ33" s="642"/>
      <c r="AK33" s="642"/>
      <c r="AL33" s="642"/>
      <c r="AM33" s="642"/>
      <c r="AN33" s="642"/>
      <c r="AO33" s="642"/>
      <c r="AP33" s="642"/>
      <c r="AQ33" s="642"/>
      <c r="AR33" s="642"/>
      <c r="AS33" s="642"/>
      <c r="AT33" s="642"/>
      <c r="AU33" s="642"/>
      <c r="AV33" s="642"/>
      <c r="AW33" s="642"/>
      <c r="AX33" s="642"/>
      <c r="AY33" s="642"/>
      <c r="AZ33" s="642"/>
      <c r="BA33" s="642"/>
      <c r="BB33" s="642"/>
      <c r="BC33" s="642"/>
      <c r="BD33" s="642"/>
      <c r="BE33" s="642"/>
      <c r="BF33" s="642"/>
      <c r="BG33" s="642"/>
      <c r="BH33" s="642"/>
      <c r="BI33" s="642"/>
      <c r="BJ33" s="642"/>
      <c r="BK33" s="642"/>
      <c r="BL33" s="642"/>
      <c r="BM33" s="642"/>
      <c r="BN33" s="1272"/>
      <c r="BO33" s="1272"/>
      <c r="BP33" s="641"/>
      <c r="BQ33" s="641"/>
      <c r="BR33" s="641"/>
      <c r="BS33" s="641"/>
      <c r="BT33" s="641"/>
      <c r="BU33" s="641"/>
      <c r="BV33" s="641"/>
      <c r="BW33" s="641"/>
      <c r="BX33" s="650"/>
      <c r="CA33" s="642"/>
    </row>
    <row r="34" spans="1:79" s="643" customFormat="1" ht="15" customHeight="1">
      <c r="A34" s="642"/>
      <c r="B34" s="642"/>
      <c r="C34" s="642"/>
      <c r="D34" s="642"/>
      <c r="E34" s="642"/>
      <c r="F34" s="642"/>
      <c r="G34" s="642"/>
      <c r="H34" s="642"/>
      <c r="I34" s="642"/>
      <c r="J34" s="642"/>
      <c r="K34" s="642"/>
      <c r="L34" s="642"/>
      <c r="M34" s="642"/>
      <c r="N34" s="642"/>
      <c r="O34" s="641"/>
      <c r="P34" s="650"/>
      <c r="Q34" s="650"/>
      <c r="R34" s="650"/>
      <c r="S34" s="650"/>
      <c r="T34" s="650"/>
      <c r="U34" s="650"/>
      <c r="V34" s="650"/>
      <c r="W34" s="650"/>
      <c r="X34" s="650"/>
      <c r="AB34" s="661"/>
      <c r="AC34" s="642"/>
      <c r="AD34" s="642"/>
      <c r="AE34" s="642"/>
      <c r="AF34" s="642"/>
      <c r="AG34" s="642"/>
      <c r="AH34" s="642"/>
      <c r="AI34" s="642"/>
      <c r="AJ34" s="642"/>
      <c r="AK34" s="642"/>
      <c r="AL34" s="642"/>
      <c r="AM34" s="642"/>
      <c r="AN34" s="642"/>
      <c r="AO34" s="642"/>
      <c r="AP34" s="642"/>
      <c r="AQ34" s="642"/>
      <c r="AR34" s="642"/>
      <c r="AS34" s="642"/>
      <c r="AT34" s="642"/>
      <c r="AU34" s="642"/>
      <c r="AV34" s="642"/>
      <c r="AW34" s="642"/>
      <c r="AX34" s="642"/>
      <c r="AY34" s="642"/>
      <c r="AZ34" s="642"/>
      <c r="BA34" s="642"/>
      <c r="BB34" s="642"/>
      <c r="BC34" s="642"/>
      <c r="BD34" s="642"/>
      <c r="BE34" s="642"/>
      <c r="BF34" s="642"/>
      <c r="BG34" s="642"/>
      <c r="BH34" s="642"/>
      <c r="BI34" s="642"/>
      <c r="BJ34" s="642"/>
      <c r="BK34" s="642"/>
      <c r="BL34" s="642"/>
      <c r="BM34" s="642"/>
      <c r="BN34" s="642"/>
      <c r="BO34" s="641"/>
      <c r="BP34" s="650"/>
      <c r="BQ34" s="650"/>
      <c r="BR34" s="650"/>
      <c r="BS34" s="650"/>
      <c r="BT34" s="650"/>
      <c r="BU34" s="650"/>
      <c r="BV34" s="650"/>
      <c r="BW34" s="650"/>
      <c r="BX34" s="650"/>
      <c r="CA34" s="642"/>
    </row>
    <row r="35" spans="1:79" s="643" customFormat="1" ht="18.600000000000001" customHeight="1">
      <c r="A35" s="642"/>
      <c r="B35" s="642"/>
      <c r="C35" s="642"/>
      <c r="D35" s="642"/>
      <c r="E35" s="642"/>
      <c r="F35" s="642"/>
      <c r="G35" s="642"/>
      <c r="H35" s="642"/>
      <c r="I35" s="642"/>
      <c r="J35" s="642"/>
      <c r="K35" s="642"/>
      <c r="L35" s="642"/>
      <c r="M35" s="642"/>
      <c r="N35" s="642"/>
      <c r="O35" s="662"/>
      <c r="P35" s="641"/>
      <c r="Q35" s="641"/>
      <c r="R35" s="650"/>
      <c r="S35" s="650"/>
      <c r="T35" s="650"/>
      <c r="U35" s="650"/>
      <c r="V35" s="650"/>
      <c r="W35" s="650"/>
      <c r="X35" s="650"/>
      <c r="AB35" s="661"/>
      <c r="AC35" s="642"/>
      <c r="AD35" s="642"/>
      <c r="AE35" s="642"/>
      <c r="AF35" s="642"/>
      <c r="AG35" s="642"/>
      <c r="AH35" s="642"/>
      <c r="AI35" s="642"/>
      <c r="AJ35" s="642"/>
      <c r="AK35" s="642"/>
      <c r="AL35" s="642"/>
      <c r="AM35" s="642"/>
      <c r="AN35" s="642"/>
      <c r="AO35" s="642"/>
      <c r="AP35" s="642"/>
      <c r="AQ35" s="642"/>
      <c r="AR35" s="642"/>
      <c r="AS35" s="642"/>
      <c r="AT35" s="642"/>
      <c r="AU35" s="642"/>
      <c r="AV35" s="642"/>
      <c r="AW35" s="642"/>
      <c r="AX35" s="642"/>
      <c r="AY35" s="642"/>
      <c r="AZ35" s="642"/>
      <c r="BA35" s="642"/>
      <c r="BB35" s="642"/>
      <c r="BC35" s="642"/>
      <c r="BD35" s="642"/>
      <c r="BE35" s="642"/>
      <c r="BF35" s="642"/>
      <c r="BG35" s="642"/>
      <c r="BH35" s="642"/>
      <c r="BI35" s="642"/>
      <c r="BJ35" s="642"/>
      <c r="BK35" s="642"/>
      <c r="BL35" s="642"/>
      <c r="BM35" s="642"/>
      <c r="BN35" s="642"/>
      <c r="BO35" s="662"/>
      <c r="BP35" s="641"/>
      <c r="BQ35" s="641"/>
      <c r="BR35" s="650"/>
      <c r="BS35" s="650"/>
      <c r="BT35" s="650"/>
      <c r="BU35" s="650"/>
      <c r="BV35" s="650"/>
      <c r="BW35" s="650"/>
      <c r="BX35" s="650"/>
      <c r="CA35" s="642"/>
    </row>
    <row r="36" spans="1:79" s="643" customFormat="1" ht="18.600000000000001" customHeight="1">
      <c r="A36" s="642"/>
      <c r="B36" s="642"/>
      <c r="C36" s="642"/>
      <c r="D36" s="642"/>
      <c r="E36" s="642"/>
      <c r="F36" s="642"/>
      <c r="G36" s="642"/>
      <c r="H36" s="642"/>
      <c r="I36" s="642"/>
      <c r="J36" s="642"/>
      <c r="K36" s="642"/>
      <c r="L36" s="642"/>
      <c r="M36" s="642"/>
      <c r="N36" s="1268"/>
      <c r="O36" s="1286"/>
      <c r="P36" s="641"/>
      <c r="Q36" s="641"/>
      <c r="R36" s="641"/>
      <c r="S36" s="641"/>
      <c r="T36" s="641"/>
      <c r="U36" s="641"/>
      <c r="V36" s="641"/>
      <c r="W36" s="641"/>
      <c r="X36" s="641"/>
      <c r="AB36" s="661"/>
      <c r="AC36" s="642"/>
      <c r="AD36" s="642"/>
      <c r="AE36" s="642"/>
      <c r="AF36" s="642"/>
      <c r="AG36" s="642"/>
      <c r="AH36" s="642"/>
      <c r="AI36" s="642"/>
      <c r="AJ36" s="642"/>
      <c r="AK36" s="642"/>
      <c r="AL36" s="642"/>
      <c r="AM36" s="642"/>
      <c r="AN36" s="642"/>
      <c r="AO36" s="642"/>
      <c r="AP36" s="642"/>
      <c r="AQ36" s="642"/>
      <c r="AR36" s="642"/>
      <c r="AS36" s="642"/>
      <c r="AT36" s="642"/>
      <c r="AU36" s="642"/>
      <c r="AV36" s="642"/>
      <c r="AW36" s="642"/>
      <c r="AX36" s="642"/>
      <c r="AY36" s="642"/>
      <c r="AZ36" s="642"/>
      <c r="BA36" s="642"/>
      <c r="BB36" s="642"/>
      <c r="BC36" s="642"/>
      <c r="BD36" s="642"/>
      <c r="BE36" s="642"/>
      <c r="BF36" s="642"/>
      <c r="BG36" s="642"/>
      <c r="BH36" s="642"/>
      <c r="BI36" s="642"/>
      <c r="BJ36" s="642"/>
      <c r="BK36" s="642"/>
      <c r="BL36" s="642"/>
      <c r="BM36" s="642"/>
      <c r="BN36" s="1268"/>
      <c r="BO36" s="1286"/>
      <c r="BP36" s="641"/>
      <c r="BQ36" s="641"/>
      <c r="BR36" s="641"/>
      <c r="BS36" s="641"/>
      <c r="BT36" s="641"/>
      <c r="BU36" s="641"/>
      <c r="BV36" s="641"/>
      <c r="BW36" s="641"/>
      <c r="BX36" s="641"/>
      <c r="CA36" s="642"/>
    </row>
    <row r="37" spans="1:79" s="643" customFormat="1" ht="2.4" customHeight="1">
      <c r="A37" s="642"/>
      <c r="B37" s="642"/>
      <c r="C37" s="642"/>
      <c r="D37" s="642"/>
      <c r="E37" s="642"/>
      <c r="F37" s="642"/>
      <c r="G37" s="642"/>
      <c r="H37" s="642"/>
      <c r="I37" s="642"/>
      <c r="J37" s="642"/>
      <c r="K37" s="642"/>
      <c r="L37" s="642"/>
      <c r="M37" s="642"/>
      <c r="N37" s="642"/>
      <c r="O37" s="641"/>
      <c r="P37" s="650"/>
      <c r="Q37" s="650"/>
      <c r="R37" s="650"/>
      <c r="S37" s="650"/>
      <c r="T37" s="650"/>
      <c r="U37" s="650"/>
      <c r="V37" s="650"/>
      <c r="W37" s="650"/>
      <c r="X37" s="650"/>
      <c r="AB37" s="661"/>
      <c r="AC37" s="642"/>
      <c r="AD37" s="642"/>
      <c r="AE37" s="642"/>
      <c r="AF37" s="642"/>
      <c r="AG37" s="642"/>
      <c r="AH37" s="642"/>
      <c r="AI37" s="642"/>
      <c r="AJ37" s="642"/>
      <c r="AK37" s="642"/>
      <c r="AL37" s="642"/>
      <c r="AM37" s="642"/>
      <c r="AN37" s="642"/>
      <c r="AO37" s="642"/>
      <c r="AP37" s="642"/>
      <c r="AQ37" s="642"/>
      <c r="AR37" s="642"/>
      <c r="AS37" s="642"/>
      <c r="AT37" s="642"/>
      <c r="AU37" s="642"/>
      <c r="AV37" s="642"/>
      <c r="AW37" s="642"/>
      <c r="AX37" s="642"/>
      <c r="AY37" s="642"/>
      <c r="AZ37" s="642"/>
      <c r="BA37" s="642"/>
      <c r="BB37" s="642"/>
      <c r="BC37" s="642"/>
      <c r="BD37" s="642"/>
      <c r="BE37" s="642"/>
      <c r="BF37" s="642"/>
      <c r="BG37" s="642"/>
      <c r="BH37" s="642"/>
      <c r="BI37" s="642"/>
      <c r="BJ37" s="642"/>
      <c r="BK37" s="642"/>
      <c r="BL37" s="642"/>
      <c r="BM37" s="642"/>
      <c r="BN37" s="642"/>
      <c r="BO37" s="641"/>
      <c r="BP37" s="650"/>
      <c r="BQ37" s="650"/>
      <c r="BR37" s="650"/>
      <c r="BS37" s="650"/>
      <c r="BT37" s="650"/>
      <c r="BU37" s="650"/>
      <c r="BV37" s="650"/>
      <c r="BW37" s="650"/>
      <c r="BX37" s="650"/>
      <c r="CA37" s="642"/>
    </row>
    <row r="38" spans="1:79" s="643" customFormat="1" ht="18.600000000000001" customHeight="1">
      <c r="A38" s="642"/>
      <c r="B38" s="642"/>
      <c r="C38" s="642"/>
      <c r="D38" s="642"/>
      <c r="E38" s="642"/>
      <c r="F38" s="642"/>
      <c r="G38" s="642"/>
      <c r="H38" s="642"/>
      <c r="I38" s="642"/>
      <c r="J38" s="642"/>
      <c r="K38" s="642"/>
      <c r="L38" s="642"/>
      <c r="M38" s="642"/>
      <c r="N38" s="1268"/>
      <c r="O38" s="1268"/>
      <c r="P38" s="641"/>
      <c r="Q38" s="641"/>
      <c r="R38" s="641"/>
      <c r="S38" s="641"/>
      <c r="T38" s="641"/>
      <c r="U38" s="641"/>
      <c r="V38" s="641"/>
      <c r="W38" s="641"/>
      <c r="X38" s="641"/>
      <c r="AB38" s="652"/>
      <c r="AC38" s="642"/>
      <c r="AD38" s="642"/>
      <c r="AE38" s="642"/>
      <c r="AF38" s="642"/>
      <c r="AG38" s="642"/>
      <c r="AH38" s="642"/>
      <c r="AI38" s="642"/>
      <c r="AJ38" s="642"/>
      <c r="AK38" s="642"/>
      <c r="AL38" s="642"/>
      <c r="AM38" s="642"/>
      <c r="AN38" s="642"/>
      <c r="AO38" s="642"/>
      <c r="AP38" s="642"/>
      <c r="AQ38" s="642"/>
      <c r="AR38" s="642"/>
      <c r="AS38" s="642"/>
      <c r="AT38" s="642"/>
      <c r="AU38" s="642"/>
      <c r="AV38" s="642"/>
      <c r="AW38" s="642"/>
      <c r="AX38" s="642"/>
      <c r="AY38" s="642"/>
      <c r="AZ38" s="642"/>
      <c r="BA38" s="642"/>
      <c r="BB38" s="642"/>
      <c r="BC38" s="642"/>
      <c r="BD38" s="642"/>
      <c r="BE38" s="642"/>
      <c r="BF38" s="642"/>
      <c r="BG38" s="642"/>
      <c r="BH38" s="642"/>
      <c r="BI38" s="642"/>
      <c r="BJ38" s="642"/>
      <c r="BK38" s="642"/>
      <c r="BL38" s="642"/>
      <c r="BM38" s="642"/>
      <c r="BN38" s="1268"/>
      <c r="BO38" s="1268"/>
      <c r="BP38" s="641"/>
      <c r="BQ38" s="641"/>
      <c r="BR38" s="641"/>
      <c r="BS38" s="641"/>
      <c r="BT38" s="641"/>
      <c r="BU38" s="641"/>
      <c r="BV38" s="641"/>
      <c r="BW38" s="641"/>
      <c r="BX38" s="641"/>
      <c r="CA38" s="642"/>
    </row>
    <row r="39" spans="1:79" s="643" customFormat="1" ht="2.4" customHeight="1">
      <c r="A39" s="642"/>
      <c r="B39" s="642"/>
      <c r="C39" s="642"/>
      <c r="D39" s="642"/>
      <c r="E39" s="642"/>
      <c r="F39" s="642"/>
      <c r="G39" s="642"/>
      <c r="H39" s="642"/>
      <c r="I39" s="642"/>
      <c r="J39" s="642"/>
      <c r="K39" s="642"/>
      <c r="L39" s="642"/>
      <c r="M39" s="642"/>
      <c r="N39" s="642"/>
      <c r="O39" s="641"/>
      <c r="P39" s="650"/>
      <c r="Q39" s="650"/>
      <c r="R39" s="650"/>
      <c r="S39" s="650"/>
      <c r="T39" s="650"/>
      <c r="U39" s="650"/>
      <c r="V39" s="650"/>
      <c r="W39" s="650"/>
      <c r="X39" s="650"/>
      <c r="AB39" s="663"/>
      <c r="AC39" s="642"/>
      <c r="AD39" s="642"/>
      <c r="AE39" s="642"/>
      <c r="AF39" s="642"/>
      <c r="AG39" s="642"/>
      <c r="AH39" s="642"/>
      <c r="AI39" s="642"/>
      <c r="AJ39" s="642"/>
      <c r="AK39" s="642"/>
      <c r="AL39" s="642"/>
      <c r="AM39" s="642"/>
      <c r="AN39" s="642"/>
      <c r="AO39" s="642"/>
      <c r="AP39" s="642"/>
      <c r="AQ39" s="642"/>
      <c r="AR39" s="642"/>
      <c r="AS39" s="642"/>
      <c r="AT39" s="642"/>
      <c r="AU39" s="642"/>
      <c r="AV39" s="642"/>
      <c r="AW39" s="642"/>
      <c r="AX39" s="642"/>
      <c r="AY39" s="642"/>
      <c r="AZ39" s="642"/>
      <c r="BA39" s="642"/>
      <c r="BB39" s="642"/>
      <c r="BC39" s="642"/>
      <c r="BD39" s="642"/>
      <c r="BE39" s="642"/>
      <c r="BF39" s="642"/>
      <c r="BG39" s="642"/>
      <c r="BH39" s="642"/>
      <c r="BI39" s="642"/>
      <c r="BJ39" s="642"/>
      <c r="BK39" s="642"/>
      <c r="BL39" s="642"/>
      <c r="BM39" s="642"/>
      <c r="BN39" s="642"/>
      <c r="BO39" s="641"/>
      <c r="BP39" s="650"/>
      <c r="BQ39" s="650"/>
      <c r="BR39" s="650"/>
      <c r="BS39" s="650"/>
      <c r="BT39" s="650"/>
      <c r="BU39" s="650"/>
      <c r="BV39" s="650"/>
      <c r="BW39" s="650"/>
      <c r="BX39" s="650"/>
      <c r="CA39" s="642"/>
    </row>
    <row r="40" spans="1:79" s="643" customFormat="1" ht="23.4" customHeight="1">
      <c r="A40" s="642"/>
      <c r="B40" s="642"/>
      <c r="C40" s="642"/>
      <c r="D40" s="642"/>
      <c r="E40" s="642"/>
      <c r="F40" s="642"/>
      <c r="G40" s="642"/>
      <c r="H40" s="642"/>
      <c r="I40" s="642"/>
      <c r="J40" s="642"/>
      <c r="K40" s="642"/>
      <c r="L40" s="642"/>
      <c r="M40" s="642"/>
      <c r="N40" s="1272"/>
      <c r="O40" s="1272"/>
      <c r="P40" s="641"/>
      <c r="Q40" s="641"/>
      <c r="R40" s="641"/>
      <c r="S40" s="641"/>
      <c r="T40" s="641"/>
      <c r="U40" s="641"/>
      <c r="V40" s="641"/>
      <c r="W40" s="641"/>
      <c r="X40" s="650"/>
      <c r="AB40" s="661"/>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c r="AY40" s="642"/>
      <c r="AZ40" s="642"/>
      <c r="BA40" s="642"/>
      <c r="BB40" s="642"/>
      <c r="BC40" s="642"/>
      <c r="BD40" s="642"/>
      <c r="BE40" s="642"/>
      <c r="BF40" s="642"/>
      <c r="BG40" s="642"/>
      <c r="BH40" s="642"/>
      <c r="BI40" s="642"/>
      <c r="BJ40" s="642"/>
      <c r="BK40" s="642"/>
      <c r="BL40" s="642"/>
      <c r="BM40" s="642"/>
      <c r="BN40" s="1272"/>
      <c r="BO40" s="1272"/>
      <c r="BP40" s="641"/>
      <c r="BQ40" s="641"/>
      <c r="BR40" s="641"/>
      <c r="BS40" s="641"/>
      <c r="BT40" s="641"/>
      <c r="BU40" s="641"/>
      <c r="BV40" s="641"/>
      <c r="BW40" s="641"/>
      <c r="BX40" s="650"/>
      <c r="CA40" s="642"/>
    </row>
    <row r="41" spans="1:79" s="643" customFormat="1" ht="12" customHeight="1">
      <c r="A41" s="642"/>
      <c r="B41" s="642"/>
      <c r="C41" s="642"/>
      <c r="D41" s="642"/>
      <c r="E41" s="642"/>
      <c r="F41" s="642"/>
      <c r="G41" s="642"/>
      <c r="H41" s="642"/>
      <c r="I41" s="642"/>
      <c r="J41" s="642"/>
      <c r="K41" s="642"/>
      <c r="L41" s="642"/>
      <c r="M41" s="642"/>
      <c r="N41" s="642"/>
      <c r="O41" s="642"/>
      <c r="P41" s="642"/>
      <c r="Q41" s="642"/>
      <c r="R41" s="642"/>
      <c r="S41" s="642"/>
      <c r="T41" s="642"/>
      <c r="AB41" s="642"/>
      <c r="AC41" s="642"/>
      <c r="AD41" s="642"/>
      <c r="AE41" s="642"/>
      <c r="AF41" s="642"/>
      <c r="AG41" s="642"/>
      <c r="AH41" s="642"/>
      <c r="AI41" s="642"/>
      <c r="AJ41" s="642"/>
      <c r="AK41" s="642"/>
      <c r="AL41" s="642"/>
      <c r="AM41" s="642"/>
      <c r="AN41" s="642"/>
      <c r="AO41" s="642"/>
      <c r="AP41" s="642"/>
      <c r="AQ41" s="642"/>
      <c r="AR41" s="642"/>
      <c r="AS41" s="642"/>
      <c r="AT41" s="642"/>
      <c r="AU41" s="642"/>
      <c r="AV41" s="642"/>
      <c r="AW41" s="642"/>
      <c r="AX41" s="642"/>
      <c r="AY41" s="642"/>
      <c r="AZ41" s="642"/>
      <c r="BA41" s="642"/>
      <c r="BB41" s="642"/>
      <c r="BC41" s="642"/>
      <c r="BD41" s="642"/>
      <c r="BE41" s="642"/>
      <c r="BF41" s="642"/>
      <c r="BG41" s="642"/>
      <c r="BH41" s="642"/>
      <c r="BI41" s="642"/>
      <c r="BJ41" s="642"/>
      <c r="BK41" s="642"/>
      <c r="BL41" s="642"/>
      <c r="BM41" s="642"/>
      <c r="BN41" s="642"/>
      <c r="BO41" s="642"/>
      <c r="BP41" s="642"/>
      <c r="BQ41" s="642"/>
      <c r="BR41" s="642"/>
      <c r="BS41" s="642"/>
      <c r="BT41" s="642"/>
      <c r="CA41" s="642"/>
    </row>
    <row r="42" spans="1:79" s="643" customFormat="1" ht="12" customHeight="1">
      <c r="A42" s="642"/>
      <c r="B42" s="642"/>
      <c r="C42" s="642"/>
      <c r="D42" s="642"/>
      <c r="E42" s="642"/>
      <c r="F42" s="642"/>
      <c r="G42" s="642"/>
      <c r="H42" s="642"/>
      <c r="I42" s="642"/>
      <c r="J42" s="642"/>
      <c r="K42" s="642"/>
      <c r="L42" s="642"/>
      <c r="M42" s="642"/>
      <c r="N42" s="642"/>
      <c r="O42" s="642"/>
      <c r="P42" s="642"/>
      <c r="Q42" s="642"/>
      <c r="R42" s="642"/>
      <c r="S42" s="642"/>
      <c r="T42" s="644"/>
      <c r="X42" s="664"/>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2"/>
      <c r="AY42" s="642"/>
      <c r="AZ42" s="642"/>
      <c r="BA42" s="642"/>
      <c r="BB42" s="642"/>
      <c r="BC42" s="642"/>
      <c r="BD42" s="642"/>
      <c r="BE42" s="642"/>
      <c r="BF42" s="642"/>
      <c r="BG42" s="642"/>
      <c r="BH42" s="642"/>
      <c r="BI42" s="642"/>
      <c r="BJ42" s="642"/>
      <c r="BK42" s="642"/>
      <c r="BL42" s="642"/>
      <c r="BM42" s="642"/>
      <c r="BN42" s="642"/>
      <c r="BO42" s="642"/>
      <c r="BP42" s="642"/>
      <c r="BQ42" s="642"/>
      <c r="BR42" s="642"/>
      <c r="BS42" s="642"/>
      <c r="BT42" s="644"/>
      <c r="BX42" s="664"/>
      <c r="CA42" s="642"/>
    </row>
  </sheetData>
  <sheetProtection algorithmName="SHA-512" hashValue="wd5WUO1Qo+T2UHKUFnjc4ZLqF+eLzB1kaQ0+Hvmu12g+xOCz+LMs94MIt+T12MHWq0OOgok9hPL2p7gX9/0vrQ==" saltValue="clVh3SxWmFIzD2LMrZ4tUA==" spinCount="100000" sheet="1" selectLockedCells="1"/>
  <protectedRanges>
    <protectedRange sqref="P8 P10 P12" name="範囲1_1"/>
    <protectedRange sqref="BP8 BP10 BP12" name="範囲1_1_1"/>
    <protectedRange sqref="BE20" name="範囲1_1_2"/>
  </protectedRanges>
  <mergeCells count="75">
    <mergeCell ref="O27:AQ27"/>
    <mergeCell ref="O28:AQ28"/>
    <mergeCell ref="O29:AQ29"/>
    <mergeCell ref="O30:AQ30"/>
    <mergeCell ref="O31:AQ31"/>
    <mergeCell ref="B27:N27"/>
    <mergeCell ref="B28:N28"/>
    <mergeCell ref="B29:N29"/>
    <mergeCell ref="B30:N30"/>
    <mergeCell ref="B31:N31"/>
    <mergeCell ref="B14:AQ15"/>
    <mergeCell ref="B16:AQ17"/>
    <mergeCell ref="C19:H19"/>
    <mergeCell ref="K19:L19"/>
    <mergeCell ref="R19:T19"/>
    <mergeCell ref="I19:J19"/>
    <mergeCell ref="M19:Q19"/>
    <mergeCell ref="U19:AQ19"/>
    <mergeCell ref="AA12:AG12"/>
    <mergeCell ref="AH12:AQ12"/>
    <mergeCell ref="W12:Z12"/>
    <mergeCell ref="W11:Z11"/>
    <mergeCell ref="W10:Z10"/>
    <mergeCell ref="AA10:AQ10"/>
    <mergeCell ref="AA11:AQ11"/>
    <mergeCell ref="BC28:BJ28"/>
    <mergeCell ref="BL28:BX28"/>
    <mergeCell ref="BC29:BJ29"/>
    <mergeCell ref="BL29:BX29"/>
    <mergeCell ref="BC25:BJ25"/>
    <mergeCell ref="BL25:BX25"/>
    <mergeCell ref="BC27:BJ27"/>
    <mergeCell ref="BM27:BP27"/>
    <mergeCell ref="N40:O40"/>
    <mergeCell ref="BN40:BO40"/>
    <mergeCell ref="N33:O33"/>
    <mergeCell ref="BN33:BO33"/>
    <mergeCell ref="BC30:BJ30"/>
    <mergeCell ref="BL30:BX30"/>
    <mergeCell ref="BC31:BJ31"/>
    <mergeCell ref="BM31:BN31"/>
    <mergeCell ref="N36:O36"/>
    <mergeCell ref="BN36:BO36"/>
    <mergeCell ref="N38:O38"/>
    <mergeCell ref="BN38:BO38"/>
    <mergeCell ref="O26:AQ26"/>
    <mergeCell ref="BC18:BX18"/>
    <mergeCell ref="BJ20:BK20"/>
    <mergeCell ref="BM20:BO20"/>
    <mergeCell ref="BP20:BQ20"/>
    <mergeCell ref="BR20:BY20"/>
    <mergeCell ref="BC21:BX21"/>
    <mergeCell ref="BC24:BX24"/>
    <mergeCell ref="B20:AQ21"/>
    <mergeCell ref="B23:AQ23"/>
    <mergeCell ref="O25:AQ25"/>
    <mergeCell ref="B25:N25"/>
    <mergeCell ref="B26:N26"/>
    <mergeCell ref="BN10:BO10"/>
    <mergeCell ref="BP10:BX10"/>
    <mergeCell ref="BN12:BO12"/>
    <mergeCell ref="BP12:BS12"/>
    <mergeCell ref="BT12:BX12"/>
    <mergeCell ref="Q3:R3"/>
    <mergeCell ref="BQ3:BR3"/>
    <mergeCell ref="BN8:BO8"/>
    <mergeCell ref="BP8:BX8"/>
    <mergeCell ref="AG3:AQ3"/>
    <mergeCell ref="W6:Z6"/>
    <mergeCell ref="AA6:AQ6"/>
    <mergeCell ref="W8:Z8"/>
    <mergeCell ref="W7:Z7"/>
    <mergeCell ref="AA7:AQ7"/>
    <mergeCell ref="AA8:AG8"/>
    <mergeCell ref="AH8:AQ8"/>
  </mergeCells>
  <phoneticPr fontId="55"/>
  <printOptions horizontalCentered="1"/>
  <pageMargins left="0.70866141732283472" right="0.70866141732283472" top="0.74803149606299213" bottom="0.55118110236220474" header="0.31496062992125984" footer="0.31496062992125984"/>
  <pageSetup paperSize="9" scale="87" orientation="portrait" blackAndWhite="1" r:id="rId1"/>
  <headerFooter scaleWithDoc="0"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theme="5" tint="0.79998168889431442"/>
  </sheetPr>
  <dimension ref="A1:WXA90"/>
  <sheetViews>
    <sheetView showZeros="0" view="pageBreakPreview" zoomScaleNormal="100" zoomScaleSheetLayoutView="100" workbookViewId="0">
      <selection activeCell="AG3" sqref="AG3:AQ3"/>
    </sheetView>
  </sheetViews>
  <sheetFormatPr defaultColWidth="2.109375" defaultRowHeight="15" customHeight="1"/>
  <cols>
    <col min="1" max="36" width="2.109375" style="515"/>
    <col min="37" max="44" width="2.109375" style="518"/>
    <col min="45" max="45" width="13.44140625" style="518" customWidth="1"/>
    <col min="46" max="46" width="7.109375" style="515" customWidth="1"/>
    <col min="47" max="47" width="10.44140625" style="515" bestFit="1" customWidth="1"/>
    <col min="48" max="48" width="8.6640625" style="515" bestFit="1" customWidth="1"/>
    <col min="49" max="49" width="7.33203125" style="515" bestFit="1" customWidth="1"/>
    <col min="50" max="50" width="2.109375" style="515"/>
    <col min="51" max="54" width="9.88671875" style="515" customWidth="1"/>
    <col min="55" max="16384" width="2.109375" style="515"/>
  </cols>
  <sheetData>
    <row r="1" spans="1:50" ht="15" customHeight="1">
      <c r="B1" s="516" t="s">
        <v>2689</v>
      </c>
      <c r="C1" s="517"/>
      <c r="AR1" s="3" t="s">
        <v>2073</v>
      </c>
      <c r="AS1" s="3"/>
    </row>
    <row r="2" spans="1:50" ht="15" customHeight="1">
      <c r="A2" s="519"/>
      <c r="B2" s="519"/>
      <c r="C2" s="517"/>
      <c r="AR2" s="3"/>
      <c r="AS2" s="3"/>
    </row>
    <row r="3" spans="1:50" ht="15" customHeight="1">
      <c r="AG3" s="1270" t="s">
        <v>2640</v>
      </c>
      <c r="AH3" s="1270"/>
      <c r="AI3" s="1270"/>
      <c r="AJ3" s="1270"/>
      <c r="AK3" s="1270"/>
      <c r="AL3" s="1270"/>
      <c r="AM3" s="1270"/>
      <c r="AN3" s="1270"/>
      <c r="AO3" s="1270"/>
      <c r="AP3" s="1270"/>
      <c r="AQ3" s="1270"/>
      <c r="AT3" s="520" t="s">
        <v>2641</v>
      </c>
    </row>
    <row r="4" spans="1:50" s="64" customFormat="1" ht="15" customHeight="1">
      <c r="B4" s="64" t="s">
        <v>2007</v>
      </c>
      <c r="AF4" s="100"/>
      <c r="AG4" s="100"/>
      <c r="AH4" s="100"/>
      <c r="AI4" s="100"/>
      <c r="AJ4" s="68"/>
      <c r="AK4" s="68"/>
      <c r="AO4" s="68"/>
      <c r="AP4" s="68"/>
      <c r="AQ4" s="65"/>
      <c r="AR4" s="65"/>
      <c r="AS4" s="65"/>
      <c r="AT4" s="65"/>
    </row>
    <row r="5" spans="1:50" s="64" customFormat="1" ht="15" customHeight="1">
      <c r="B5" s="64" t="s">
        <v>2025</v>
      </c>
      <c r="W5" s="64" t="str">
        <f>第5号様式!W5</f>
        <v>（被交付者）</v>
      </c>
      <c r="AL5" s="69"/>
      <c r="AM5" s="69"/>
      <c r="AN5" s="69"/>
      <c r="AO5" s="69"/>
      <c r="AP5" s="69"/>
      <c r="AQ5" s="65"/>
      <c r="AR5" s="65"/>
      <c r="AS5" s="65"/>
      <c r="AT5" s="65"/>
    </row>
    <row r="6" spans="1:50" s="64" customFormat="1" ht="30" customHeight="1">
      <c r="W6" s="1143" t="s">
        <v>2016</v>
      </c>
      <c r="X6" s="1143"/>
      <c r="Y6" s="1143"/>
      <c r="Z6" s="1143"/>
      <c r="AA6" s="1144" t="str">
        <f>第1号様式!AA7</f>
        <v/>
      </c>
      <c r="AB6" s="1144"/>
      <c r="AC6" s="1144"/>
      <c r="AD6" s="1144"/>
      <c r="AE6" s="1144"/>
      <c r="AF6" s="1144"/>
      <c r="AG6" s="1144"/>
      <c r="AH6" s="1144"/>
      <c r="AI6" s="1144"/>
      <c r="AJ6" s="1144"/>
      <c r="AK6" s="1144"/>
      <c r="AL6" s="1144"/>
      <c r="AM6" s="1144"/>
      <c r="AN6" s="1144"/>
      <c r="AO6" s="1144"/>
      <c r="AP6" s="1144"/>
      <c r="AQ6" s="1144"/>
      <c r="AR6" s="65"/>
      <c r="AS6" s="65"/>
      <c r="AT6" s="65"/>
    </row>
    <row r="7" spans="1:50" s="64" customFormat="1" ht="30" customHeight="1">
      <c r="F7" s="62"/>
      <c r="G7" s="62"/>
      <c r="H7" s="62"/>
      <c r="I7" s="62"/>
      <c r="J7" s="62"/>
      <c r="K7" s="62"/>
      <c r="L7" s="62"/>
      <c r="M7" s="62"/>
      <c r="N7" s="62"/>
      <c r="O7" s="62"/>
      <c r="P7" s="62"/>
      <c r="Q7" s="62"/>
      <c r="R7" s="62"/>
      <c r="S7" s="62"/>
      <c r="W7" s="1143" t="s">
        <v>2008</v>
      </c>
      <c r="X7" s="1143"/>
      <c r="Y7" s="1143"/>
      <c r="Z7" s="1143"/>
      <c r="AA7" s="1136" t="str">
        <f>第1号様式!AA8</f>
        <v/>
      </c>
      <c r="AB7" s="1136"/>
      <c r="AC7" s="1136"/>
      <c r="AD7" s="1136"/>
      <c r="AE7" s="1136"/>
      <c r="AF7" s="1136"/>
      <c r="AG7" s="1136"/>
      <c r="AH7" s="1136"/>
      <c r="AI7" s="1136"/>
      <c r="AJ7" s="1136"/>
      <c r="AK7" s="1136"/>
      <c r="AL7" s="1136"/>
      <c r="AM7" s="1136"/>
      <c r="AN7" s="1136"/>
      <c r="AO7" s="1136"/>
      <c r="AP7" s="1136"/>
      <c r="AQ7" s="1136"/>
      <c r="AR7" s="65"/>
      <c r="AS7" s="65"/>
      <c r="AT7" s="65"/>
    </row>
    <row r="8" spans="1:50" s="64" customFormat="1" ht="30" customHeight="1">
      <c r="F8" s="62"/>
      <c r="G8" s="62"/>
      <c r="H8" s="62"/>
      <c r="I8" s="62"/>
      <c r="J8" s="62"/>
      <c r="K8" s="62"/>
      <c r="L8" s="62"/>
      <c r="M8" s="62"/>
      <c r="N8" s="62"/>
      <c r="O8" s="62"/>
      <c r="P8" s="62"/>
      <c r="Q8" s="62"/>
      <c r="R8" s="62"/>
      <c r="S8" s="62"/>
      <c r="W8" s="928" t="s">
        <v>1998</v>
      </c>
      <c r="X8" s="928"/>
      <c r="Y8" s="928"/>
      <c r="Z8" s="928"/>
      <c r="AA8" s="1136" t="str">
        <f>第1号様式!AA9</f>
        <v/>
      </c>
      <c r="AB8" s="1136"/>
      <c r="AC8" s="1136"/>
      <c r="AD8" s="1136"/>
      <c r="AE8" s="1136"/>
      <c r="AF8" s="1136"/>
      <c r="AG8" s="1136"/>
      <c r="AH8" s="1136" t="str">
        <f>第1号様式!AH9</f>
        <v/>
      </c>
      <c r="AI8" s="1136"/>
      <c r="AJ8" s="1136"/>
      <c r="AK8" s="1136"/>
      <c r="AL8" s="1136"/>
      <c r="AM8" s="1136"/>
      <c r="AN8" s="1136"/>
      <c r="AO8" s="1136"/>
      <c r="AP8" s="1136"/>
      <c r="AQ8" s="1136"/>
      <c r="AR8" s="65"/>
      <c r="AS8" s="65"/>
      <c r="AT8" s="65"/>
    </row>
    <row r="9" spans="1:50" s="64" customFormat="1" ht="15" customHeight="1">
      <c r="F9" s="62"/>
      <c r="G9" s="62"/>
      <c r="H9" s="62"/>
      <c r="I9" s="62"/>
      <c r="J9" s="62"/>
      <c r="K9" s="62"/>
      <c r="L9" s="62"/>
      <c r="M9" s="62"/>
      <c r="N9" s="62"/>
      <c r="O9" s="62"/>
      <c r="P9" s="62"/>
      <c r="Q9" s="62"/>
      <c r="R9" s="62"/>
      <c r="S9" s="62"/>
      <c r="W9" s="420" t="s">
        <v>2559</v>
      </c>
      <c r="X9" s="73"/>
      <c r="Y9" s="73"/>
      <c r="Z9" s="73"/>
      <c r="AA9" s="72"/>
      <c r="AB9" s="72"/>
      <c r="AC9" s="72"/>
      <c r="AD9" s="72"/>
      <c r="AE9" s="72"/>
      <c r="AF9" s="72"/>
      <c r="AG9" s="72"/>
      <c r="AH9" s="72"/>
      <c r="AI9" s="72"/>
      <c r="AJ9" s="72"/>
      <c r="AK9" s="72"/>
      <c r="AL9" s="72"/>
      <c r="AM9" s="72"/>
      <c r="AN9" s="72"/>
      <c r="AO9" s="72"/>
      <c r="AP9" s="72"/>
      <c r="AQ9" s="72"/>
      <c r="AR9" s="65"/>
      <c r="AS9" s="65"/>
      <c r="AT9" s="65"/>
    </row>
    <row r="10" spans="1:50" s="64" customFormat="1" ht="30" customHeight="1">
      <c r="W10" s="1143" t="s">
        <v>2016</v>
      </c>
      <c r="X10" s="1143"/>
      <c r="Y10" s="1143"/>
      <c r="Z10" s="1143"/>
      <c r="AA10" s="1144" t="str">
        <f>第1号様式!AA11</f>
        <v/>
      </c>
      <c r="AB10" s="1144"/>
      <c r="AC10" s="1144"/>
      <c r="AD10" s="1144"/>
      <c r="AE10" s="1144"/>
      <c r="AF10" s="1144"/>
      <c r="AG10" s="1144"/>
      <c r="AH10" s="1144"/>
      <c r="AI10" s="1144"/>
      <c r="AJ10" s="1144"/>
      <c r="AK10" s="1144"/>
      <c r="AL10" s="1144"/>
      <c r="AM10" s="1144"/>
      <c r="AN10" s="1144"/>
      <c r="AO10" s="1144"/>
      <c r="AP10" s="1144"/>
      <c r="AQ10" s="1144"/>
      <c r="AR10" s="65"/>
      <c r="AS10" s="65"/>
      <c r="AT10" s="65"/>
    </row>
    <row r="11" spans="1:50" s="64" customFormat="1" ht="30" customHeight="1">
      <c r="F11" s="62"/>
      <c r="G11" s="62"/>
      <c r="H11" s="62"/>
      <c r="I11" s="62"/>
      <c r="J11" s="62"/>
      <c r="K11" s="62"/>
      <c r="L11" s="62"/>
      <c r="M11" s="62"/>
      <c r="N11" s="62"/>
      <c r="O11" s="62"/>
      <c r="P11" s="62"/>
      <c r="Q11" s="62"/>
      <c r="R11" s="62"/>
      <c r="S11" s="62"/>
      <c r="W11" s="1143" t="s">
        <v>2008</v>
      </c>
      <c r="X11" s="1143"/>
      <c r="Y11" s="1143"/>
      <c r="Z11" s="1143"/>
      <c r="AA11" s="1136" t="str">
        <f>第1号様式!AA12</f>
        <v/>
      </c>
      <c r="AB11" s="1136"/>
      <c r="AC11" s="1136"/>
      <c r="AD11" s="1136"/>
      <c r="AE11" s="1136"/>
      <c r="AF11" s="1136"/>
      <c r="AG11" s="1136"/>
      <c r="AH11" s="1136"/>
      <c r="AI11" s="1136"/>
      <c r="AJ11" s="1136"/>
      <c r="AK11" s="1136"/>
      <c r="AL11" s="1136"/>
      <c r="AM11" s="1136"/>
      <c r="AN11" s="1136"/>
      <c r="AO11" s="1136"/>
      <c r="AP11" s="1136"/>
      <c r="AQ11" s="1136"/>
      <c r="AR11" s="65"/>
      <c r="AS11" s="65"/>
      <c r="AT11" s="65"/>
    </row>
    <row r="12" spans="1:50" s="64" customFormat="1" ht="30" customHeight="1">
      <c r="F12" s="62"/>
      <c r="G12" s="62"/>
      <c r="H12" s="62"/>
      <c r="I12" s="62"/>
      <c r="J12" s="62"/>
      <c r="K12" s="62"/>
      <c r="L12" s="62"/>
      <c r="M12" s="62"/>
      <c r="N12" s="62"/>
      <c r="O12" s="62"/>
      <c r="P12" s="62"/>
      <c r="Q12" s="62"/>
      <c r="R12" s="62"/>
      <c r="S12" s="62"/>
      <c r="W12" s="928" t="s">
        <v>1998</v>
      </c>
      <c r="X12" s="928"/>
      <c r="Y12" s="928"/>
      <c r="Z12" s="928"/>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c r="AR12" s="65"/>
      <c r="AS12" s="65"/>
      <c r="AT12" s="65"/>
    </row>
    <row r="13" spans="1:50" s="64" customFormat="1"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c r="AR13" s="65"/>
      <c r="AS13" s="65"/>
      <c r="AT13" s="65"/>
    </row>
    <row r="14" spans="1:50" s="64" customFormat="1" ht="15" customHeight="1">
      <c r="B14" s="1182" t="s">
        <v>2675</v>
      </c>
      <c r="C14" s="1182"/>
      <c r="D14" s="1182"/>
      <c r="E14" s="1182"/>
      <c r="F14" s="1182"/>
      <c r="G14" s="1182"/>
      <c r="H14" s="1182"/>
      <c r="I14" s="1182"/>
      <c r="J14" s="1182"/>
      <c r="K14" s="1182"/>
      <c r="L14" s="1182"/>
      <c r="M14" s="1182"/>
      <c r="N14" s="1182"/>
      <c r="O14" s="1182"/>
      <c r="P14" s="1182"/>
      <c r="Q14" s="1182"/>
      <c r="R14" s="1182"/>
      <c r="S14" s="1182"/>
      <c r="T14" s="1182"/>
      <c r="U14" s="1182"/>
      <c r="V14" s="1182"/>
      <c r="W14" s="1182"/>
      <c r="X14" s="1182"/>
      <c r="Y14" s="1182"/>
      <c r="Z14" s="1182"/>
      <c r="AA14" s="1182"/>
      <c r="AB14" s="1182"/>
      <c r="AC14" s="1182"/>
      <c r="AD14" s="1182"/>
      <c r="AE14" s="1182"/>
      <c r="AF14" s="1182"/>
      <c r="AG14" s="1182"/>
      <c r="AH14" s="1182"/>
      <c r="AI14" s="1182"/>
      <c r="AJ14" s="1182"/>
      <c r="AK14" s="1182"/>
      <c r="AL14" s="1182"/>
      <c r="AM14" s="1182"/>
      <c r="AN14" s="1182"/>
      <c r="AO14" s="1182"/>
      <c r="AP14" s="1182"/>
      <c r="AQ14" s="1182"/>
      <c r="AR14" s="65"/>
      <c r="AS14" s="65"/>
      <c r="AT14" s="65"/>
    </row>
    <row r="15" spans="1:50" s="64" customFormat="1" ht="15" customHeight="1">
      <c r="B15" s="1182"/>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c r="AD15" s="1182"/>
      <c r="AE15" s="1182"/>
      <c r="AF15" s="1182"/>
      <c r="AG15" s="1182"/>
      <c r="AH15" s="1182"/>
      <c r="AI15" s="1182"/>
      <c r="AJ15" s="1182"/>
      <c r="AK15" s="1182"/>
      <c r="AL15" s="1182"/>
      <c r="AM15" s="1182"/>
      <c r="AN15" s="1182"/>
      <c r="AO15" s="1182"/>
      <c r="AP15" s="1182"/>
      <c r="AQ15" s="1182"/>
      <c r="AR15" s="65"/>
      <c r="AS15" s="65"/>
      <c r="AT15" s="65"/>
    </row>
    <row r="16" spans="1:50" ht="15" customHeight="1">
      <c r="B16" s="1371" t="s">
        <v>2119</v>
      </c>
      <c r="C16" s="1371"/>
      <c r="D16" s="1371"/>
      <c r="E16" s="1371"/>
      <c r="F16" s="1371"/>
      <c r="G16" s="1371"/>
      <c r="H16" s="1371"/>
      <c r="I16" s="1371"/>
      <c r="J16" s="1371"/>
      <c r="K16" s="1371"/>
      <c r="L16" s="1371"/>
      <c r="M16" s="1371"/>
      <c r="N16" s="1371"/>
      <c r="O16" s="1371"/>
      <c r="P16" s="1371"/>
      <c r="Q16" s="1371"/>
      <c r="R16" s="1371"/>
      <c r="S16" s="1371"/>
      <c r="T16" s="1371"/>
      <c r="U16" s="1371"/>
      <c r="V16" s="1371"/>
      <c r="W16" s="1371"/>
      <c r="X16" s="1371"/>
      <c r="Y16" s="1371"/>
      <c r="Z16" s="1371"/>
      <c r="AA16" s="1371"/>
      <c r="AB16" s="1371"/>
      <c r="AC16" s="1371"/>
      <c r="AD16" s="1371"/>
      <c r="AE16" s="1371"/>
      <c r="AF16" s="1371"/>
      <c r="AG16" s="1371"/>
      <c r="AH16" s="1371"/>
      <c r="AI16" s="1371"/>
      <c r="AJ16" s="1371"/>
      <c r="AK16" s="1371"/>
      <c r="AL16" s="1371"/>
      <c r="AM16" s="1371"/>
      <c r="AN16" s="1371"/>
      <c r="AO16" s="1371"/>
      <c r="AP16" s="1371"/>
      <c r="AQ16" s="1371"/>
      <c r="AX16" s="522"/>
    </row>
    <row r="17" spans="1:16173" ht="15" customHeight="1">
      <c r="B17" s="1371"/>
      <c r="C17" s="1371"/>
      <c r="D17" s="1371"/>
      <c r="E17" s="1371"/>
      <c r="F17" s="1371"/>
      <c r="G17" s="1371"/>
      <c r="H17" s="1371"/>
      <c r="I17" s="1371"/>
      <c r="J17" s="1371"/>
      <c r="K17" s="1371"/>
      <c r="L17" s="1371"/>
      <c r="M17" s="1371"/>
      <c r="N17" s="1371"/>
      <c r="O17" s="1371"/>
      <c r="P17" s="1371"/>
      <c r="Q17" s="1371"/>
      <c r="R17" s="1371"/>
      <c r="S17" s="1371"/>
      <c r="T17" s="1371"/>
      <c r="U17" s="1371"/>
      <c r="V17" s="1371"/>
      <c r="W17" s="1371"/>
      <c r="X17" s="1371"/>
      <c r="Y17" s="1371"/>
      <c r="Z17" s="1371"/>
      <c r="AA17" s="1371"/>
      <c r="AB17" s="1371"/>
      <c r="AC17" s="1371"/>
      <c r="AD17" s="1371"/>
      <c r="AE17" s="1371"/>
      <c r="AF17" s="1371"/>
      <c r="AG17" s="1371"/>
      <c r="AH17" s="1371"/>
      <c r="AI17" s="1371"/>
      <c r="AJ17" s="1371"/>
      <c r="AK17" s="1371"/>
      <c r="AL17" s="1371"/>
      <c r="AM17" s="1371"/>
      <c r="AN17" s="1371"/>
      <c r="AO17" s="1371"/>
      <c r="AP17" s="1371"/>
      <c r="AQ17" s="1371"/>
      <c r="AX17" s="522"/>
    </row>
    <row r="18" spans="1:16173" ht="15" customHeight="1">
      <c r="B18" s="521"/>
      <c r="C18" s="521"/>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1"/>
      <c r="AI18" s="521"/>
      <c r="AJ18" s="521"/>
      <c r="AK18" s="521"/>
      <c r="AL18" s="521"/>
      <c r="AM18" s="521"/>
      <c r="AN18" s="521"/>
      <c r="AO18" s="521"/>
      <c r="AP18" s="521"/>
      <c r="AQ18" s="521"/>
      <c r="AX18" s="522"/>
    </row>
    <row r="19" spans="1:16173" ht="15" customHeight="1">
      <c r="C19" s="1291">
        <f>基本情報!E62</f>
        <v>0</v>
      </c>
      <c r="D19" s="1291"/>
      <c r="E19" s="1291"/>
      <c r="F19" s="1291"/>
      <c r="G19" s="1291"/>
      <c r="H19" s="1291"/>
      <c r="I19" s="1293" t="s">
        <v>2084</v>
      </c>
      <c r="J19" s="1293"/>
      <c r="K19" s="1292">
        <f>基本情報!E63</f>
        <v>0</v>
      </c>
      <c r="L19" s="1292"/>
      <c r="M19" s="1293" t="s">
        <v>2009</v>
      </c>
      <c r="N19" s="1293"/>
      <c r="O19" s="1293"/>
      <c r="P19" s="1293"/>
      <c r="Q19" s="1293"/>
      <c r="R19" s="1292">
        <f>基本情報!E64</f>
        <v>0</v>
      </c>
      <c r="S19" s="1292"/>
      <c r="T19" s="1292"/>
      <c r="U19" s="1294" t="s">
        <v>2120</v>
      </c>
      <c r="V19" s="1294"/>
      <c r="W19" s="1294"/>
      <c r="X19" s="1294"/>
      <c r="Y19" s="1294"/>
      <c r="Z19" s="1294"/>
      <c r="AA19" s="1294"/>
      <c r="AB19" s="1294"/>
      <c r="AC19" s="1294"/>
      <c r="AD19" s="1294"/>
      <c r="AE19" s="1294"/>
      <c r="AF19" s="1294"/>
      <c r="AG19" s="1294"/>
      <c r="AH19" s="1294"/>
      <c r="AI19" s="1294"/>
      <c r="AJ19" s="1294"/>
      <c r="AK19" s="1294"/>
      <c r="AL19" s="1294"/>
      <c r="AM19" s="1294"/>
      <c r="AN19" s="1294"/>
      <c r="AO19" s="1294"/>
      <c r="AP19" s="1294"/>
      <c r="AQ19" s="1294"/>
      <c r="AR19" s="515"/>
      <c r="AS19" s="515"/>
      <c r="AT19" s="523" t="s">
        <v>2085</v>
      </c>
      <c r="AX19" s="524"/>
    </row>
    <row r="20" spans="1:16173" ht="15" customHeight="1">
      <c r="B20" s="1281" t="s">
        <v>2690</v>
      </c>
      <c r="C20" s="1281"/>
      <c r="D20" s="1281"/>
      <c r="E20" s="1281"/>
      <c r="F20" s="1281"/>
      <c r="G20" s="1281"/>
      <c r="H20" s="1281"/>
      <c r="I20" s="1281"/>
      <c r="J20" s="1281"/>
      <c r="K20" s="1281"/>
      <c r="L20" s="1281"/>
      <c r="M20" s="1281"/>
      <c r="N20" s="1281"/>
      <c r="O20" s="1281"/>
      <c r="P20" s="1281"/>
      <c r="Q20" s="1281"/>
      <c r="R20" s="1281"/>
      <c r="S20" s="1281"/>
      <c r="T20" s="1281"/>
      <c r="U20" s="1281"/>
      <c r="V20" s="1281"/>
      <c r="W20" s="1281"/>
      <c r="X20" s="1281"/>
      <c r="Y20" s="1281"/>
      <c r="Z20" s="1281"/>
      <c r="AA20" s="1281"/>
      <c r="AB20" s="1281"/>
      <c r="AC20" s="1281"/>
      <c r="AD20" s="1281"/>
      <c r="AE20" s="1281"/>
      <c r="AF20" s="1281"/>
      <c r="AG20" s="1281"/>
      <c r="AH20" s="1281"/>
      <c r="AI20" s="1281"/>
      <c r="AJ20" s="1281"/>
      <c r="AK20" s="1281"/>
      <c r="AL20" s="1281"/>
      <c r="AM20" s="1281"/>
      <c r="AN20" s="1281"/>
      <c r="AO20" s="1281"/>
      <c r="AP20" s="1281"/>
      <c r="AQ20" s="1281"/>
      <c r="AX20" s="524"/>
    </row>
    <row r="21" spans="1:16173" ht="15" customHeight="1">
      <c r="B21" s="1281"/>
      <c r="C21" s="1281"/>
      <c r="D21" s="1281"/>
      <c r="E21" s="1281"/>
      <c r="F21" s="1281"/>
      <c r="G21" s="1281"/>
      <c r="H21" s="1281"/>
      <c r="I21" s="1281"/>
      <c r="J21" s="1281"/>
      <c r="K21" s="1281"/>
      <c r="L21" s="1281"/>
      <c r="M21" s="1281"/>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X21" s="524"/>
    </row>
    <row r="22" spans="1:16173" ht="15" customHeight="1">
      <c r="B22" s="525"/>
      <c r="C22" s="525"/>
      <c r="D22" s="525"/>
      <c r="E22" s="525"/>
      <c r="F22" s="525"/>
      <c r="G22" s="525"/>
      <c r="H22" s="525"/>
      <c r="I22" s="525"/>
      <c r="J22" s="525"/>
      <c r="K22" s="525"/>
      <c r="L22" s="525"/>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5"/>
      <c r="AM22" s="525"/>
      <c r="AN22" s="525"/>
      <c r="AO22" s="525"/>
      <c r="AP22" s="525"/>
      <c r="AQ22" s="525"/>
      <c r="AX22" s="524"/>
    </row>
    <row r="23" spans="1:16173" ht="15" customHeight="1">
      <c r="B23" s="1299" t="s">
        <v>2011</v>
      </c>
      <c r="C23" s="1299"/>
      <c r="D23" s="1299"/>
      <c r="E23" s="1299"/>
      <c r="F23" s="1299"/>
      <c r="G23" s="1299"/>
      <c r="H23" s="1299"/>
      <c r="I23" s="1299"/>
      <c r="J23" s="1299"/>
      <c r="K23" s="1299"/>
      <c r="L23" s="1299"/>
      <c r="M23" s="1299"/>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299"/>
      <c r="AL23" s="1299"/>
      <c r="AM23" s="1299"/>
      <c r="AN23" s="1299"/>
      <c r="AO23" s="1299"/>
      <c r="AP23" s="1299"/>
      <c r="AQ23" s="1299"/>
      <c r="AX23" s="522"/>
    </row>
    <row r="24" spans="1:16173" ht="15" customHeight="1">
      <c r="B24" s="526"/>
      <c r="C24" s="526"/>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G24" s="526"/>
      <c r="AH24" s="526"/>
      <c r="AI24" s="526"/>
      <c r="AJ24" s="526"/>
      <c r="AK24" s="526"/>
      <c r="AL24" s="526"/>
      <c r="AM24" s="526"/>
      <c r="AN24" s="526"/>
      <c r="AO24" s="526"/>
      <c r="AP24" s="526"/>
      <c r="AQ24" s="526"/>
      <c r="AX24" s="522"/>
    </row>
    <row r="25" spans="1:16173" s="64" customFormat="1" ht="30" customHeight="1">
      <c r="B25" s="1149" t="s">
        <v>2214</v>
      </c>
      <c r="C25" s="1149"/>
      <c r="D25" s="1149"/>
      <c r="E25" s="1149"/>
      <c r="F25" s="1149"/>
      <c r="G25" s="1149"/>
      <c r="H25" s="1149"/>
      <c r="I25" s="1149"/>
      <c r="J25" s="1149"/>
      <c r="K25" s="1149"/>
      <c r="L25" s="1149"/>
      <c r="M25" s="1149"/>
      <c r="N25" s="1149"/>
      <c r="O25" s="1150" t="str">
        <f>第1号様式!O25</f>
        <v>選択してください</v>
      </c>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2"/>
      <c r="AR25" s="65"/>
      <c r="AS25" s="65"/>
    </row>
    <row r="26" spans="1:16173" s="64" customFormat="1" ht="30" customHeight="1">
      <c r="B26" s="1149" t="s">
        <v>2213</v>
      </c>
      <c r="C26" s="1149"/>
      <c r="D26" s="1149"/>
      <c r="E26" s="1149"/>
      <c r="F26" s="1149"/>
      <c r="G26" s="1149"/>
      <c r="H26" s="1149"/>
      <c r="I26" s="1149"/>
      <c r="J26" s="1149"/>
      <c r="K26" s="1149"/>
      <c r="L26" s="1149"/>
      <c r="M26" s="1149"/>
      <c r="N26" s="1149"/>
      <c r="O26" s="1150">
        <f>第1号様式!O26</f>
        <v>0</v>
      </c>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2"/>
      <c r="AR26" s="65"/>
      <c r="AS26" s="65"/>
    </row>
    <row r="27" spans="1:16173" ht="30" customHeight="1">
      <c r="B27" s="1154" t="s">
        <v>2088</v>
      </c>
      <c r="C27" s="1155"/>
      <c r="D27" s="1155"/>
      <c r="E27" s="1155"/>
      <c r="F27" s="1155"/>
      <c r="G27" s="1155"/>
      <c r="H27" s="1155"/>
      <c r="I27" s="1155"/>
      <c r="J27" s="1155"/>
      <c r="K27" s="1155"/>
      <c r="L27" s="1155"/>
      <c r="M27" s="1155"/>
      <c r="N27" s="1156"/>
      <c r="O27" s="1387">
        <f>基本情報!E65</f>
        <v>0</v>
      </c>
      <c r="P27" s="1388"/>
      <c r="Q27" s="1388"/>
      <c r="R27" s="1388"/>
      <c r="S27" s="1388"/>
      <c r="T27" s="1388"/>
      <c r="U27" s="1388"/>
      <c r="V27" s="1388"/>
      <c r="W27" s="1388"/>
      <c r="X27" s="1388"/>
      <c r="Y27" s="1388"/>
      <c r="Z27" s="1388"/>
      <c r="AA27" s="1388"/>
      <c r="AB27" s="1388"/>
      <c r="AC27" s="1388"/>
      <c r="AD27" s="1388"/>
      <c r="AE27" s="1388"/>
      <c r="AF27" s="1388"/>
      <c r="AG27" s="1388"/>
      <c r="AH27" s="1388"/>
      <c r="AI27" s="1388"/>
      <c r="AJ27" s="1388"/>
      <c r="AK27" s="1388"/>
      <c r="AL27" s="1388"/>
      <c r="AM27" s="1388"/>
      <c r="AN27" s="1388"/>
      <c r="AO27" s="1388"/>
      <c r="AP27" s="1388"/>
      <c r="AQ27" s="1389"/>
    </row>
    <row r="28" spans="1:16173" ht="30" customHeight="1">
      <c r="B28" s="1390" t="s">
        <v>2691</v>
      </c>
      <c r="C28" s="1391"/>
      <c r="D28" s="1391"/>
      <c r="E28" s="1391"/>
      <c r="F28" s="1391"/>
      <c r="G28" s="1391"/>
      <c r="H28" s="1391"/>
      <c r="I28" s="1391"/>
      <c r="J28" s="1391"/>
      <c r="K28" s="1391"/>
      <c r="L28" s="1391"/>
      <c r="M28" s="1391"/>
      <c r="N28" s="1392"/>
      <c r="O28" s="1397"/>
      <c r="P28" s="1398"/>
      <c r="Q28" s="1398"/>
      <c r="R28" s="1398"/>
      <c r="S28" s="1398"/>
      <c r="T28" s="1398"/>
      <c r="U28" s="1398"/>
      <c r="V28" s="1398"/>
      <c r="W28" s="1398"/>
      <c r="X28" s="1398"/>
      <c r="Y28" s="1398"/>
      <c r="Z28" s="1398"/>
      <c r="AA28" s="1398"/>
      <c r="AB28" s="621" t="s">
        <v>2039</v>
      </c>
      <c r="AC28" s="622"/>
      <c r="AD28" s="527"/>
      <c r="AE28" s="527"/>
      <c r="AF28" s="527"/>
      <c r="AG28" s="527"/>
      <c r="AH28" s="527"/>
      <c r="AI28" s="527"/>
      <c r="AJ28" s="527"/>
      <c r="AK28" s="527"/>
      <c r="AL28" s="527"/>
      <c r="AM28" s="527"/>
      <c r="AN28" s="623"/>
      <c r="AO28" s="624"/>
      <c r="AP28" s="622"/>
      <c r="AQ28" s="625"/>
      <c r="AX28" s="522"/>
    </row>
    <row r="29" spans="1:16173" s="82" customFormat="1" ht="30" customHeight="1">
      <c r="A29" s="81"/>
      <c r="B29" s="1390" t="s">
        <v>2534</v>
      </c>
      <c r="C29" s="1391"/>
      <c r="D29" s="1391"/>
      <c r="E29" s="1391"/>
      <c r="F29" s="1391"/>
      <c r="G29" s="1391"/>
      <c r="H29" s="1391"/>
      <c r="I29" s="1391"/>
      <c r="J29" s="1391"/>
      <c r="K29" s="1391"/>
      <c r="L29" s="1391"/>
      <c r="M29" s="1391"/>
      <c r="N29" s="1392"/>
      <c r="O29" s="1395">
        <f>Q58</f>
        <v>0</v>
      </c>
      <c r="P29" s="1396"/>
      <c r="Q29" s="1396"/>
      <c r="R29" s="1396"/>
      <c r="S29" s="1396"/>
      <c r="T29" s="1396"/>
      <c r="U29" s="1396"/>
      <c r="V29" s="1396"/>
      <c r="W29" s="1396"/>
      <c r="X29" s="1396"/>
      <c r="Y29" s="1396"/>
      <c r="Z29" s="1396"/>
      <c r="AA29" s="1396"/>
      <c r="AB29" s="621" t="s">
        <v>2039</v>
      </c>
      <c r="AC29" s="626"/>
      <c r="AD29" s="527"/>
      <c r="AE29" s="527"/>
      <c r="AF29" s="527"/>
      <c r="AG29" s="527"/>
      <c r="AH29" s="527"/>
      <c r="AI29" s="527"/>
      <c r="AJ29" s="527"/>
      <c r="AK29" s="527"/>
      <c r="AL29" s="527"/>
      <c r="AM29" s="527"/>
      <c r="AN29" s="626"/>
      <c r="AO29" s="627"/>
      <c r="AP29" s="626"/>
      <c r="AQ29" s="628"/>
      <c r="AT29" s="528"/>
      <c r="AU29" s="81"/>
      <c r="AW29" s="81"/>
      <c r="AX29" s="522"/>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81"/>
      <c r="CR29" s="81"/>
      <c r="CS29" s="81"/>
      <c r="CT29" s="81"/>
      <c r="CU29" s="81"/>
      <c r="CV29" s="81"/>
      <c r="CW29" s="81"/>
      <c r="CX29" s="81"/>
      <c r="CY29" s="81"/>
      <c r="CZ29" s="81"/>
      <c r="DA29" s="81"/>
      <c r="DB29" s="81"/>
      <c r="DC29" s="81"/>
      <c r="DD29" s="81"/>
      <c r="DE29" s="81"/>
      <c r="DF29" s="81"/>
      <c r="DG29" s="81"/>
      <c r="DH29" s="81"/>
      <c r="DI29" s="81"/>
      <c r="DJ29" s="81"/>
      <c r="DK29" s="81"/>
      <c r="DL29" s="81"/>
      <c r="DM29" s="81"/>
      <c r="DN29" s="81"/>
      <c r="DO29" s="81"/>
      <c r="DP29" s="81"/>
      <c r="DQ29" s="81"/>
      <c r="DR29" s="81"/>
      <c r="DS29" s="81"/>
      <c r="DT29" s="81"/>
      <c r="DU29" s="81"/>
      <c r="DV29" s="81"/>
      <c r="DW29" s="81"/>
      <c r="DX29" s="81"/>
      <c r="DY29" s="81"/>
      <c r="DZ29" s="81"/>
      <c r="EA29" s="81"/>
      <c r="EB29" s="81"/>
      <c r="EC29" s="81"/>
      <c r="ED29" s="81"/>
      <c r="EE29" s="81"/>
      <c r="EF29" s="81"/>
      <c r="EG29" s="81"/>
      <c r="EH29" s="81"/>
      <c r="EI29" s="81"/>
      <c r="EJ29" s="81"/>
      <c r="EK29" s="81"/>
      <c r="EL29" s="81"/>
      <c r="EM29" s="81"/>
      <c r="EN29" s="81"/>
      <c r="EO29" s="81"/>
      <c r="EP29" s="81"/>
      <c r="EQ29" s="81"/>
      <c r="ER29" s="81"/>
      <c r="ES29" s="81"/>
      <c r="ET29" s="81"/>
      <c r="EU29" s="81"/>
      <c r="EV29" s="81"/>
      <c r="EW29" s="81"/>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LJ29" s="81"/>
      <c r="LK29" s="81"/>
      <c r="LL29" s="81"/>
      <c r="LM29" s="81"/>
      <c r="LN29" s="81"/>
      <c r="LO29" s="81"/>
      <c r="LP29" s="81"/>
      <c r="LQ29" s="81"/>
      <c r="LR29" s="81"/>
      <c r="LS29" s="81"/>
      <c r="LT29" s="81"/>
      <c r="LU29" s="81"/>
      <c r="LV29" s="81"/>
      <c r="LW29" s="81"/>
      <c r="LX29" s="81"/>
      <c r="LY29" s="81"/>
      <c r="LZ29" s="81"/>
      <c r="MA29" s="81"/>
      <c r="MB29" s="81"/>
      <c r="MC29" s="81"/>
      <c r="MD29" s="81"/>
      <c r="ME29" s="81"/>
      <c r="MF29" s="81"/>
      <c r="MG29" s="81"/>
      <c r="MH29" s="81"/>
      <c r="MI29" s="81"/>
      <c r="MJ29" s="81"/>
      <c r="MK29" s="81"/>
      <c r="ML29" s="81"/>
      <c r="MM29" s="81"/>
      <c r="MN29" s="81"/>
      <c r="MO29" s="81"/>
      <c r="MP29" s="81"/>
      <c r="MQ29" s="81"/>
      <c r="MR29" s="81"/>
      <c r="MS29" s="81"/>
      <c r="MT29" s="81"/>
      <c r="MU29" s="81"/>
      <c r="MV29" s="81"/>
      <c r="MW29" s="81"/>
      <c r="MX29" s="81"/>
      <c r="MY29" s="81"/>
      <c r="MZ29" s="81"/>
      <c r="NA29" s="81"/>
      <c r="NB29" s="81"/>
      <c r="NC29" s="81"/>
      <c r="ND29" s="81"/>
      <c r="NE29" s="81"/>
      <c r="NF29" s="81"/>
      <c r="NG29" s="81"/>
      <c r="NH29" s="81"/>
      <c r="NI29" s="81"/>
      <c r="NJ29" s="81"/>
      <c r="NK29" s="81"/>
      <c r="NL29" s="81"/>
      <c r="NM29" s="81"/>
      <c r="NN29" s="81"/>
      <c r="NO29" s="81"/>
      <c r="NP29" s="81"/>
      <c r="NQ29" s="81"/>
      <c r="NR29" s="81"/>
      <c r="NS29" s="81"/>
      <c r="NT29" s="81"/>
      <c r="NU29" s="81"/>
      <c r="NV29" s="81"/>
      <c r="NW29" s="81"/>
      <c r="NX29" s="81"/>
      <c r="NY29" s="81"/>
      <c r="NZ29" s="81"/>
      <c r="OA29" s="81"/>
      <c r="OB29" s="81"/>
      <c r="OC29" s="81"/>
      <c r="OD29" s="81"/>
      <c r="OE29" s="81"/>
      <c r="OF29" s="81"/>
      <c r="OG29" s="81"/>
      <c r="OH29" s="81"/>
      <c r="OI29" s="81"/>
      <c r="OJ29" s="81"/>
      <c r="OK29" s="81"/>
      <c r="OL29" s="81"/>
      <c r="OM29" s="81"/>
      <c r="ON29" s="81"/>
      <c r="OO29" s="81"/>
      <c r="OP29" s="81"/>
      <c r="OQ29" s="81"/>
      <c r="OR29" s="81"/>
      <c r="OS29" s="81"/>
      <c r="OT29" s="81"/>
      <c r="OU29" s="81"/>
      <c r="OV29" s="81"/>
      <c r="OW29" s="81"/>
      <c r="OX29" s="81"/>
      <c r="OY29" s="81"/>
      <c r="OZ29" s="81"/>
      <c r="PA29" s="81"/>
      <c r="PB29" s="81"/>
      <c r="PC29" s="81"/>
      <c r="PD29" s="81"/>
      <c r="PE29" s="81"/>
      <c r="PF29" s="81"/>
      <c r="PG29" s="81"/>
      <c r="PH29" s="81"/>
      <c r="PI29" s="81"/>
      <c r="PJ29" s="81"/>
      <c r="PK29" s="81"/>
      <c r="PL29" s="81"/>
      <c r="PM29" s="81"/>
      <c r="PN29" s="81"/>
      <c r="PO29" s="81"/>
      <c r="PP29" s="81"/>
      <c r="PQ29" s="81"/>
      <c r="PR29" s="81"/>
      <c r="PS29" s="81"/>
      <c r="PT29" s="81"/>
      <c r="PU29" s="81"/>
      <c r="PV29" s="81"/>
      <c r="PW29" s="81"/>
      <c r="PX29" s="81"/>
      <c r="PY29" s="81"/>
      <c r="PZ29" s="81"/>
      <c r="QA29" s="81"/>
      <c r="QB29" s="81"/>
      <c r="QC29" s="81"/>
      <c r="QD29" s="81"/>
      <c r="QE29" s="81"/>
      <c r="QF29" s="81"/>
      <c r="QG29" s="81"/>
      <c r="QH29" s="81"/>
      <c r="QI29" s="81"/>
      <c r="QJ29" s="81"/>
      <c r="QK29" s="81"/>
      <c r="QL29" s="81"/>
      <c r="QM29" s="81"/>
      <c r="QN29" s="81"/>
      <c r="QO29" s="81"/>
      <c r="QP29" s="81"/>
      <c r="QQ29" s="81"/>
      <c r="QR29" s="81"/>
      <c r="QS29" s="81"/>
      <c r="QT29" s="81"/>
      <c r="QU29" s="81"/>
      <c r="QV29" s="81"/>
      <c r="QW29" s="81"/>
      <c r="QX29" s="81"/>
      <c r="QY29" s="81"/>
      <c r="QZ29" s="81"/>
      <c r="RA29" s="81"/>
      <c r="RB29" s="81"/>
      <c r="RC29" s="81"/>
      <c r="RD29" s="81"/>
      <c r="RE29" s="81"/>
      <c r="RF29" s="81"/>
      <c r="RG29" s="81"/>
      <c r="RH29" s="81"/>
      <c r="RI29" s="81"/>
      <c r="RJ29" s="81"/>
      <c r="RK29" s="81"/>
      <c r="RL29" s="81"/>
      <c r="RM29" s="81"/>
      <c r="RN29" s="81"/>
      <c r="RO29" s="81"/>
      <c r="RP29" s="81"/>
      <c r="RQ29" s="81"/>
      <c r="RR29" s="81"/>
      <c r="RS29" s="81"/>
      <c r="RT29" s="81"/>
      <c r="RU29" s="81"/>
      <c r="RV29" s="81"/>
      <c r="RW29" s="81"/>
      <c r="RX29" s="81"/>
      <c r="RY29" s="81"/>
      <c r="RZ29" s="81"/>
      <c r="SA29" s="81"/>
      <c r="SB29" s="81"/>
      <c r="SC29" s="81"/>
      <c r="SD29" s="81"/>
      <c r="SE29" s="81"/>
      <c r="SF29" s="81"/>
      <c r="SG29" s="81"/>
      <c r="SH29" s="81"/>
      <c r="SI29" s="81"/>
      <c r="SJ29" s="81"/>
      <c r="SK29" s="81"/>
      <c r="SL29" s="81"/>
      <c r="SM29" s="81"/>
      <c r="SN29" s="81"/>
      <c r="SO29" s="81"/>
      <c r="SP29" s="81"/>
      <c r="SQ29" s="81"/>
      <c r="SR29" s="81"/>
      <c r="SS29" s="81"/>
      <c r="ST29" s="81"/>
      <c r="SU29" s="81"/>
      <c r="SV29" s="81"/>
      <c r="SW29" s="81"/>
      <c r="SX29" s="81"/>
      <c r="SY29" s="81"/>
      <c r="SZ29" s="81"/>
      <c r="TA29" s="81"/>
      <c r="TB29" s="81"/>
      <c r="TC29" s="81"/>
      <c r="TD29" s="81"/>
      <c r="TE29" s="81"/>
      <c r="TF29" s="81"/>
      <c r="TG29" s="81"/>
      <c r="TH29" s="81"/>
      <c r="TI29" s="81"/>
      <c r="TJ29" s="81"/>
      <c r="TK29" s="81"/>
      <c r="TL29" s="81"/>
      <c r="TM29" s="81"/>
      <c r="TN29" s="81"/>
      <c r="TO29" s="81"/>
      <c r="TP29" s="81"/>
      <c r="TQ29" s="81"/>
      <c r="TR29" s="81"/>
      <c r="TS29" s="81"/>
      <c r="TT29" s="81"/>
      <c r="TU29" s="81"/>
      <c r="TV29" s="81"/>
      <c r="TW29" s="81"/>
      <c r="TX29" s="81"/>
      <c r="TY29" s="81"/>
      <c r="TZ29" s="81"/>
      <c r="UA29" s="81"/>
      <c r="UB29" s="81"/>
      <c r="UC29" s="81"/>
      <c r="UD29" s="81"/>
      <c r="UE29" s="81"/>
      <c r="UF29" s="81"/>
      <c r="UG29" s="81"/>
      <c r="UH29" s="81"/>
      <c r="UI29" s="81"/>
      <c r="UJ29" s="81"/>
      <c r="UK29" s="81"/>
      <c r="UL29" s="81"/>
      <c r="UM29" s="81"/>
      <c r="UN29" s="81"/>
      <c r="UO29" s="81"/>
      <c r="UP29" s="81"/>
      <c r="UQ29" s="81"/>
      <c r="UR29" s="81"/>
      <c r="US29" s="81"/>
      <c r="UT29" s="81"/>
      <c r="UU29" s="81"/>
      <c r="UV29" s="81"/>
      <c r="UW29" s="81"/>
      <c r="UX29" s="81"/>
      <c r="UY29" s="81"/>
      <c r="UZ29" s="81"/>
      <c r="VA29" s="81"/>
      <c r="VB29" s="81"/>
      <c r="VC29" s="81"/>
      <c r="VD29" s="81"/>
      <c r="VE29" s="81"/>
      <c r="VF29" s="81"/>
      <c r="VG29" s="81"/>
      <c r="VH29" s="81"/>
      <c r="VI29" s="81"/>
      <c r="VJ29" s="81"/>
      <c r="VK29" s="81"/>
      <c r="VL29" s="81"/>
      <c r="VM29" s="81"/>
      <c r="VN29" s="81"/>
      <c r="VO29" s="81"/>
      <c r="VP29" s="81"/>
      <c r="VQ29" s="81"/>
      <c r="VR29" s="81"/>
      <c r="VS29" s="81"/>
      <c r="VT29" s="81"/>
      <c r="VU29" s="81"/>
      <c r="VV29" s="81"/>
      <c r="VW29" s="81"/>
      <c r="VX29" s="81"/>
      <c r="VY29" s="81"/>
      <c r="VZ29" s="81"/>
      <c r="WA29" s="81"/>
      <c r="WB29" s="81"/>
      <c r="WC29" s="81"/>
      <c r="WD29" s="81"/>
      <c r="WE29" s="81"/>
      <c r="WF29" s="81"/>
      <c r="WG29" s="81"/>
      <c r="WH29" s="81"/>
      <c r="WI29" s="81"/>
      <c r="WJ29" s="81"/>
      <c r="WK29" s="81"/>
      <c r="WL29" s="81"/>
      <c r="WM29" s="81"/>
      <c r="WN29" s="81"/>
      <c r="WO29" s="81"/>
      <c r="WP29" s="81"/>
      <c r="WQ29" s="81"/>
      <c r="WR29" s="81"/>
      <c r="WS29" s="81"/>
      <c r="WT29" s="81"/>
      <c r="WU29" s="81"/>
      <c r="WV29" s="81"/>
      <c r="WW29" s="81"/>
      <c r="WX29" s="81"/>
      <c r="WY29" s="81"/>
      <c r="WZ29" s="81"/>
      <c r="XA29" s="81"/>
      <c r="XB29" s="81"/>
      <c r="XC29" s="81"/>
      <c r="XD29" s="81"/>
      <c r="XE29" s="81"/>
      <c r="XF29" s="81"/>
      <c r="XG29" s="81"/>
      <c r="XH29" s="81"/>
      <c r="XI29" s="81"/>
      <c r="XJ29" s="81"/>
      <c r="XK29" s="81"/>
      <c r="XL29" s="81"/>
      <c r="XM29" s="81"/>
      <c r="XN29" s="81"/>
      <c r="XO29" s="81"/>
      <c r="XP29" s="81"/>
      <c r="XQ29" s="81"/>
      <c r="XR29" s="81"/>
      <c r="XS29" s="81"/>
      <c r="XT29" s="81"/>
      <c r="XU29" s="81"/>
      <c r="XV29" s="81"/>
      <c r="XW29" s="81"/>
      <c r="XX29" s="81"/>
      <c r="XY29" s="81"/>
      <c r="XZ29" s="81"/>
      <c r="YA29" s="81"/>
      <c r="YB29" s="81"/>
      <c r="YC29" s="81"/>
      <c r="YD29" s="81"/>
      <c r="YE29" s="81"/>
      <c r="YF29" s="81"/>
      <c r="YG29" s="81"/>
      <c r="YH29" s="81"/>
      <c r="YI29" s="81"/>
      <c r="YJ29" s="81"/>
      <c r="YK29" s="81"/>
      <c r="YL29" s="81"/>
      <c r="YM29" s="81"/>
      <c r="YN29" s="81"/>
      <c r="YO29" s="81"/>
      <c r="YP29" s="81"/>
      <c r="YQ29" s="81"/>
      <c r="YR29" s="81"/>
      <c r="YS29" s="81"/>
      <c r="YT29" s="81"/>
      <c r="YU29" s="81"/>
      <c r="YV29" s="81"/>
      <c r="YW29" s="81"/>
      <c r="YX29" s="81"/>
      <c r="YY29" s="81"/>
      <c r="YZ29" s="81"/>
      <c r="ZA29" s="81"/>
      <c r="ZB29" s="81"/>
      <c r="ZC29" s="81"/>
      <c r="ZD29" s="81"/>
      <c r="ZE29" s="81"/>
      <c r="ZF29" s="81"/>
      <c r="ZG29" s="81"/>
      <c r="ZH29" s="81"/>
      <c r="ZI29" s="81"/>
      <c r="ZJ29" s="81"/>
      <c r="ZK29" s="81"/>
      <c r="ZL29" s="81"/>
      <c r="ZM29" s="81"/>
      <c r="ZN29" s="81"/>
      <c r="ZO29" s="81"/>
      <c r="ZP29" s="81"/>
      <c r="ZQ29" s="81"/>
      <c r="ZR29" s="81"/>
      <c r="ZS29" s="81"/>
      <c r="ZT29" s="81"/>
      <c r="ZU29" s="81"/>
      <c r="ZV29" s="81"/>
      <c r="ZW29" s="81"/>
      <c r="ZX29" s="81"/>
      <c r="ZY29" s="81"/>
      <c r="ZZ29" s="81"/>
      <c r="AAA29" s="81"/>
      <c r="AAB29" s="81"/>
      <c r="AAC29" s="81"/>
      <c r="AAD29" s="81"/>
      <c r="AAE29" s="81"/>
      <c r="AAF29" s="81"/>
      <c r="AAG29" s="81"/>
      <c r="AAH29" s="81"/>
      <c r="AAI29" s="81"/>
      <c r="AAJ29" s="81"/>
      <c r="AAK29" s="81"/>
      <c r="AAL29" s="81"/>
      <c r="AAM29" s="81"/>
      <c r="AAN29" s="81"/>
      <c r="AAO29" s="81"/>
      <c r="AAP29" s="81"/>
      <c r="AAQ29" s="81"/>
      <c r="AAR29" s="81"/>
      <c r="AAS29" s="81"/>
      <c r="AAT29" s="81"/>
      <c r="AAU29" s="81"/>
      <c r="AAV29" s="81"/>
      <c r="AAW29" s="81"/>
      <c r="AAX29" s="81"/>
      <c r="AAY29" s="81"/>
      <c r="AAZ29" s="81"/>
      <c r="ABA29" s="81"/>
      <c r="ABB29" s="81"/>
      <c r="ABC29" s="81"/>
      <c r="ABD29" s="81"/>
      <c r="ABE29" s="81"/>
      <c r="ABF29" s="81"/>
      <c r="ABG29" s="81"/>
      <c r="ABH29" s="81"/>
      <c r="ABI29" s="81"/>
      <c r="ABJ29" s="81"/>
      <c r="ABK29" s="81"/>
      <c r="ABL29" s="81"/>
      <c r="ABM29" s="81"/>
      <c r="ABN29" s="81"/>
      <c r="ABO29" s="81"/>
      <c r="ABP29" s="81"/>
      <c r="ABQ29" s="81"/>
      <c r="ABR29" s="81"/>
      <c r="ABS29" s="81"/>
      <c r="ABT29" s="81"/>
      <c r="ABU29" s="81"/>
      <c r="ABV29" s="81"/>
      <c r="ABW29" s="81"/>
      <c r="ABX29" s="81"/>
      <c r="ABY29" s="81"/>
      <c r="ABZ29" s="81"/>
      <c r="ACA29" s="81"/>
      <c r="ACB29" s="81"/>
      <c r="ACC29" s="81"/>
      <c r="ACD29" s="81"/>
      <c r="ACE29" s="81"/>
      <c r="ACF29" s="81"/>
      <c r="ACG29" s="81"/>
      <c r="ACH29" s="81"/>
      <c r="ACI29" s="81"/>
      <c r="ACJ29" s="81"/>
      <c r="ACK29" s="81"/>
      <c r="ACL29" s="81"/>
      <c r="ACM29" s="81"/>
      <c r="ACN29" s="81"/>
      <c r="ACO29" s="81"/>
      <c r="ACP29" s="81"/>
      <c r="ACQ29" s="81"/>
      <c r="ACR29" s="81"/>
      <c r="ACS29" s="81"/>
      <c r="ACT29" s="81"/>
      <c r="ACU29" s="81"/>
      <c r="ACV29" s="81"/>
      <c r="ACW29" s="81"/>
      <c r="ACX29" s="81"/>
      <c r="ACY29" s="81"/>
      <c r="ACZ29" s="81"/>
      <c r="ADA29" s="81"/>
      <c r="ADB29" s="81"/>
      <c r="ADC29" s="81"/>
      <c r="ADD29" s="81"/>
      <c r="ADE29" s="81"/>
      <c r="ADF29" s="81"/>
      <c r="ADG29" s="81"/>
      <c r="ADH29" s="81"/>
      <c r="ADI29" s="81"/>
      <c r="ADJ29" s="81"/>
      <c r="ADK29" s="81"/>
      <c r="ADL29" s="81"/>
      <c r="ADM29" s="81"/>
      <c r="ADN29" s="81"/>
      <c r="ADO29" s="81"/>
      <c r="ADP29" s="81"/>
      <c r="ADQ29" s="81"/>
      <c r="ADR29" s="81"/>
      <c r="ADS29" s="81"/>
      <c r="ADT29" s="81"/>
      <c r="ADU29" s="81"/>
      <c r="ADV29" s="81"/>
      <c r="ADW29" s="81"/>
      <c r="ADX29" s="81"/>
      <c r="ADY29" s="81"/>
      <c r="ADZ29" s="81"/>
      <c r="AEA29" s="81"/>
      <c r="AEB29" s="81"/>
      <c r="AEC29" s="81"/>
      <c r="AED29" s="81"/>
      <c r="AEE29" s="81"/>
      <c r="AEF29" s="81"/>
      <c r="AEG29" s="81"/>
      <c r="AEH29" s="81"/>
      <c r="AEI29" s="81"/>
      <c r="AEJ29" s="81"/>
      <c r="AEK29" s="81"/>
      <c r="AEL29" s="81"/>
      <c r="AEM29" s="81"/>
      <c r="AEN29" s="81"/>
      <c r="AEO29" s="81"/>
      <c r="AEP29" s="81"/>
      <c r="AEQ29" s="81"/>
      <c r="AER29" s="81"/>
      <c r="AES29" s="81"/>
      <c r="AET29" s="81"/>
      <c r="AEU29" s="81"/>
      <c r="AEV29" s="81"/>
      <c r="AEW29" s="81"/>
      <c r="AEX29" s="81"/>
      <c r="AEY29" s="81"/>
      <c r="AEZ29" s="81"/>
      <c r="AFA29" s="81"/>
      <c r="AFB29" s="81"/>
      <c r="AFC29" s="81"/>
      <c r="AFD29" s="81"/>
      <c r="AFE29" s="81"/>
      <c r="AFF29" s="81"/>
      <c r="AFG29" s="81"/>
      <c r="AFH29" s="81"/>
      <c r="AFI29" s="81"/>
      <c r="AFJ29" s="81"/>
      <c r="AFK29" s="81"/>
      <c r="AFL29" s="81"/>
      <c r="AFM29" s="81"/>
      <c r="AFN29" s="81"/>
      <c r="AFO29" s="81"/>
      <c r="AFP29" s="81"/>
      <c r="AFQ29" s="81"/>
      <c r="AFR29" s="81"/>
      <c r="AFS29" s="81"/>
      <c r="AFT29" s="81"/>
      <c r="AFU29" s="81"/>
      <c r="AFV29" s="81"/>
      <c r="AFW29" s="81"/>
      <c r="AFX29" s="81"/>
      <c r="AFY29" s="81"/>
      <c r="AFZ29" s="81"/>
      <c r="AGA29" s="81"/>
      <c r="AGB29" s="81"/>
      <c r="AGC29" s="81"/>
      <c r="AGD29" s="81"/>
      <c r="AGE29" s="81"/>
      <c r="AGF29" s="81"/>
      <c r="AGG29" s="81"/>
      <c r="AGH29" s="81"/>
      <c r="AGI29" s="81"/>
      <c r="AGJ29" s="81"/>
      <c r="AGK29" s="81"/>
      <c r="AGL29" s="81"/>
      <c r="AGM29" s="81"/>
      <c r="AGN29" s="81"/>
      <c r="AGO29" s="81"/>
      <c r="AGP29" s="81"/>
      <c r="AGQ29" s="81"/>
      <c r="AGR29" s="81"/>
      <c r="AGS29" s="81"/>
      <c r="AGT29" s="81"/>
      <c r="AGU29" s="81"/>
      <c r="AGV29" s="81"/>
      <c r="AGW29" s="81"/>
      <c r="AGX29" s="81"/>
      <c r="AGY29" s="81"/>
      <c r="AGZ29" s="81"/>
      <c r="AHA29" s="81"/>
      <c r="AHB29" s="81"/>
      <c r="AHC29" s="81"/>
      <c r="AHD29" s="81"/>
      <c r="AHE29" s="81"/>
      <c r="AHF29" s="81"/>
      <c r="AHG29" s="81"/>
      <c r="AHH29" s="81"/>
      <c r="AHI29" s="81"/>
      <c r="AHJ29" s="81"/>
      <c r="AHK29" s="81"/>
      <c r="AHL29" s="81"/>
      <c r="AHM29" s="81"/>
      <c r="AHN29" s="81"/>
      <c r="AHO29" s="81"/>
      <c r="AHP29" s="81"/>
      <c r="AHQ29" s="81"/>
      <c r="AHR29" s="81"/>
      <c r="AHS29" s="81"/>
      <c r="AHT29" s="81"/>
      <c r="AHU29" s="81"/>
      <c r="AHV29" s="81"/>
      <c r="AHW29" s="81"/>
      <c r="AHX29" s="81"/>
      <c r="AHY29" s="81"/>
      <c r="AHZ29" s="81"/>
      <c r="AIA29" s="81"/>
      <c r="AIB29" s="81"/>
      <c r="AIC29" s="81"/>
      <c r="AID29" s="81"/>
      <c r="AIE29" s="81"/>
      <c r="AIF29" s="81"/>
      <c r="AIG29" s="81"/>
      <c r="AIH29" s="81"/>
      <c r="AII29" s="81"/>
      <c r="AIJ29" s="81"/>
      <c r="AIK29" s="81"/>
      <c r="AIL29" s="81"/>
      <c r="AIM29" s="81"/>
      <c r="AIN29" s="81"/>
      <c r="AIO29" s="81"/>
      <c r="AIP29" s="81"/>
      <c r="AIQ29" s="81"/>
      <c r="AIR29" s="81"/>
      <c r="AIS29" s="81"/>
      <c r="AIT29" s="81"/>
      <c r="AIU29" s="81"/>
      <c r="AIV29" s="81"/>
      <c r="AIW29" s="81"/>
      <c r="AIX29" s="81"/>
      <c r="AIY29" s="81"/>
      <c r="AIZ29" s="81"/>
      <c r="AJA29" s="81"/>
      <c r="AJB29" s="81"/>
      <c r="AJC29" s="81"/>
      <c r="AJD29" s="81"/>
      <c r="AJE29" s="81"/>
      <c r="AJF29" s="81"/>
      <c r="AJG29" s="81"/>
      <c r="AJH29" s="81"/>
      <c r="AJI29" s="81"/>
      <c r="AJJ29" s="81"/>
      <c r="AJK29" s="81"/>
      <c r="AJL29" s="81"/>
      <c r="AJM29" s="81"/>
      <c r="AJN29" s="81"/>
      <c r="AJO29" s="81"/>
      <c r="AJP29" s="81"/>
      <c r="AJQ29" s="81"/>
      <c r="AJR29" s="81"/>
      <c r="AJS29" s="81"/>
      <c r="AJT29" s="81"/>
      <c r="AJU29" s="81"/>
      <c r="AJV29" s="81"/>
      <c r="AJW29" s="81"/>
      <c r="AJX29" s="81"/>
      <c r="AJY29" s="81"/>
      <c r="AJZ29" s="81"/>
      <c r="AKA29" s="81"/>
      <c r="AKB29" s="81"/>
      <c r="AKC29" s="81"/>
      <c r="AKD29" s="81"/>
      <c r="AKE29" s="81"/>
      <c r="AKF29" s="81"/>
      <c r="AKG29" s="81"/>
      <c r="AKH29" s="81"/>
      <c r="AKI29" s="81"/>
      <c r="AKJ29" s="81"/>
      <c r="AKK29" s="81"/>
      <c r="AKL29" s="81"/>
      <c r="AKM29" s="81"/>
      <c r="AKN29" s="81"/>
      <c r="AKO29" s="81"/>
      <c r="AKP29" s="81"/>
      <c r="AKQ29" s="81"/>
      <c r="AKR29" s="81"/>
      <c r="AKS29" s="81"/>
      <c r="AKT29" s="81"/>
      <c r="AKU29" s="81"/>
      <c r="AKV29" s="81"/>
      <c r="AKW29" s="81"/>
      <c r="AKX29" s="81"/>
      <c r="AKY29" s="81"/>
      <c r="AKZ29" s="81"/>
      <c r="ALA29" s="81"/>
      <c r="ALB29" s="81"/>
      <c r="ALC29" s="81"/>
      <c r="ALD29" s="81"/>
      <c r="ALE29" s="81"/>
      <c r="ALF29" s="81"/>
      <c r="ALG29" s="81"/>
      <c r="ALH29" s="81"/>
      <c r="ALI29" s="81"/>
      <c r="ALJ29" s="81"/>
      <c r="ALK29" s="81"/>
      <c r="ALL29" s="81"/>
      <c r="ALM29" s="81"/>
      <c r="ALN29" s="81"/>
      <c r="ALO29" s="81"/>
      <c r="ALP29" s="81"/>
      <c r="ALQ29" s="81"/>
      <c r="ALR29" s="81"/>
      <c r="ALS29" s="81"/>
      <c r="ALT29" s="81"/>
      <c r="ALU29" s="81"/>
      <c r="ALV29" s="81"/>
      <c r="ALW29" s="81"/>
      <c r="ALX29" s="81"/>
      <c r="ALY29" s="81"/>
      <c r="ALZ29" s="81"/>
      <c r="AMA29" s="81"/>
      <c r="AMB29" s="81"/>
      <c r="AMC29" s="81"/>
      <c r="AMD29" s="81"/>
      <c r="AME29" s="81"/>
      <c r="AMF29" s="81"/>
      <c r="AMG29" s="81"/>
      <c r="AMH29" s="81"/>
      <c r="AMI29" s="81"/>
      <c r="AMJ29" s="81"/>
      <c r="AMK29" s="81"/>
      <c r="AML29" s="81"/>
      <c r="AMM29" s="81"/>
      <c r="AMN29" s="81"/>
      <c r="AMO29" s="81"/>
      <c r="AMP29" s="81"/>
      <c r="AMQ29" s="81"/>
      <c r="AMR29" s="81"/>
      <c r="AMS29" s="81"/>
      <c r="AMT29" s="81"/>
      <c r="AMU29" s="81"/>
      <c r="AMV29" s="81"/>
      <c r="AMW29" s="81"/>
      <c r="AMX29" s="81"/>
      <c r="AMY29" s="81"/>
      <c r="AMZ29" s="81"/>
      <c r="ANA29" s="81"/>
      <c r="ANB29" s="81"/>
      <c r="ANC29" s="81"/>
      <c r="AND29" s="81"/>
      <c r="ANE29" s="81"/>
      <c r="ANF29" s="81"/>
      <c r="ANG29" s="81"/>
      <c r="ANH29" s="81"/>
      <c r="ANI29" s="81"/>
      <c r="ANJ29" s="81"/>
      <c r="ANK29" s="81"/>
      <c r="ANL29" s="81"/>
      <c r="ANM29" s="81"/>
      <c r="ANN29" s="81"/>
      <c r="ANO29" s="81"/>
      <c r="ANP29" s="81"/>
      <c r="ANQ29" s="81"/>
      <c r="ANR29" s="81"/>
      <c r="ANS29" s="81"/>
      <c r="ANT29" s="81"/>
      <c r="ANU29" s="81"/>
      <c r="ANV29" s="81"/>
      <c r="ANW29" s="81"/>
      <c r="ANX29" s="81"/>
      <c r="ANY29" s="81"/>
      <c r="ANZ29" s="81"/>
      <c r="AOA29" s="81"/>
      <c r="AOB29" s="81"/>
      <c r="AOC29" s="81"/>
      <c r="AOD29" s="81"/>
      <c r="AOE29" s="81"/>
      <c r="AOF29" s="81"/>
      <c r="AOG29" s="81"/>
      <c r="AOH29" s="81"/>
      <c r="AOI29" s="81"/>
      <c r="AOJ29" s="81"/>
      <c r="AOK29" s="81"/>
      <c r="AOL29" s="81"/>
      <c r="AOM29" s="81"/>
      <c r="AON29" s="81"/>
      <c r="AOO29" s="81"/>
      <c r="AOP29" s="81"/>
      <c r="AOQ29" s="81"/>
      <c r="AOR29" s="81"/>
      <c r="AOS29" s="81"/>
      <c r="AOT29" s="81"/>
      <c r="AOU29" s="81"/>
      <c r="AOV29" s="81"/>
      <c r="AOW29" s="81"/>
      <c r="AOX29" s="81"/>
      <c r="AOY29" s="81"/>
      <c r="AOZ29" s="81"/>
      <c r="APA29" s="81"/>
      <c r="APB29" s="81"/>
      <c r="APC29" s="81"/>
      <c r="APD29" s="81"/>
      <c r="APE29" s="81"/>
      <c r="APF29" s="81"/>
      <c r="APG29" s="81"/>
      <c r="APH29" s="81"/>
      <c r="API29" s="81"/>
      <c r="APJ29" s="81"/>
      <c r="APK29" s="81"/>
      <c r="APL29" s="81"/>
      <c r="APM29" s="81"/>
      <c r="APN29" s="81"/>
      <c r="APO29" s="81"/>
      <c r="APP29" s="81"/>
      <c r="APQ29" s="81"/>
      <c r="APR29" s="81"/>
      <c r="APS29" s="81"/>
      <c r="APT29" s="81"/>
      <c r="APU29" s="81"/>
      <c r="APV29" s="81"/>
      <c r="APW29" s="81"/>
      <c r="APX29" s="81"/>
      <c r="APY29" s="81"/>
      <c r="APZ29" s="81"/>
      <c r="AQA29" s="81"/>
      <c r="AQB29" s="81"/>
      <c r="AQC29" s="81"/>
      <c r="AQD29" s="81"/>
      <c r="AQE29" s="81"/>
      <c r="AQF29" s="81"/>
      <c r="AQG29" s="81"/>
      <c r="AQH29" s="81"/>
      <c r="AQI29" s="81"/>
      <c r="AQJ29" s="81"/>
      <c r="AQK29" s="81"/>
      <c r="AQL29" s="81"/>
      <c r="AQM29" s="81"/>
      <c r="AQN29" s="81"/>
      <c r="AQO29" s="81"/>
      <c r="AQP29" s="81"/>
      <c r="AQQ29" s="81"/>
      <c r="AQR29" s="81"/>
      <c r="AQS29" s="81"/>
      <c r="AQT29" s="81"/>
      <c r="AQU29" s="81"/>
      <c r="AQV29" s="81"/>
      <c r="AQW29" s="81"/>
      <c r="AQX29" s="81"/>
      <c r="AQY29" s="81"/>
      <c r="AQZ29" s="81"/>
      <c r="ARA29" s="81"/>
      <c r="ARB29" s="81"/>
      <c r="ARC29" s="81"/>
      <c r="ARD29" s="81"/>
      <c r="ARE29" s="81"/>
      <c r="ARF29" s="81"/>
      <c r="ARG29" s="81"/>
      <c r="ARH29" s="81"/>
      <c r="ARI29" s="81"/>
      <c r="ARJ29" s="81"/>
      <c r="ARK29" s="81"/>
      <c r="ARL29" s="81"/>
      <c r="ARM29" s="81"/>
      <c r="ARN29" s="81"/>
      <c r="ARO29" s="81"/>
      <c r="ARP29" s="81"/>
      <c r="ARQ29" s="81"/>
      <c r="ARR29" s="81"/>
      <c r="ARS29" s="81"/>
      <c r="ART29" s="81"/>
      <c r="ARU29" s="81"/>
      <c r="ARV29" s="81"/>
      <c r="ARW29" s="81"/>
      <c r="ARX29" s="81"/>
      <c r="ARY29" s="81"/>
      <c r="ARZ29" s="81"/>
      <c r="ASA29" s="81"/>
      <c r="ASB29" s="81"/>
      <c r="ASC29" s="81"/>
      <c r="ASD29" s="81"/>
      <c r="ASE29" s="81"/>
      <c r="ASF29" s="81"/>
      <c r="ASG29" s="81"/>
      <c r="ASH29" s="81"/>
      <c r="ASI29" s="81"/>
      <c r="ASJ29" s="81"/>
      <c r="ASK29" s="81"/>
      <c r="ASL29" s="81"/>
      <c r="ASM29" s="81"/>
      <c r="ASN29" s="81"/>
      <c r="ASO29" s="81"/>
      <c r="ASP29" s="81"/>
      <c r="ASQ29" s="81"/>
      <c r="ASR29" s="81"/>
      <c r="ASS29" s="81"/>
      <c r="AST29" s="81"/>
      <c r="ASU29" s="81"/>
      <c r="ASV29" s="81"/>
      <c r="ASW29" s="81"/>
      <c r="ASX29" s="81"/>
      <c r="ASY29" s="81"/>
      <c r="ASZ29" s="81"/>
      <c r="ATA29" s="81"/>
      <c r="ATB29" s="81"/>
      <c r="ATC29" s="81"/>
      <c r="ATD29" s="81"/>
      <c r="ATE29" s="81"/>
      <c r="ATF29" s="81"/>
      <c r="ATG29" s="81"/>
      <c r="ATH29" s="81"/>
      <c r="ATI29" s="81"/>
      <c r="ATJ29" s="81"/>
      <c r="ATK29" s="81"/>
      <c r="ATL29" s="81"/>
      <c r="ATM29" s="81"/>
      <c r="ATN29" s="81"/>
      <c r="ATO29" s="81"/>
      <c r="ATP29" s="81"/>
      <c r="ATQ29" s="81"/>
      <c r="ATR29" s="81"/>
      <c r="ATS29" s="81"/>
      <c r="ATT29" s="81"/>
      <c r="ATU29" s="81"/>
      <c r="ATV29" s="81"/>
      <c r="ATW29" s="81"/>
      <c r="ATX29" s="81"/>
      <c r="ATY29" s="81"/>
      <c r="ATZ29" s="81"/>
      <c r="AUA29" s="81"/>
      <c r="AUB29" s="81"/>
      <c r="AUC29" s="81"/>
      <c r="AUD29" s="81"/>
      <c r="AUE29" s="81"/>
      <c r="AUF29" s="81"/>
      <c r="AUG29" s="81"/>
      <c r="AUH29" s="81"/>
      <c r="AUI29" s="81"/>
      <c r="AUJ29" s="81"/>
      <c r="AUK29" s="81"/>
      <c r="AUL29" s="81"/>
      <c r="AUM29" s="81"/>
      <c r="AUN29" s="81"/>
      <c r="AUO29" s="81"/>
      <c r="AUP29" s="81"/>
      <c r="AUQ29" s="81"/>
      <c r="AUR29" s="81"/>
      <c r="AUS29" s="81"/>
      <c r="AUT29" s="81"/>
      <c r="AUU29" s="81"/>
      <c r="AUV29" s="81"/>
      <c r="AUW29" s="81"/>
      <c r="AUX29" s="81"/>
      <c r="AUY29" s="81"/>
      <c r="AUZ29" s="81"/>
      <c r="AVA29" s="81"/>
      <c r="AVB29" s="81"/>
      <c r="AVC29" s="81"/>
      <c r="AVD29" s="81"/>
      <c r="AVE29" s="81"/>
      <c r="AVF29" s="81"/>
      <c r="AVG29" s="81"/>
      <c r="AVH29" s="81"/>
      <c r="AVI29" s="81"/>
      <c r="AVJ29" s="81"/>
      <c r="AVK29" s="81"/>
      <c r="AVL29" s="81"/>
      <c r="AVM29" s="81"/>
      <c r="AVN29" s="81"/>
      <c r="AVO29" s="81"/>
      <c r="AVP29" s="81"/>
      <c r="AVQ29" s="81"/>
      <c r="AVR29" s="81"/>
      <c r="AVS29" s="81"/>
      <c r="AVT29" s="81"/>
      <c r="AVU29" s="81"/>
      <c r="AVV29" s="81"/>
      <c r="AVW29" s="81"/>
      <c r="AVX29" s="81"/>
      <c r="AVY29" s="81"/>
      <c r="AVZ29" s="81"/>
      <c r="AWA29" s="81"/>
      <c r="AWB29" s="81"/>
      <c r="AWC29" s="81"/>
      <c r="AWD29" s="81"/>
      <c r="AWE29" s="81"/>
      <c r="AWF29" s="81"/>
      <c r="AWG29" s="81"/>
      <c r="AWH29" s="81"/>
      <c r="AWI29" s="81"/>
      <c r="AWJ29" s="81"/>
      <c r="AWK29" s="81"/>
      <c r="AWL29" s="81"/>
      <c r="AWM29" s="81"/>
      <c r="AWN29" s="81"/>
      <c r="AWO29" s="81"/>
      <c r="AWP29" s="81"/>
      <c r="AWQ29" s="81"/>
      <c r="AWR29" s="81"/>
      <c r="AWS29" s="81"/>
      <c r="AWT29" s="81"/>
      <c r="AWU29" s="81"/>
      <c r="AWV29" s="81"/>
      <c r="AWW29" s="81"/>
      <c r="AWX29" s="81"/>
      <c r="AWY29" s="81"/>
      <c r="AWZ29" s="81"/>
      <c r="AXA29" s="81"/>
      <c r="AXB29" s="81"/>
      <c r="AXC29" s="81"/>
      <c r="AXD29" s="81"/>
      <c r="AXE29" s="81"/>
      <c r="AXF29" s="81"/>
      <c r="AXG29" s="81"/>
      <c r="AXH29" s="81"/>
      <c r="AXI29" s="81"/>
      <c r="AXJ29" s="81"/>
      <c r="AXK29" s="81"/>
      <c r="AXL29" s="81"/>
      <c r="AXM29" s="81"/>
      <c r="AXN29" s="81"/>
      <c r="AXO29" s="81"/>
      <c r="AXP29" s="81"/>
      <c r="AXQ29" s="81"/>
      <c r="AXR29" s="81"/>
      <c r="AXS29" s="81"/>
      <c r="AXT29" s="81"/>
      <c r="AXU29" s="81"/>
      <c r="AXV29" s="81"/>
      <c r="AXW29" s="81"/>
      <c r="AXX29" s="81"/>
      <c r="AXY29" s="81"/>
      <c r="AXZ29" s="81"/>
      <c r="AYA29" s="81"/>
      <c r="AYB29" s="81"/>
      <c r="AYC29" s="81"/>
      <c r="AYD29" s="81"/>
      <c r="AYE29" s="81"/>
      <c r="AYF29" s="81"/>
      <c r="AYG29" s="81"/>
      <c r="AYH29" s="81"/>
      <c r="AYI29" s="81"/>
      <c r="AYJ29" s="81"/>
      <c r="AYK29" s="81"/>
      <c r="AYL29" s="81"/>
      <c r="AYM29" s="81"/>
      <c r="AYN29" s="81"/>
      <c r="AYO29" s="81"/>
      <c r="AYP29" s="81"/>
      <c r="AYQ29" s="81"/>
      <c r="AYR29" s="81"/>
      <c r="AYS29" s="81"/>
      <c r="AYT29" s="81"/>
      <c r="AYU29" s="81"/>
      <c r="AYV29" s="81"/>
      <c r="AYW29" s="81"/>
      <c r="AYX29" s="81"/>
      <c r="AYY29" s="81"/>
      <c r="AYZ29" s="81"/>
      <c r="AZA29" s="81"/>
      <c r="AZB29" s="81"/>
      <c r="AZC29" s="81"/>
      <c r="AZD29" s="81"/>
      <c r="AZE29" s="81"/>
      <c r="AZF29" s="81"/>
      <c r="AZG29" s="81"/>
      <c r="AZH29" s="81"/>
      <c r="AZI29" s="81"/>
      <c r="AZJ29" s="81"/>
      <c r="AZK29" s="81"/>
      <c r="AZL29" s="81"/>
      <c r="AZM29" s="81"/>
      <c r="AZN29" s="81"/>
      <c r="AZO29" s="81"/>
      <c r="AZP29" s="81"/>
      <c r="AZQ29" s="81"/>
      <c r="AZR29" s="81"/>
      <c r="AZS29" s="81"/>
      <c r="AZT29" s="81"/>
      <c r="AZU29" s="81"/>
      <c r="AZV29" s="81"/>
      <c r="AZW29" s="81"/>
      <c r="AZX29" s="81"/>
      <c r="AZY29" s="81"/>
      <c r="AZZ29" s="81"/>
      <c r="BAA29" s="81"/>
      <c r="BAB29" s="81"/>
      <c r="BAC29" s="81"/>
      <c r="BAD29" s="81"/>
      <c r="BAE29" s="81"/>
      <c r="BAF29" s="81"/>
      <c r="BAG29" s="81"/>
      <c r="BAH29" s="81"/>
      <c r="BAI29" s="81"/>
      <c r="BAJ29" s="81"/>
      <c r="BAK29" s="81"/>
      <c r="BAL29" s="81"/>
      <c r="BAM29" s="81"/>
      <c r="BAN29" s="81"/>
      <c r="BAO29" s="81"/>
      <c r="BAP29" s="81"/>
      <c r="BAQ29" s="81"/>
      <c r="BAR29" s="81"/>
      <c r="BAS29" s="81"/>
      <c r="BAT29" s="81"/>
      <c r="BAU29" s="81"/>
      <c r="BAV29" s="81"/>
      <c r="BAW29" s="81"/>
      <c r="BAX29" s="81"/>
      <c r="BAY29" s="81"/>
      <c r="BAZ29" s="81"/>
      <c r="BBA29" s="81"/>
      <c r="BBB29" s="81"/>
      <c r="BBC29" s="81"/>
      <c r="BBD29" s="81"/>
      <c r="BBE29" s="81"/>
      <c r="BBF29" s="81"/>
      <c r="BBG29" s="81"/>
      <c r="BBH29" s="81"/>
      <c r="BBI29" s="81"/>
      <c r="BBJ29" s="81"/>
      <c r="BBK29" s="81"/>
      <c r="BBL29" s="81"/>
      <c r="BBM29" s="81"/>
      <c r="BBN29" s="81"/>
      <c r="BBO29" s="81"/>
      <c r="BBP29" s="81"/>
      <c r="BBQ29" s="81"/>
      <c r="BBR29" s="81"/>
      <c r="BBS29" s="81"/>
      <c r="BBT29" s="81"/>
      <c r="BBU29" s="81"/>
      <c r="BBV29" s="81"/>
      <c r="BBW29" s="81"/>
      <c r="BBX29" s="81"/>
      <c r="BBY29" s="81"/>
      <c r="BBZ29" s="81"/>
      <c r="BCA29" s="81"/>
      <c r="BCB29" s="81"/>
      <c r="BCC29" s="81"/>
      <c r="BCD29" s="81"/>
      <c r="BCE29" s="81"/>
      <c r="BCF29" s="81"/>
      <c r="BCG29" s="81"/>
      <c r="BCH29" s="81"/>
      <c r="BCI29" s="81"/>
      <c r="BCJ29" s="81"/>
      <c r="BCK29" s="81"/>
      <c r="BCL29" s="81"/>
      <c r="BCM29" s="81"/>
      <c r="BCN29" s="81"/>
      <c r="BCO29" s="81"/>
      <c r="BCP29" s="81"/>
      <c r="BCQ29" s="81"/>
      <c r="BCR29" s="81"/>
      <c r="BCS29" s="81"/>
      <c r="BCT29" s="81"/>
      <c r="BCU29" s="81"/>
      <c r="BCV29" s="81"/>
      <c r="BCW29" s="81"/>
      <c r="BCX29" s="81"/>
      <c r="BCY29" s="81"/>
      <c r="BCZ29" s="81"/>
      <c r="BDA29" s="81"/>
      <c r="BDB29" s="81"/>
      <c r="BDC29" s="81"/>
      <c r="BDD29" s="81"/>
      <c r="BDE29" s="81"/>
      <c r="BDF29" s="81"/>
      <c r="BDG29" s="81"/>
      <c r="BDH29" s="81"/>
      <c r="BDI29" s="81"/>
      <c r="BDJ29" s="81"/>
      <c r="BDK29" s="81"/>
      <c r="BDL29" s="81"/>
      <c r="BDM29" s="81"/>
      <c r="BDN29" s="81"/>
      <c r="BDO29" s="81"/>
      <c r="BDP29" s="81"/>
      <c r="BDQ29" s="81"/>
      <c r="BDR29" s="81"/>
      <c r="BDS29" s="81"/>
      <c r="BDT29" s="81"/>
      <c r="BDU29" s="81"/>
      <c r="BDV29" s="81"/>
      <c r="BDW29" s="81"/>
      <c r="BDX29" s="81"/>
      <c r="BDY29" s="81"/>
      <c r="BDZ29" s="81"/>
      <c r="BEA29" s="81"/>
      <c r="BEB29" s="81"/>
      <c r="BEC29" s="81"/>
      <c r="BED29" s="81"/>
      <c r="BEE29" s="81"/>
      <c r="BEF29" s="81"/>
      <c r="BEG29" s="81"/>
      <c r="BEH29" s="81"/>
      <c r="BEI29" s="81"/>
      <c r="BEJ29" s="81"/>
      <c r="BEK29" s="81"/>
      <c r="BEL29" s="81"/>
      <c r="BEM29" s="81"/>
      <c r="BEN29" s="81"/>
      <c r="BEO29" s="81"/>
      <c r="BEP29" s="81"/>
      <c r="BEQ29" s="81"/>
      <c r="BER29" s="81"/>
      <c r="BES29" s="81"/>
      <c r="BET29" s="81"/>
      <c r="BEU29" s="81"/>
      <c r="BEV29" s="81"/>
      <c r="BEW29" s="81"/>
      <c r="BEX29" s="81"/>
      <c r="BEY29" s="81"/>
      <c r="BEZ29" s="81"/>
      <c r="BFA29" s="81"/>
      <c r="BFB29" s="81"/>
      <c r="BFC29" s="81"/>
      <c r="BFD29" s="81"/>
      <c r="BFE29" s="81"/>
      <c r="BFF29" s="81"/>
      <c r="BFG29" s="81"/>
      <c r="BFH29" s="81"/>
      <c r="BFI29" s="81"/>
      <c r="BFJ29" s="81"/>
      <c r="BFK29" s="81"/>
      <c r="BFL29" s="81"/>
      <c r="BFM29" s="81"/>
      <c r="BFN29" s="81"/>
      <c r="BFO29" s="81"/>
      <c r="BFP29" s="81"/>
      <c r="BFQ29" s="81"/>
      <c r="BFR29" s="81"/>
      <c r="BFS29" s="81"/>
      <c r="BFT29" s="81"/>
      <c r="BFU29" s="81"/>
      <c r="BFV29" s="81"/>
      <c r="BFW29" s="81"/>
      <c r="BFX29" s="81"/>
      <c r="BFY29" s="81"/>
      <c r="BFZ29" s="81"/>
      <c r="BGA29" s="81"/>
      <c r="BGB29" s="81"/>
      <c r="BGC29" s="81"/>
      <c r="BGD29" s="81"/>
      <c r="BGE29" s="81"/>
      <c r="BGF29" s="81"/>
      <c r="BGG29" s="81"/>
      <c r="BGH29" s="81"/>
      <c r="BGI29" s="81"/>
      <c r="BGJ29" s="81"/>
      <c r="BGK29" s="81"/>
      <c r="BGL29" s="81"/>
      <c r="BGM29" s="81"/>
      <c r="BGN29" s="81"/>
      <c r="BGO29" s="81"/>
      <c r="BGP29" s="81"/>
      <c r="BGQ29" s="81"/>
      <c r="BGR29" s="81"/>
      <c r="BGS29" s="81"/>
      <c r="BGT29" s="81"/>
      <c r="BGU29" s="81"/>
      <c r="BGV29" s="81"/>
      <c r="BGW29" s="81"/>
      <c r="BGX29" s="81"/>
      <c r="BGY29" s="81"/>
      <c r="BGZ29" s="81"/>
      <c r="BHA29" s="81"/>
      <c r="BHB29" s="81"/>
      <c r="BHC29" s="81"/>
      <c r="BHD29" s="81"/>
      <c r="BHE29" s="81"/>
      <c r="BHF29" s="81"/>
      <c r="BHG29" s="81"/>
      <c r="BHH29" s="81"/>
      <c r="BHI29" s="81"/>
      <c r="BHJ29" s="81"/>
      <c r="BHK29" s="81"/>
      <c r="BHL29" s="81"/>
      <c r="BHM29" s="81"/>
      <c r="BHN29" s="81"/>
      <c r="BHO29" s="81"/>
      <c r="BHP29" s="81"/>
      <c r="BHQ29" s="81"/>
      <c r="BHR29" s="81"/>
      <c r="BHS29" s="81"/>
      <c r="BHT29" s="81"/>
      <c r="BHU29" s="81"/>
      <c r="BHV29" s="81"/>
      <c r="BHW29" s="81"/>
      <c r="BHX29" s="81"/>
      <c r="BHY29" s="81"/>
      <c r="BHZ29" s="81"/>
      <c r="BIA29" s="81"/>
      <c r="BIB29" s="81"/>
      <c r="BIC29" s="81"/>
      <c r="BID29" s="81"/>
      <c r="BIE29" s="81"/>
      <c r="BIF29" s="81"/>
      <c r="BIG29" s="81"/>
      <c r="BIH29" s="81"/>
      <c r="BII29" s="81"/>
      <c r="BIJ29" s="81"/>
      <c r="BIK29" s="81"/>
      <c r="BIL29" s="81"/>
      <c r="BIM29" s="81"/>
      <c r="BIN29" s="81"/>
      <c r="BIO29" s="81"/>
      <c r="BIP29" s="81"/>
      <c r="BIQ29" s="81"/>
      <c r="BIR29" s="81"/>
      <c r="BIS29" s="81"/>
      <c r="BIT29" s="81"/>
      <c r="BIU29" s="81"/>
      <c r="BIV29" s="81"/>
      <c r="BIW29" s="81"/>
      <c r="BIX29" s="81"/>
      <c r="BIY29" s="81"/>
      <c r="BIZ29" s="81"/>
      <c r="BJA29" s="81"/>
      <c r="BJB29" s="81"/>
      <c r="BJC29" s="81"/>
      <c r="BJD29" s="81"/>
      <c r="BJE29" s="81"/>
      <c r="BJF29" s="81"/>
      <c r="BJG29" s="81"/>
      <c r="BJH29" s="81"/>
      <c r="BJI29" s="81"/>
      <c r="BJJ29" s="81"/>
      <c r="BJK29" s="81"/>
      <c r="BJL29" s="81"/>
      <c r="BJM29" s="81"/>
      <c r="BJN29" s="81"/>
      <c r="BJO29" s="81"/>
      <c r="BJP29" s="81"/>
      <c r="BJQ29" s="81"/>
      <c r="BJR29" s="81"/>
      <c r="BJS29" s="81"/>
      <c r="BJT29" s="81"/>
      <c r="BJU29" s="81"/>
      <c r="BJV29" s="81"/>
      <c r="BJW29" s="81"/>
      <c r="BJX29" s="81"/>
      <c r="BJY29" s="81"/>
      <c r="BJZ29" s="81"/>
      <c r="BKA29" s="81"/>
      <c r="BKB29" s="81"/>
      <c r="BKC29" s="81"/>
      <c r="BKD29" s="81"/>
      <c r="BKE29" s="81"/>
      <c r="BKF29" s="81"/>
      <c r="BKG29" s="81"/>
      <c r="BKH29" s="81"/>
      <c r="BKI29" s="81"/>
      <c r="BKJ29" s="81"/>
      <c r="BKK29" s="81"/>
      <c r="BKL29" s="81"/>
      <c r="BKM29" s="81"/>
      <c r="BKN29" s="81"/>
      <c r="BKO29" s="81"/>
      <c r="BKP29" s="81"/>
      <c r="BKQ29" s="81"/>
      <c r="BKR29" s="81"/>
      <c r="BKS29" s="81"/>
      <c r="BKT29" s="81"/>
      <c r="BKU29" s="81"/>
      <c r="BKV29" s="81"/>
      <c r="BKW29" s="81"/>
      <c r="BKX29" s="81"/>
      <c r="BKY29" s="81"/>
      <c r="BKZ29" s="81"/>
      <c r="BLA29" s="81"/>
      <c r="BLB29" s="81"/>
      <c r="BLC29" s="81"/>
      <c r="BLD29" s="81"/>
      <c r="BLE29" s="81"/>
      <c r="BLF29" s="81"/>
      <c r="BLG29" s="81"/>
      <c r="BLH29" s="81"/>
      <c r="BLI29" s="81"/>
      <c r="BLJ29" s="81"/>
      <c r="BLK29" s="81"/>
      <c r="BLL29" s="81"/>
      <c r="BLM29" s="81"/>
      <c r="BLN29" s="81"/>
      <c r="BLO29" s="81"/>
      <c r="BLP29" s="81"/>
      <c r="BLQ29" s="81"/>
      <c r="BLR29" s="81"/>
      <c r="BLS29" s="81"/>
      <c r="BLT29" s="81"/>
      <c r="BLU29" s="81"/>
      <c r="BLV29" s="81"/>
      <c r="BLW29" s="81"/>
      <c r="BLX29" s="81"/>
      <c r="BLY29" s="81"/>
      <c r="BLZ29" s="81"/>
      <c r="BMA29" s="81"/>
      <c r="BMB29" s="81"/>
      <c r="BMC29" s="81"/>
      <c r="BMD29" s="81"/>
      <c r="BME29" s="81"/>
      <c r="BMF29" s="81"/>
      <c r="BMG29" s="81"/>
      <c r="BMH29" s="81"/>
      <c r="BMI29" s="81"/>
      <c r="BMJ29" s="81"/>
      <c r="BMK29" s="81"/>
      <c r="BML29" s="81"/>
      <c r="BMM29" s="81"/>
      <c r="BMN29" s="81"/>
      <c r="BMO29" s="81"/>
      <c r="BMP29" s="81"/>
      <c r="BMQ29" s="81"/>
      <c r="BMR29" s="81"/>
      <c r="BMS29" s="81"/>
      <c r="BMT29" s="81"/>
      <c r="BMU29" s="81"/>
      <c r="BMV29" s="81"/>
      <c r="BMW29" s="81"/>
      <c r="BMX29" s="81"/>
      <c r="BMY29" s="81"/>
      <c r="BMZ29" s="81"/>
      <c r="BNA29" s="81"/>
      <c r="BNB29" s="81"/>
      <c r="BNC29" s="81"/>
      <c r="BND29" s="81"/>
      <c r="BNE29" s="81"/>
      <c r="BNF29" s="81"/>
      <c r="BNG29" s="81"/>
      <c r="BNH29" s="81"/>
      <c r="BNI29" s="81"/>
      <c r="BNJ29" s="81"/>
      <c r="BNK29" s="81"/>
      <c r="BNL29" s="81"/>
      <c r="BNM29" s="81"/>
      <c r="BNN29" s="81"/>
      <c r="BNO29" s="81"/>
      <c r="BNP29" s="81"/>
      <c r="BNQ29" s="81"/>
      <c r="BNR29" s="81"/>
      <c r="BNS29" s="81"/>
      <c r="BNT29" s="81"/>
      <c r="BNU29" s="81"/>
      <c r="BNV29" s="81"/>
      <c r="BNW29" s="81"/>
      <c r="BNX29" s="81"/>
      <c r="BNY29" s="81"/>
      <c r="BNZ29" s="81"/>
      <c r="BOA29" s="81"/>
      <c r="BOB29" s="81"/>
      <c r="BOC29" s="81"/>
      <c r="BOD29" s="81"/>
      <c r="BOE29" s="81"/>
      <c r="BOF29" s="81"/>
      <c r="BOG29" s="81"/>
      <c r="BOH29" s="81"/>
      <c r="BOI29" s="81"/>
      <c r="BOJ29" s="81"/>
      <c r="BOK29" s="81"/>
      <c r="BOL29" s="81"/>
      <c r="BOM29" s="81"/>
      <c r="BON29" s="81"/>
      <c r="BOO29" s="81"/>
      <c r="BOP29" s="81"/>
      <c r="BOQ29" s="81"/>
      <c r="BOR29" s="81"/>
      <c r="BOS29" s="81"/>
      <c r="BOT29" s="81"/>
      <c r="BOU29" s="81"/>
      <c r="BOV29" s="81"/>
      <c r="BOW29" s="81"/>
      <c r="BOX29" s="81"/>
      <c r="BOY29" s="81"/>
      <c r="BOZ29" s="81"/>
      <c r="BPA29" s="81"/>
      <c r="BPB29" s="81"/>
      <c r="BPC29" s="81"/>
      <c r="BPD29" s="81"/>
      <c r="BPE29" s="81"/>
      <c r="BPF29" s="81"/>
      <c r="BPG29" s="81"/>
      <c r="BPH29" s="81"/>
      <c r="BPI29" s="81"/>
      <c r="BPJ29" s="81"/>
      <c r="BPK29" s="81"/>
      <c r="BPL29" s="81"/>
      <c r="BPM29" s="81"/>
      <c r="BPN29" s="81"/>
      <c r="BPO29" s="81"/>
      <c r="BPP29" s="81"/>
      <c r="BPQ29" s="81"/>
      <c r="BPR29" s="81"/>
      <c r="BPS29" s="81"/>
      <c r="BPT29" s="81"/>
      <c r="BPU29" s="81"/>
      <c r="BPV29" s="81"/>
      <c r="BPW29" s="81"/>
      <c r="BPX29" s="81"/>
      <c r="BPY29" s="81"/>
      <c r="BPZ29" s="81"/>
      <c r="BQA29" s="81"/>
      <c r="BQB29" s="81"/>
      <c r="BQC29" s="81"/>
      <c r="BQD29" s="81"/>
      <c r="BQE29" s="81"/>
      <c r="BQF29" s="81"/>
      <c r="BQG29" s="81"/>
      <c r="BQH29" s="81"/>
      <c r="BQI29" s="81"/>
      <c r="BQJ29" s="81"/>
      <c r="BQK29" s="81"/>
      <c r="BQL29" s="81"/>
      <c r="BQM29" s="81"/>
      <c r="BQN29" s="81"/>
      <c r="BQO29" s="81"/>
      <c r="BQP29" s="81"/>
      <c r="BQQ29" s="81"/>
      <c r="BQR29" s="81"/>
      <c r="BQS29" s="81"/>
      <c r="BQT29" s="81"/>
      <c r="BQU29" s="81"/>
      <c r="BQV29" s="81"/>
      <c r="BQW29" s="81"/>
      <c r="BQX29" s="81"/>
      <c r="BQY29" s="81"/>
      <c r="BQZ29" s="81"/>
      <c r="BRA29" s="81"/>
      <c r="BRB29" s="81"/>
      <c r="BRC29" s="81"/>
      <c r="BRD29" s="81"/>
      <c r="BRE29" s="81"/>
      <c r="BRF29" s="81"/>
      <c r="BRG29" s="81"/>
      <c r="BRH29" s="81"/>
      <c r="BRI29" s="81"/>
      <c r="BRJ29" s="81"/>
      <c r="BRK29" s="81"/>
      <c r="BRL29" s="81"/>
      <c r="BRM29" s="81"/>
      <c r="BRN29" s="81"/>
      <c r="BRO29" s="81"/>
      <c r="BRP29" s="81"/>
      <c r="BRQ29" s="81"/>
      <c r="BRR29" s="81"/>
      <c r="BRS29" s="81"/>
      <c r="BRT29" s="81"/>
      <c r="BRU29" s="81"/>
      <c r="BRV29" s="81"/>
      <c r="BRW29" s="81"/>
      <c r="BRX29" s="81"/>
      <c r="BRY29" s="81"/>
      <c r="BRZ29" s="81"/>
      <c r="BSA29" s="81"/>
      <c r="BSB29" s="81"/>
      <c r="BSC29" s="81"/>
      <c r="BSD29" s="81"/>
      <c r="BSE29" s="81"/>
      <c r="BSF29" s="81"/>
      <c r="BSG29" s="81"/>
      <c r="BSH29" s="81"/>
      <c r="BSI29" s="81"/>
      <c r="BSJ29" s="81"/>
      <c r="BSK29" s="81"/>
      <c r="BSL29" s="81"/>
      <c r="BSM29" s="81"/>
      <c r="BSN29" s="81"/>
      <c r="BSO29" s="81"/>
      <c r="BSP29" s="81"/>
      <c r="BSQ29" s="81"/>
      <c r="BSR29" s="81"/>
      <c r="BSS29" s="81"/>
      <c r="BST29" s="81"/>
      <c r="BSU29" s="81"/>
      <c r="BSV29" s="81"/>
      <c r="BSW29" s="81"/>
      <c r="BSX29" s="81"/>
      <c r="BSY29" s="81"/>
      <c r="BSZ29" s="81"/>
      <c r="BTA29" s="81"/>
      <c r="BTB29" s="81"/>
      <c r="BTC29" s="81"/>
      <c r="BTD29" s="81"/>
      <c r="BTE29" s="81"/>
      <c r="BTF29" s="81"/>
      <c r="BTG29" s="81"/>
      <c r="BTH29" s="81"/>
      <c r="BTI29" s="81"/>
      <c r="BTJ29" s="81"/>
      <c r="BTK29" s="81"/>
      <c r="BTL29" s="81"/>
      <c r="BTM29" s="81"/>
      <c r="BTN29" s="81"/>
      <c r="BTO29" s="81"/>
      <c r="BTP29" s="81"/>
      <c r="BTQ29" s="81"/>
      <c r="BTR29" s="81"/>
      <c r="BTS29" s="81"/>
      <c r="BTT29" s="81"/>
      <c r="BTU29" s="81"/>
      <c r="BTV29" s="81"/>
      <c r="BTW29" s="81"/>
      <c r="BTX29" s="81"/>
      <c r="BTY29" s="81"/>
      <c r="BTZ29" s="81"/>
      <c r="BUA29" s="81"/>
      <c r="BUB29" s="81"/>
      <c r="BUC29" s="81"/>
      <c r="BUD29" s="81"/>
      <c r="BUE29" s="81"/>
      <c r="BUF29" s="81"/>
      <c r="BUG29" s="81"/>
      <c r="BUH29" s="81"/>
      <c r="BUI29" s="81"/>
      <c r="BUJ29" s="81"/>
      <c r="BUK29" s="81"/>
      <c r="BUL29" s="81"/>
      <c r="BUM29" s="81"/>
      <c r="BUN29" s="81"/>
      <c r="BUO29" s="81"/>
      <c r="BUP29" s="81"/>
      <c r="BUQ29" s="81"/>
      <c r="BUR29" s="81"/>
      <c r="BUS29" s="81"/>
      <c r="BUT29" s="81"/>
      <c r="BUU29" s="81"/>
      <c r="BUV29" s="81"/>
      <c r="BUW29" s="81"/>
      <c r="BUX29" s="81"/>
      <c r="BUY29" s="81"/>
      <c r="BUZ29" s="81"/>
      <c r="BVA29" s="81"/>
      <c r="BVB29" s="81"/>
      <c r="BVC29" s="81"/>
      <c r="BVD29" s="81"/>
      <c r="BVE29" s="81"/>
      <c r="BVF29" s="81"/>
      <c r="BVG29" s="81"/>
      <c r="BVH29" s="81"/>
      <c r="BVI29" s="81"/>
      <c r="BVJ29" s="81"/>
      <c r="BVK29" s="81"/>
      <c r="BVL29" s="81"/>
      <c r="BVM29" s="81"/>
      <c r="BVN29" s="81"/>
      <c r="BVO29" s="81"/>
      <c r="BVP29" s="81"/>
      <c r="BVQ29" s="81"/>
      <c r="BVR29" s="81"/>
      <c r="BVS29" s="81"/>
      <c r="BVT29" s="81"/>
      <c r="BVU29" s="81"/>
      <c r="BVV29" s="81"/>
      <c r="BVW29" s="81"/>
      <c r="BVX29" s="81"/>
      <c r="BVY29" s="81"/>
      <c r="BVZ29" s="81"/>
      <c r="BWA29" s="81"/>
      <c r="BWB29" s="81"/>
      <c r="BWC29" s="81"/>
      <c r="BWD29" s="81"/>
      <c r="BWE29" s="81"/>
      <c r="BWF29" s="81"/>
      <c r="BWG29" s="81"/>
      <c r="BWH29" s="81"/>
      <c r="BWI29" s="81"/>
      <c r="BWJ29" s="81"/>
      <c r="BWK29" s="81"/>
      <c r="BWL29" s="81"/>
      <c r="BWM29" s="81"/>
      <c r="BWN29" s="81"/>
      <c r="BWO29" s="81"/>
      <c r="BWP29" s="81"/>
      <c r="BWQ29" s="81"/>
      <c r="BWR29" s="81"/>
      <c r="BWS29" s="81"/>
      <c r="BWT29" s="81"/>
      <c r="BWU29" s="81"/>
      <c r="BWV29" s="81"/>
      <c r="BWW29" s="81"/>
      <c r="BWX29" s="81"/>
      <c r="BWY29" s="81"/>
      <c r="BWZ29" s="81"/>
      <c r="BXA29" s="81"/>
      <c r="BXB29" s="81"/>
      <c r="BXC29" s="81"/>
      <c r="BXD29" s="81"/>
      <c r="BXE29" s="81"/>
      <c r="BXF29" s="81"/>
      <c r="BXG29" s="81"/>
      <c r="BXH29" s="81"/>
      <c r="BXI29" s="81"/>
      <c r="BXJ29" s="81"/>
      <c r="BXK29" s="81"/>
      <c r="BXL29" s="81"/>
      <c r="BXM29" s="81"/>
      <c r="BXN29" s="81"/>
      <c r="BXO29" s="81"/>
      <c r="BXP29" s="81"/>
      <c r="BXQ29" s="81"/>
      <c r="BXR29" s="81"/>
      <c r="BXS29" s="81"/>
      <c r="BXT29" s="81"/>
      <c r="BXU29" s="81"/>
      <c r="BXV29" s="81"/>
      <c r="BXW29" s="81"/>
      <c r="BXX29" s="81"/>
      <c r="BXY29" s="81"/>
      <c r="BXZ29" s="81"/>
      <c r="BYA29" s="81"/>
      <c r="BYB29" s="81"/>
      <c r="BYC29" s="81"/>
      <c r="BYD29" s="81"/>
      <c r="BYE29" s="81"/>
      <c r="BYF29" s="81"/>
      <c r="BYG29" s="81"/>
      <c r="BYH29" s="81"/>
      <c r="BYI29" s="81"/>
      <c r="BYJ29" s="81"/>
      <c r="BYK29" s="81"/>
      <c r="BYL29" s="81"/>
      <c r="BYM29" s="81"/>
      <c r="BYN29" s="81"/>
      <c r="BYO29" s="81"/>
      <c r="BYP29" s="81"/>
      <c r="BYQ29" s="81"/>
      <c r="BYR29" s="81"/>
      <c r="BYS29" s="81"/>
      <c r="BYT29" s="81"/>
      <c r="BYU29" s="81"/>
      <c r="BYV29" s="81"/>
      <c r="BYW29" s="81"/>
      <c r="BYX29" s="81"/>
      <c r="BYY29" s="81"/>
      <c r="BYZ29" s="81"/>
      <c r="BZA29" s="81"/>
      <c r="BZB29" s="81"/>
      <c r="BZC29" s="81"/>
      <c r="BZD29" s="81"/>
      <c r="BZE29" s="81"/>
      <c r="BZF29" s="81"/>
      <c r="BZG29" s="81"/>
      <c r="BZH29" s="81"/>
      <c r="BZI29" s="81"/>
      <c r="BZJ29" s="81"/>
      <c r="BZK29" s="81"/>
      <c r="BZL29" s="81"/>
      <c r="BZM29" s="81"/>
      <c r="BZN29" s="81"/>
      <c r="BZO29" s="81"/>
      <c r="BZP29" s="81"/>
      <c r="BZQ29" s="81"/>
      <c r="BZR29" s="81"/>
      <c r="BZS29" s="81"/>
      <c r="BZT29" s="81"/>
      <c r="BZU29" s="81"/>
      <c r="BZV29" s="81"/>
      <c r="BZW29" s="81"/>
      <c r="BZX29" s="81"/>
      <c r="BZY29" s="81"/>
      <c r="BZZ29" s="81"/>
      <c r="CAA29" s="81"/>
      <c r="CAB29" s="81"/>
      <c r="CAC29" s="81"/>
      <c r="CAD29" s="81"/>
      <c r="CAE29" s="81"/>
      <c r="CAF29" s="81"/>
      <c r="CAG29" s="81"/>
      <c r="CAH29" s="81"/>
      <c r="CAI29" s="81"/>
      <c r="CAJ29" s="81"/>
      <c r="CAK29" s="81"/>
      <c r="CAL29" s="81"/>
      <c r="CAM29" s="81"/>
      <c r="CAN29" s="81"/>
      <c r="CAO29" s="81"/>
      <c r="CAP29" s="81"/>
      <c r="CAQ29" s="81"/>
      <c r="CAR29" s="81"/>
      <c r="CAS29" s="81"/>
      <c r="CAT29" s="81"/>
      <c r="CAU29" s="81"/>
      <c r="CAV29" s="81"/>
      <c r="CAW29" s="81"/>
      <c r="CAX29" s="81"/>
      <c r="CAY29" s="81"/>
      <c r="CAZ29" s="81"/>
      <c r="CBA29" s="81"/>
      <c r="CBB29" s="81"/>
      <c r="CBC29" s="81"/>
      <c r="CBD29" s="81"/>
      <c r="CBE29" s="81"/>
      <c r="CBF29" s="81"/>
      <c r="CBG29" s="81"/>
      <c r="CBH29" s="81"/>
      <c r="CBI29" s="81"/>
      <c r="CBJ29" s="81"/>
      <c r="CBK29" s="81"/>
      <c r="CBL29" s="81"/>
      <c r="CBM29" s="81"/>
      <c r="CBN29" s="81"/>
      <c r="CBO29" s="81"/>
      <c r="CBP29" s="81"/>
      <c r="CBQ29" s="81"/>
      <c r="CBR29" s="81"/>
      <c r="CBS29" s="81"/>
      <c r="CBT29" s="81"/>
      <c r="CBU29" s="81"/>
      <c r="CBV29" s="81"/>
      <c r="CBW29" s="81"/>
      <c r="CBX29" s="81"/>
      <c r="CBY29" s="81"/>
      <c r="CBZ29" s="81"/>
      <c r="CCA29" s="81"/>
      <c r="CCB29" s="81"/>
      <c r="CCC29" s="81"/>
      <c r="CCD29" s="81"/>
      <c r="CCE29" s="81"/>
      <c r="CCF29" s="81"/>
      <c r="CCG29" s="81"/>
      <c r="CCH29" s="81"/>
      <c r="CCI29" s="81"/>
      <c r="CCJ29" s="81"/>
      <c r="CCK29" s="81"/>
      <c r="CCL29" s="81"/>
      <c r="CCM29" s="81"/>
      <c r="CCN29" s="81"/>
      <c r="CCO29" s="81"/>
      <c r="CCP29" s="81"/>
      <c r="CCQ29" s="81"/>
      <c r="CCR29" s="81"/>
      <c r="CCS29" s="81"/>
      <c r="CCT29" s="81"/>
      <c r="CCU29" s="81"/>
      <c r="CCV29" s="81"/>
      <c r="CCW29" s="81"/>
      <c r="CCX29" s="81"/>
      <c r="CCY29" s="81"/>
      <c r="CCZ29" s="81"/>
      <c r="CDA29" s="81"/>
      <c r="CDB29" s="81"/>
      <c r="CDC29" s="81"/>
      <c r="CDD29" s="81"/>
      <c r="CDE29" s="81"/>
      <c r="CDF29" s="81"/>
      <c r="CDG29" s="81"/>
      <c r="CDH29" s="81"/>
      <c r="CDI29" s="81"/>
      <c r="CDJ29" s="81"/>
      <c r="CDK29" s="81"/>
      <c r="CDL29" s="81"/>
      <c r="CDM29" s="81"/>
      <c r="CDN29" s="81"/>
      <c r="CDO29" s="81"/>
      <c r="CDP29" s="81"/>
      <c r="CDQ29" s="81"/>
      <c r="CDR29" s="81"/>
      <c r="CDS29" s="81"/>
      <c r="CDT29" s="81"/>
      <c r="CDU29" s="81"/>
      <c r="CDV29" s="81"/>
      <c r="CDW29" s="81"/>
      <c r="CDX29" s="81"/>
      <c r="CDY29" s="81"/>
      <c r="CDZ29" s="81"/>
      <c r="CEA29" s="81"/>
      <c r="CEB29" s="81"/>
      <c r="CEC29" s="81"/>
      <c r="CED29" s="81"/>
      <c r="CEE29" s="81"/>
      <c r="CEF29" s="81"/>
      <c r="CEG29" s="81"/>
      <c r="CEH29" s="81"/>
      <c r="CEI29" s="81"/>
      <c r="CEJ29" s="81"/>
      <c r="CEK29" s="81"/>
      <c r="CEL29" s="81"/>
      <c r="CEM29" s="81"/>
      <c r="CEN29" s="81"/>
      <c r="CEO29" s="81"/>
      <c r="CEP29" s="81"/>
      <c r="CEQ29" s="81"/>
      <c r="CER29" s="81"/>
      <c r="CES29" s="81"/>
      <c r="CET29" s="81"/>
      <c r="CEU29" s="81"/>
      <c r="CEV29" s="81"/>
      <c r="CEW29" s="81"/>
      <c r="CEX29" s="81"/>
      <c r="CEY29" s="81"/>
      <c r="CEZ29" s="81"/>
      <c r="CFA29" s="81"/>
      <c r="CFB29" s="81"/>
      <c r="CFC29" s="81"/>
      <c r="CFD29" s="81"/>
      <c r="CFE29" s="81"/>
      <c r="CFF29" s="81"/>
      <c r="CFG29" s="81"/>
      <c r="CFH29" s="81"/>
      <c r="CFI29" s="81"/>
      <c r="CFJ29" s="81"/>
      <c r="CFK29" s="81"/>
      <c r="CFL29" s="81"/>
      <c r="CFM29" s="81"/>
      <c r="CFN29" s="81"/>
      <c r="CFO29" s="81"/>
      <c r="CFP29" s="81"/>
      <c r="CFQ29" s="81"/>
      <c r="CFR29" s="81"/>
      <c r="CFS29" s="81"/>
      <c r="CFT29" s="81"/>
      <c r="CFU29" s="81"/>
      <c r="CFV29" s="81"/>
      <c r="CFW29" s="81"/>
      <c r="CFX29" s="81"/>
      <c r="CFY29" s="81"/>
      <c r="CFZ29" s="81"/>
      <c r="CGA29" s="81"/>
      <c r="CGB29" s="81"/>
      <c r="CGC29" s="81"/>
      <c r="CGD29" s="81"/>
      <c r="CGE29" s="81"/>
      <c r="CGF29" s="81"/>
      <c r="CGG29" s="81"/>
      <c r="CGH29" s="81"/>
      <c r="CGI29" s="81"/>
      <c r="CGJ29" s="81"/>
      <c r="CGK29" s="81"/>
      <c r="CGL29" s="81"/>
      <c r="CGM29" s="81"/>
      <c r="CGN29" s="81"/>
      <c r="CGO29" s="81"/>
      <c r="CGP29" s="81"/>
      <c r="CGQ29" s="81"/>
      <c r="CGR29" s="81"/>
      <c r="CGS29" s="81"/>
      <c r="CGT29" s="81"/>
      <c r="CGU29" s="81"/>
      <c r="CGV29" s="81"/>
      <c r="CGW29" s="81"/>
      <c r="CGX29" s="81"/>
      <c r="CGY29" s="81"/>
      <c r="CGZ29" s="81"/>
      <c r="CHA29" s="81"/>
      <c r="CHB29" s="81"/>
      <c r="CHC29" s="81"/>
      <c r="CHD29" s="81"/>
      <c r="CHE29" s="81"/>
      <c r="CHF29" s="81"/>
      <c r="CHG29" s="81"/>
      <c r="CHH29" s="81"/>
      <c r="CHI29" s="81"/>
      <c r="CHJ29" s="81"/>
      <c r="CHK29" s="81"/>
      <c r="CHL29" s="81"/>
      <c r="CHM29" s="81"/>
      <c r="CHN29" s="81"/>
      <c r="CHO29" s="81"/>
      <c r="CHP29" s="81"/>
      <c r="CHQ29" s="81"/>
      <c r="CHR29" s="81"/>
      <c r="CHS29" s="81"/>
      <c r="CHT29" s="81"/>
      <c r="CHU29" s="81"/>
      <c r="CHV29" s="81"/>
      <c r="CHW29" s="81"/>
      <c r="CHX29" s="81"/>
      <c r="CHY29" s="81"/>
      <c r="CHZ29" s="81"/>
      <c r="CIA29" s="81"/>
      <c r="CIB29" s="81"/>
      <c r="CIC29" s="81"/>
      <c r="CID29" s="81"/>
      <c r="CIE29" s="81"/>
      <c r="CIF29" s="81"/>
      <c r="CIG29" s="81"/>
      <c r="CIH29" s="81"/>
      <c r="CII29" s="81"/>
      <c r="CIJ29" s="81"/>
      <c r="CIK29" s="81"/>
      <c r="CIL29" s="81"/>
      <c r="CIM29" s="81"/>
      <c r="CIN29" s="81"/>
      <c r="CIO29" s="81"/>
      <c r="CIP29" s="81"/>
      <c r="CIQ29" s="81"/>
      <c r="CIR29" s="81"/>
      <c r="CIS29" s="81"/>
      <c r="CIT29" s="81"/>
      <c r="CIU29" s="81"/>
      <c r="CIV29" s="81"/>
      <c r="CIW29" s="81"/>
      <c r="CIX29" s="81"/>
      <c r="CIY29" s="81"/>
      <c r="CIZ29" s="81"/>
      <c r="CJA29" s="81"/>
      <c r="CJB29" s="81"/>
      <c r="CJC29" s="81"/>
      <c r="CJD29" s="81"/>
      <c r="CJE29" s="81"/>
      <c r="CJF29" s="81"/>
      <c r="CJG29" s="81"/>
      <c r="CJH29" s="81"/>
      <c r="CJI29" s="81"/>
      <c r="CJJ29" s="81"/>
      <c r="CJK29" s="81"/>
      <c r="CJL29" s="81"/>
      <c r="CJM29" s="81"/>
      <c r="CJN29" s="81"/>
      <c r="CJO29" s="81"/>
      <c r="CJP29" s="81"/>
      <c r="CJQ29" s="81"/>
      <c r="CJR29" s="81"/>
      <c r="CJS29" s="81"/>
      <c r="CJT29" s="81"/>
      <c r="CJU29" s="81"/>
      <c r="CJV29" s="81"/>
      <c r="CJW29" s="81"/>
      <c r="CJX29" s="81"/>
      <c r="CJY29" s="81"/>
      <c r="CJZ29" s="81"/>
      <c r="CKA29" s="81"/>
      <c r="CKB29" s="81"/>
      <c r="CKC29" s="81"/>
      <c r="CKD29" s="81"/>
      <c r="CKE29" s="81"/>
      <c r="CKF29" s="81"/>
      <c r="CKG29" s="81"/>
      <c r="CKH29" s="81"/>
      <c r="CKI29" s="81"/>
      <c r="CKJ29" s="81"/>
      <c r="CKK29" s="81"/>
      <c r="CKL29" s="81"/>
      <c r="CKM29" s="81"/>
      <c r="CKN29" s="81"/>
      <c r="CKO29" s="81"/>
      <c r="CKP29" s="81"/>
      <c r="CKQ29" s="81"/>
      <c r="CKR29" s="81"/>
      <c r="CKS29" s="81"/>
      <c r="CKT29" s="81"/>
      <c r="CKU29" s="81"/>
      <c r="CKV29" s="81"/>
      <c r="CKW29" s="81"/>
      <c r="CKX29" s="81"/>
      <c r="CKY29" s="81"/>
      <c r="CKZ29" s="81"/>
      <c r="CLA29" s="81"/>
      <c r="CLB29" s="81"/>
      <c r="CLC29" s="81"/>
      <c r="CLD29" s="81"/>
      <c r="CLE29" s="81"/>
      <c r="CLF29" s="81"/>
      <c r="CLG29" s="81"/>
      <c r="CLH29" s="81"/>
      <c r="CLI29" s="81"/>
      <c r="CLJ29" s="81"/>
      <c r="CLK29" s="81"/>
      <c r="CLL29" s="81"/>
      <c r="CLM29" s="81"/>
      <c r="CLN29" s="81"/>
      <c r="CLO29" s="81"/>
      <c r="CLP29" s="81"/>
      <c r="CLQ29" s="81"/>
      <c r="CLR29" s="81"/>
      <c r="CLS29" s="81"/>
      <c r="CLT29" s="81"/>
      <c r="CLU29" s="81"/>
      <c r="CLV29" s="81"/>
      <c r="CLW29" s="81"/>
      <c r="CLX29" s="81"/>
      <c r="CLY29" s="81"/>
      <c r="CLZ29" s="81"/>
      <c r="CMA29" s="81"/>
      <c r="CMB29" s="81"/>
      <c r="CMC29" s="81"/>
      <c r="CMD29" s="81"/>
      <c r="CME29" s="81"/>
      <c r="CMF29" s="81"/>
      <c r="CMG29" s="81"/>
      <c r="CMH29" s="81"/>
      <c r="CMI29" s="81"/>
      <c r="CMJ29" s="81"/>
      <c r="CMK29" s="81"/>
      <c r="CML29" s="81"/>
      <c r="CMM29" s="81"/>
      <c r="CMN29" s="81"/>
      <c r="CMO29" s="81"/>
      <c r="CMP29" s="81"/>
      <c r="CMQ29" s="81"/>
      <c r="CMR29" s="81"/>
      <c r="CMS29" s="81"/>
      <c r="CMT29" s="81"/>
      <c r="CMU29" s="81"/>
      <c r="CMV29" s="81"/>
      <c r="CMW29" s="81"/>
      <c r="CMX29" s="81"/>
      <c r="CMY29" s="81"/>
      <c r="CMZ29" s="81"/>
      <c r="CNA29" s="81"/>
      <c r="CNB29" s="81"/>
      <c r="CNC29" s="81"/>
      <c r="CND29" s="81"/>
      <c r="CNE29" s="81"/>
      <c r="CNF29" s="81"/>
      <c r="CNG29" s="81"/>
      <c r="CNH29" s="81"/>
      <c r="CNI29" s="81"/>
      <c r="CNJ29" s="81"/>
      <c r="CNK29" s="81"/>
      <c r="CNL29" s="81"/>
      <c r="CNM29" s="81"/>
      <c r="CNN29" s="81"/>
      <c r="CNO29" s="81"/>
      <c r="CNP29" s="81"/>
      <c r="CNQ29" s="81"/>
      <c r="CNR29" s="81"/>
      <c r="CNS29" s="81"/>
      <c r="CNT29" s="81"/>
      <c r="CNU29" s="81"/>
      <c r="CNV29" s="81"/>
      <c r="CNW29" s="81"/>
      <c r="CNX29" s="81"/>
      <c r="CNY29" s="81"/>
      <c r="CNZ29" s="81"/>
      <c r="COA29" s="81"/>
      <c r="COB29" s="81"/>
      <c r="COC29" s="81"/>
      <c r="COD29" s="81"/>
      <c r="COE29" s="81"/>
      <c r="COF29" s="81"/>
      <c r="COG29" s="81"/>
      <c r="COH29" s="81"/>
      <c r="COI29" s="81"/>
      <c r="COJ29" s="81"/>
      <c r="COK29" s="81"/>
      <c r="COL29" s="81"/>
      <c r="COM29" s="81"/>
      <c r="CON29" s="81"/>
      <c r="COO29" s="81"/>
      <c r="COP29" s="81"/>
      <c r="COQ29" s="81"/>
      <c r="COR29" s="81"/>
      <c r="COS29" s="81"/>
      <c r="COT29" s="81"/>
      <c r="COU29" s="81"/>
      <c r="COV29" s="81"/>
      <c r="COW29" s="81"/>
      <c r="COX29" s="81"/>
      <c r="COY29" s="81"/>
      <c r="COZ29" s="81"/>
      <c r="CPA29" s="81"/>
      <c r="CPB29" s="81"/>
      <c r="CPC29" s="81"/>
      <c r="CPD29" s="81"/>
      <c r="CPE29" s="81"/>
      <c r="CPF29" s="81"/>
      <c r="CPG29" s="81"/>
      <c r="CPH29" s="81"/>
      <c r="CPI29" s="81"/>
      <c r="CPJ29" s="81"/>
      <c r="CPK29" s="81"/>
      <c r="CPL29" s="81"/>
      <c r="CPM29" s="81"/>
      <c r="CPN29" s="81"/>
      <c r="CPO29" s="81"/>
      <c r="CPP29" s="81"/>
      <c r="CPQ29" s="81"/>
      <c r="CPR29" s="81"/>
      <c r="CPS29" s="81"/>
      <c r="CPT29" s="81"/>
      <c r="CPU29" s="81"/>
      <c r="CPV29" s="81"/>
      <c r="CPW29" s="81"/>
      <c r="CPX29" s="81"/>
      <c r="CPY29" s="81"/>
      <c r="CPZ29" s="81"/>
      <c r="CQA29" s="81"/>
      <c r="CQB29" s="81"/>
      <c r="CQC29" s="81"/>
      <c r="CQD29" s="81"/>
      <c r="CQE29" s="81"/>
      <c r="CQF29" s="81"/>
      <c r="CQG29" s="81"/>
      <c r="CQH29" s="81"/>
      <c r="CQI29" s="81"/>
      <c r="CQJ29" s="81"/>
      <c r="CQK29" s="81"/>
      <c r="CQL29" s="81"/>
      <c r="CQM29" s="81"/>
      <c r="CQN29" s="81"/>
      <c r="CQO29" s="81"/>
      <c r="CQP29" s="81"/>
      <c r="CQQ29" s="81"/>
      <c r="CQR29" s="81"/>
      <c r="CQS29" s="81"/>
      <c r="CQT29" s="81"/>
      <c r="CQU29" s="81"/>
      <c r="CQV29" s="81"/>
      <c r="CQW29" s="81"/>
      <c r="CQX29" s="81"/>
      <c r="CQY29" s="81"/>
      <c r="CQZ29" s="81"/>
      <c r="CRA29" s="81"/>
      <c r="CRB29" s="81"/>
      <c r="CRC29" s="81"/>
      <c r="CRD29" s="81"/>
      <c r="CRE29" s="81"/>
      <c r="CRF29" s="81"/>
      <c r="CRG29" s="81"/>
      <c r="CRH29" s="81"/>
      <c r="CRI29" s="81"/>
      <c r="CRJ29" s="81"/>
      <c r="CRK29" s="81"/>
      <c r="CRL29" s="81"/>
      <c r="CRM29" s="81"/>
      <c r="CRN29" s="81"/>
      <c r="CRO29" s="81"/>
      <c r="CRP29" s="81"/>
      <c r="CRQ29" s="81"/>
      <c r="CRR29" s="81"/>
      <c r="CRS29" s="81"/>
      <c r="CRT29" s="81"/>
      <c r="CRU29" s="81"/>
      <c r="CRV29" s="81"/>
      <c r="CRW29" s="81"/>
      <c r="CRX29" s="81"/>
      <c r="CRY29" s="81"/>
      <c r="CRZ29" s="81"/>
      <c r="CSA29" s="81"/>
      <c r="CSB29" s="81"/>
      <c r="CSC29" s="81"/>
      <c r="CSD29" s="81"/>
      <c r="CSE29" s="81"/>
      <c r="CSF29" s="81"/>
      <c r="CSG29" s="81"/>
      <c r="CSH29" s="81"/>
      <c r="CSI29" s="81"/>
      <c r="CSJ29" s="81"/>
      <c r="CSK29" s="81"/>
      <c r="CSL29" s="81"/>
      <c r="CSM29" s="81"/>
      <c r="CSN29" s="81"/>
      <c r="CSO29" s="81"/>
      <c r="CSP29" s="81"/>
      <c r="CSQ29" s="81"/>
      <c r="CSR29" s="81"/>
      <c r="CSS29" s="81"/>
      <c r="CST29" s="81"/>
      <c r="CSU29" s="81"/>
      <c r="CSV29" s="81"/>
      <c r="CSW29" s="81"/>
      <c r="CSX29" s="81"/>
      <c r="CSY29" s="81"/>
      <c r="CSZ29" s="81"/>
      <c r="CTA29" s="81"/>
      <c r="CTB29" s="81"/>
      <c r="CTC29" s="81"/>
      <c r="CTD29" s="81"/>
      <c r="CTE29" s="81"/>
      <c r="CTF29" s="81"/>
      <c r="CTG29" s="81"/>
      <c r="CTH29" s="81"/>
      <c r="CTI29" s="81"/>
      <c r="CTJ29" s="81"/>
      <c r="CTK29" s="81"/>
      <c r="CTL29" s="81"/>
      <c r="CTM29" s="81"/>
      <c r="CTN29" s="81"/>
      <c r="CTO29" s="81"/>
      <c r="CTP29" s="81"/>
      <c r="CTQ29" s="81"/>
      <c r="CTR29" s="81"/>
      <c r="CTS29" s="81"/>
      <c r="CTT29" s="81"/>
      <c r="CTU29" s="81"/>
      <c r="CTV29" s="81"/>
      <c r="CTW29" s="81"/>
      <c r="CTX29" s="81"/>
      <c r="CTY29" s="81"/>
      <c r="CTZ29" s="81"/>
      <c r="CUA29" s="81"/>
      <c r="CUB29" s="81"/>
      <c r="CUC29" s="81"/>
      <c r="CUD29" s="81"/>
      <c r="CUE29" s="81"/>
      <c r="CUF29" s="81"/>
      <c r="CUG29" s="81"/>
      <c r="CUH29" s="81"/>
      <c r="CUI29" s="81"/>
      <c r="CUJ29" s="81"/>
      <c r="CUK29" s="81"/>
      <c r="CUL29" s="81"/>
      <c r="CUM29" s="81"/>
      <c r="CUN29" s="81"/>
      <c r="CUO29" s="81"/>
      <c r="CUP29" s="81"/>
      <c r="CUQ29" s="81"/>
      <c r="CUR29" s="81"/>
      <c r="CUS29" s="81"/>
      <c r="CUT29" s="81"/>
      <c r="CUU29" s="81"/>
      <c r="CUV29" s="81"/>
      <c r="CUW29" s="81"/>
      <c r="CUX29" s="81"/>
      <c r="CUY29" s="81"/>
      <c r="CUZ29" s="81"/>
      <c r="CVA29" s="81"/>
      <c r="CVB29" s="81"/>
      <c r="CVC29" s="81"/>
      <c r="CVD29" s="81"/>
      <c r="CVE29" s="81"/>
      <c r="CVF29" s="81"/>
      <c r="CVG29" s="81"/>
      <c r="CVH29" s="81"/>
      <c r="CVI29" s="81"/>
      <c r="CVJ29" s="81"/>
      <c r="CVK29" s="81"/>
      <c r="CVL29" s="81"/>
      <c r="CVM29" s="81"/>
      <c r="CVN29" s="81"/>
      <c r="CVO29" s="81"/>
      <c r="CVP29" s="81"/>
      <c r="CVQ29" s="81"/>
      <c r="CVR29" s="81"/>
      <c r="CVS29" s="81"/>
      <c r="CVT29" s="81"/>
      <c r="CVU29" s="81"/>
      <c r="CVV29" s="81"/>
      <c r="CVW29" s="81"/>
      <c r="CVX29" s="81"/>
      <c r="CVY29" s="81"/>
      <c r="CVZ29" s="81"/>
      <c r="CWA29" s="81"/>
      <c r="CWB29" s="81"/>
      <c r="CWC29" s="81"/>
      <c r="CWD29" s="81"/>
      <c r="CWE29" s="81"/>
      <c r="CWF29" s="81"/>
      <c r="CWG29" s="81"/>
      <c r="CWH29" s="81"/>
      <c r="CWI29" s="81"/>
      <c r="CWJ29" s="81"/>
      <c r="CWK29" s="81"/>
      <c r="CWL29" s="81"/>
      <c r="CWM29" s="81"/>
      <c r="CWN29" s="81"/>
      <c r="CWO29" s="81"/>
      <c r="CWP29" s="81"/>
      <c r="CWQ29" s="81"/>
      <c r="CWR29" s="81"/>
      <c r="CWS29" s="81"/>
      <c r="CWT29" s="81"/>
      <c r="CWU29" s="81"/>
      <c r="CWV29" s="81"/>
      <c r="CWW29" s="81"/>
      <c r="CWX29" s="81"/>
      <c r="CWY29" s="81"/>
      <c r="CWZ29" s="81"/>
      <c r="CXA29" s="81"/>
      <c r="CXB29" s="81"/>
      <c r="CXC29" s="81"/>
      <c r="CXD29" s="81"/>
      <c r="CXE29" s="81"/>
      <c r="CXF29" s="81"/>
      <c r="CXG29" s="81"/>
      <c r="CXH29" s="81"/>
      <c r="CXI29" s="81"/>
      <c r="CXJ29" s="81"/>
      <c r="CXK29" s="81"/>
      <c r="CXL29" s="81"/>
      <c r="CXM29" s="81"/>
      <c r="CXN29" s="81"/>
      <c r="CXO29" s="81"/>
      <c r="CXP29" s="81"/>
      <c r="CXQ29" s="81"/>
      <c r="CXR29" s="81"/>
      <c r="CXS29" s="81"/>
      <c r="CXT29" s="81"/>
      <c r="CXU29" s="81"/>
      <c r="CXV29" s="81"/>
      <c r="CXW29" s="81"/>
      <c r="CXX29" s="81"/>
      <c r="CXY29" s="81"/>
      <c r="CXZ29" s="81"/>
      <c r="CYA29" s="81"/>
      <c r="CYB29" s="81"/>
      <c r="CYC29" s="81"/>
      <c r="CYD29" s="81"/>
      <c r="CYE29" s="81"/>
      <c r="CYF29" s="81"/>
      <c r="CYG29" s="81"/>
      <c r="CYH29" s="81"/>
      <c r="CYI29" s="81"/>
      <c r="CYJ29" s="81"/>
      <c r="CYK29" s="81"/>
      <c r="CYL29" s="81"/>
      <c r="CYM29" s="81"/>
      <c r="CYN29" s="81"/>
      <c r="CYO29" s="81"/>
      <c r="CYP29" s="81"/>
      <c r="CYQ29" s="81"/>
      <c r="CYR29" s="81"/>
      <c r="CYS29" s="81"/>
      <c r="CYT29" s="81"/>
      <c r="CYU29" s="81"/>
      <c r="CYV29" s="81"/>
      <c r="CYW29" s="81"/>
      <c r="CYX29" s="81"/>
      <c r="CYY29" s="81"/>
      <c r="CYZ29" s="81"/>
      <c r="CZA29" s="81"/>
      <c r="CZB29" s="81"/>
      <c r="CZC29" s="81"/>
      <c r="CZD29" s="81"/>
      <c r="CZE29" s="81"/>
      <c r="CZF29" s="81"/>
      <c r="CZG29" s="81"/>
      <c r="CZH29" s="81"/>
      <c r="CZI29" s="81"/>
      <c r="CZJ29" s="81"/>
      <c r="CZK29" s="81"/>
      <c r="CZL29" s="81"/>
      <c r="CZM29" s="81"/>
      <c r="CZN29" s="81"/>
      <c r="CZO29" s="81"/>
      <c r="CZP29" s="81"/>
      <c r="CZQ29" s="81"/>
      <c r="CZR29" s="81"/>
      <c r="CZS29" s="81"/>
      <c r="CZT29" s="81"/>
      <c r="CZU29" s="81"/>
      <c r="CZV29" s="81"/>
      <c r="CZW29" s="81"/>
      <c r="CZX29" s="81"/>
      <c r="CZY29" s="81"/>
      <c r="CZZ29" s="81"/>
      <c r="DAA29" s="81"/>
      <c r="DAB29" s="81"/>
      <c r="DAC29" s="81"/>
      <c r="DAD29" s="81"/>
      <c r="DAE29" s="81"/>
      <c r="DAF29" s="81"/>
      <c r="DAG29" s="81"/>
      <c r="DAH29" s="81"/>
      <c r="DAI29" s="81"/>
      <c r="DAJ29" s="81"/>
      <c r="DAK29" s="81"/>
      <c r="DAL29" s="81"/>
      <c r="DAM29" s="81"/>
      <c r="DAN29" s="81"/>
      <c r="DAO29" s="81"/>
      <c r="DAP29" s="81"/>
      <c r="DAQ29" s="81"/>
      <c r="DAR29" s="81"/>
      <c r="DAS29" s="81"/>
      <c r="DAT29" s="81"/>
      <c r="DAU29" s="81"/>
      <c r="DAV29" s="81"/>
      <c r="DAW29" s="81"/>
      <c r="DAX29" s="81"/>
      <c r="DAY29" s="81"/>
      <c r="DAZ29" s="81"/>
      <c r="DBA29" s="81"/>
      <c r="DBB29" s="81"/>
      <c r="DBC29" s="81"/>
      <c r="DBD29" s="81"/>
      <c r="DBE29" s="81"/>
      <c r="DBF29" s="81"/>
      <c r="DBG29" s="81"/>
      <c r="DBH29" s="81"/>
      <c r="DBI29" s="81"/>
      <c r="DBJ29" s="81"/>
      <c r="DBK29" s="81"/>
      <c r="DBL29" s="81"/>
      <c r="DBM29" s="81"/>
      <c r="DBN29" s="81"/>
      <c r="DBO29" s="81"/>
      <c r="DBP29" s="81"/>
      <c r="DBQ29" s="81"/>
      <c r="DBR29" s="81"/>
      <c r="DBS29" s="81"/>
      <c r="DBT29" s="81"/>
      <c r="DBU29" s="81"/>
      <c r="DBV29" s="81"/>
      <c r="DBW29" s="81"/>
      <c r="DBX29" s="81"/>
      <c r="DBY29" s="81"/>
      <c r="DBZ29" s="81"/>
      <c r="DCA29" s="81"/>
      <c r="DCB29" s="81"/>
      <c r="DCC29" s="81"/>
      <c r="DCD29" s="81"/>
      <c r="DCE29" s="81"/>
      <c r="DCF29" s="81"/>
      <c r="DCG29" s="81"/>
      <c r="DCH29" s="81"/>
      <c r="DCI29" s="81"/>
      <c r="DCJ29" s="81"/>
      <c r="DCK29" s="81"/>
      <c r="DCL29" s="81"/>
      <c r="DCM29" s="81"/>
      <c r="DCN29" s="81"/>
      <c r="DCO29" s="81"/>
      <c r="DCP29" s="81"/>
      <c r="DCQ29" s="81"/>
      <c r="DCR29" s="81"/>
      <c r="DCS29" s="81"/>
      <c r="DCT29" s="81"/>
      <c r="DCU29" s="81"/>
      <c r="DCV29" s="81"/>
      <c r="DCW29" s="81"/>
      <c r="DCX29" s="81"/>
      <c r="DCY29" s="81"/>
      <c r="DCZ29" s="81"/>
      <c r="DDA29" s="81"/>
      <c r="DDB29" s="81"/>
      <c r="DDC29" s="81"/>
      <c r="DDD29" s="81"/>
      <c r="DDE29" s="81"/>
      <c r="DDF29" s="81"/>
      <c r="DDG29" s="81"/>
      <c r="DDH29" s="81"/>
      <c r="DDI29" s="81"/>
      <c r="DDJ29" s="81"/>
      <c r="DDK29" s="81"/>
      <c r="DDL29" s="81"/>
      <c r="DDM29" s="81"/>
      <c r="DDN29" s="81"/>
      <c r="DDO29" s="81"/>
      <c r="DDP29" s="81"/>
      <c r="DDQ29" s="81"/>
      <c r="DDR29" s="81"/>
      <c r="DDS29" s="81"/>
      <c r="DDT29" s="81"/>
      <c r="DDU29" s="81"/>
      <c r="DDV29" s="81"/>
      <c r="DDW29" s="81"/>
      <c r="DDX29" s="81"/>
      <c r="DDY29" s="81"/>
      <c r="DDZ29" s="81"/>
      <c r="DEA29" s="81"/>
      <c r="DEB29" s="81"/>
      <c r="DEC29" s="81"/>
      <c r="DED29" s="81"/>
      <c r="DEE29" s="81"/>
      <c r="DEF29" s="81"/>
      <c r="DEG29" s="81"/>
      <c r="DEH29" s="81"/>
      <c r="DEI29" s="81"/>
      <c r="DEJ29" s="81"/>
      <c r="DEK29" s="81"/>
      <c r="DEL29" s="81"/>
      <c r="DEM29" s="81"/>
      <c r="DEN29" s="81"/>
      <c r="DEO29" s="81"/>
      <c r="DEP29" s="81"/>
      <c r="DEQ29" s="81"/>
      <c r="DER29" s="81"/>
      <c r="DES29" s="81"/>
      <c r="DET29" s="81"/>
      <c r="DEU29" s="81"/>
      <c r="DEV29" s="81"/>
      <c r="DEW29" s="81"/>
      <c r="DEX29" s="81"/>
      <c r="DEY29" s="81"/>
      <c r="DEZ29" s="81"/>
      <c r="DFA29" s="81"/>
      <c r="DFB29" s="81"/>
      <c r="DFC29" s="81"/>
      <c r="DFD29" s="81"/>
      <c r="DFE29" s="81"/>
      <c r="DFF29" s="81"/>
      <c r="DFG29" s="81"/>
      <c r="DFH29" s="81"/>
      <c r="DFI29" s="81"/>
      <c r="DFJ29" s="81"/>
      <c r="DFK29" s="81"/>
      <c r="DFL29" s="81"/>
      <c r="DFM29" s="81"/>
      <c r="DFN29" s="81"/>
      <c r="DFO29" s="81"/>
      <c r="DFP29" s="81"/>
      <c r="DFQ29" s="81"/>
      <c r="DFR29" s="81"/>
      <c r="DFS29" s="81"/>
      <c r="DFT29" s="81"/>
      <c r="DFU29" s="81"/>
      <c r="DFV29" s="81"/>
      <c r="DFW29" s="81"/>
      <c r="DFX29" s="81"/>
      <c r="DFY29" s="81"/>
      <c r="DFZ29" s="81"/>
      <c r="DGA29" s="81"/>
      <c r="DGB29" s="81"/>
      <c r="DGC29" s="81"/>
      <c r="DGD29" s="81"/>
      <c r="DGE29" s="81"/>
      <c r="DGF29" s="81"/>
      <c r="DGG29" s="81"/>
      <c r="DGH29" s="81"/>
      <c r="DGI29" s="81"/>
      <c r="DGJ29" s="81"/>
      <c r="DGK29" s="81"/>
      <c r="DGL29" s="81"/>
      <c r="DGM29" s="81"/>
      <c r="DGN29" s="81"/>
      <c r="DGO29" s="81"/>
      <c r="DGP29" s="81"/>
      <c r="DGQ29" s="81"/>
      <c r="DGR29" s="81"/>
      <c r="DGS29" s="81"/>
      <c r="DGT29" s="81"/>
      <c r="DGU29" s="81"/>
      <c r="DGV29" s="81"/>
      <c r="DGW29" s="81"/>
      <c r="DGX29" s="81"/>
      <c r="DGY29" s="81"/>
      <c r="DGZ29" s="81"/>
      <c r="DHA29" s="81"/>
      <c r="DHB29" s="81"/>
      <c r="DHC29" s="81"/>
      <c r="DHD29" s="81"/>
      <c r="DHE29" s="81"/>
      <c r="DHF29" s="81"/>
      <c r="DHG29" s="81"/>
      <c r="DHH29" s="81"/>
      <c r="DHI29" s="81"/>
      <c r="DHJ29" s="81"/>
      <c r="DHK29" s="81"/>
      <c r="DHL29" s="81"/>
      <c r="DHM29" s="81"/>
      <c r="DHN29" s="81"/>
      <c r="DHO29" s="81"/>
      <c r="DHP29" s="81"/>
      <c r="DHQ29" s="81"/>
      <c r="DHR29" s="81"/>
      <c r="DHS29" s="81"/>
      <c r="DHT29" s="81"/>
      <c r="DHU29" s="81"/>
      <c r="DHV29" s="81"/>
      <c r="DHW29" s="81"/>
      <c r="DHX29" s="81"/>
      <c r="DHY29" s="81"/>
      <c r="DHZ29" s="81"/>
      <c r="DIA29" s="81"/>
      <c r="DIB29" s="81"/>
      <c r="DIC29" s="81"/>
      <c r="DID29" s="81"/>
      <c r="DIE29" s="81"/>
      <c r="DIF29" s="81"/>
      <c r="DIG29" s="81"/>
      <c r="DIH29" s="81"/>
      <c r="DII29" s="81"/>
      <c r="DIJ29" s="81"/>
      <c r="DIK29" s="81"/>
      <c r="DIL29" s="81"/>
      <c r="DIM29" s="81"/>
      <c r="DIN29" s="81"/>
      <c r="DIO29" s="81"/>
      <c r="DIP29" s="81"/>
      <c r="DIQ29" s="81"/>
      <c r="DIR29" s="81"/>
      <c r="DIS29" s="81"/>
      <c r="DIT29" s="81"/>
      <c r="DIU29" s="81"/>
      <c r="DIV29" s="81"/>
      <c r="DIW29" s="81"/>
      <c r="DIX29" s="81"/>
      <c r="DIY29" s="81"/>
      <c r="DIZ29" s="81"/>
      <c r="DJA29" s="81"/>
      <c r="DJB29" s="81"/>
      <c r="DJC29" s="81"/>
      <c r="DJD29" s="81"/>
      <c r="DJE29" s="81"/>
      <c r="DJF29" s="81"/>
      <c r="DJG29" s="81"/>
      <c r="DJH29" s="81"/>
      <c r="DJI29" s="81"/>
      <c r="DJJ29" s="81"/>
      <c r="DJK29" s="81"/>
      <c r="DJL29" s="81"/>
      <c r="DJM29" s="81"/>
      <c r="DJN29" s="81"/>
      <c r="DJO29" s="81"/>
      <c r="DJP29" s="81"/>
      <c r="DJQ29" s="81"/>
      <c r="DJR29" s="81"/>
      <c r="DJS29" s="81"/>
      <c r="DJT29" s="81"/>
      <c r="DJU29" s="81"/>
      <c r="DJV29" s="81"/>
      <c r="DJW29" s="81"/>
      <c r="DJX29" s="81"/>
      <c r="DJY29" s="81"/>
      <c r="DJZ29" s="81"/>
      <c r="DKA29" s="81"/>
      <c r="DKB29" s="81"/>
      <c r="DKC29" s="81"/>
      <c r="DKD29" s="81"/>
      <c r="DKE29" s="81"/>
      <c r="DKF29" s="81"/>
      <c r="DKG29" s="81"/>
      <c r="DKH29" s="81"/>
      <c r="DKI29" s="81"/>
      <c r="DKJ29" s="81"/>
      <c r="DKK29" s="81"/>
      <c r="DKL29" s="81"/>
      <c r="DKM29" s="81"/>
      <c r="DKN29" s="81"/>
      <c r="DKO29" s="81"/>
      <c r="DKP29" s="81"/>
      <c r="DKQ29" s="81"/>
      <c r="DKR29" s="81"/>
      <c r="DKS29" s="81"/>
      <c r="DKT29" s="81"/>
      <c r="DKU29" s="81"/>
      <c r="DKV29" s="81"/>
      <c r="DKW29" s="81"/>
      <c r="DKX29" s="81"/>
      <c r="DKY29" s="81"/>
      <c r="DKZ29" s="81"/>
      <c r="DLA29" s="81"/>
      <c r="DLB29" s="81"/>
      <c r="DLC29" s="81"/>
      <c r="DLD29" s="81"/>
      <c r="DLE29" s="81"/>
      <c r="DLF29" s="81"/>
      <c r="DLG29" s="81"/>
      <c r="DLH29" s="81"/>
      <c r="DLI29" s="81"/>
      <c r="DLJ29" s="81"/>
      <c r="DLK29" s="81"/>
      <c r="DLL29" s="81"/>
      <c r="DLM29" s="81"/>
      <c r="DLN29" s="81"/>
      <c r="DLO29" s="81"/>
      <c r="DLP29" s="81"/>
      <c r="DLQ29" s="81"/>
      <c r="DLR29" s="81"/>
      <c r="DLS29" s="81"/>
      <c r="DLT29" s="81"/>
      <c r="DLU29" s="81"/>
      <c r="DLV29" s="81"/>
      <c r="DLW29" s="81"/>
      <c r="DLX29" s="81"/>
      <c r="DLY29" s="81"/>
      <c r="DLZ29" s="81"/>
      <c r="DMA29" s="81"/>
      <c r="DMB29" s="81"/>
      <c r="DMC29" s="81"/>
      <c r="DMD29" s="81"/>
      <c r="DME29" s="81"/>
      <c r="DMF29" s="81"/>
      <c r="DMG29" s="81"/>
      <c r="DMH29" s="81"/>
      <c r="DMI29" s="81"/>
      <c r="DMJ29" s="81"/>
      <c r="DMK29" s="81"/>
      <c r="DML29" s="81"/>
      <c r="DMM29" s="81"/>
      <c r="DMN29" s="81"/>
      <c r="DMO29" s="81"/>
      <c r="DMP29" s="81"/>
      <c r="DMQ29" s="81"/>
      <c r="DMR29" s="81"/>
      <c r="DMS29" s="81"/>
      <c r="DMT29" s="81"/>
      <c r="DMU29" s="81"/>
      <c r="DMV29" s="81"/>
      <c r="DMW29" s="81"/>
      <c r="DMX29" s="81"/>
      <c r="DMY29" s="81"/>
      <c r="DMZ29" s="81"/>
      <c r="DNA29" s="81"/>
      <c r="DNB29" s="81"/>
      <c r="DNC29" s="81"/>
      <c r="DND29" s="81"/>
      <c r="DNE29" s="81"/>
      <c r="DNF29" s="81"/>
      <c r="DNG29" s="81"/>
      <c r="DNH29" s="81"/>
      <c r="DNI29" s="81"/>
      <c r="DNJ29" s="81"/>
      <c r="DNK29" s="81"/>
      <c r="DNL29" s="81"/>
      <c r="DNM29" s="81"/>
      <c r="DNN29" s="81"/>
      <c r="DNO29" s="81"/>
      <c r="DNP29" s="81"/>
      <c r="DNQ29" s="81"/>
      <c r="DNR29" s="81"/>
      <c r="DNS29" s="81"/>
      <c r="DNT29" s="81"/>
      <c r="DNU29" s="81"/>
      <c r="DNV29" s="81"/>
      <c r="DNW29" s="81"/>
      <c r="DNX29" s="81"/>
      <c r="DNY29" s="81"/>
      <c r="DNZ29" s="81"/>
      <c r="DOA29" s="81"/>
      <c r="DOB29" s="81"/>
      <c r="DOC29" s="81"/>
      <c r="DOD29" s="81"/>
      <c r="DOE29" s="81"/>
      <c r="DOF29" s="81"/>
      <c r="DOG29" s="81"/>
      <c r="DOH29" s="81"/>
      <c r="DOI29" s="81"/>
      <c r="DOJ29" s="81"/>
      <c r="DOK29" s="81"/>
      <c r="DOL29" s="81"/>
      <c r="DOM29" s="81"/>
      <c r="DON29" s="81"/>
      <c r="DOO29" s="81"/>
      <c r="DOP29" s="81"/>
      <c r="DOQ29" s="81"/>
      <c r="DOR29" s="81"/>
      <c r="DOS29" s="81"/>
      <c r="DOT29" s="81"/>
      <c r="DOU29" s="81"/>
      <c r="DOV29" s="81"/>
      <c r="DOW29" s="81"/>
      <c r="DOX29" s="81"/>
      <c r="DOY29" s="81"/>
      <c r="DOZ29" s="81"/>
      <c r="DPA29" s="81"/>
      <c r="DPB29" s="81"/>
      <c r="DPC29" s="81"/>
      <c r="DPD29" s="81"/>
      <c r="DPE29" s="81"/>
      <c r="DPF29" s="81"/>
      <c r="DPG29" s="81"/>
      <c r="DPH29" s="81"/>
      <c r="DPI29" s="81"/>
      <c r="DPJ29" s="81"/>
      <c r="DPK29" s="81"/>
      <c r="DPL29" s="81"/>
      <c r="DPM29" s="81"/>
      <c r="DPN29" s="81"/>
      <c r="DPO29" s="81"/>
      <c r="DPP29" s="81"/>
      <c r="DPQ29" s="81"/>
      <c r="DPR29" s="81"/>
      <c r="DPS29" s="81"/>
      <c r="DPT29" s="81"/>
      <c r="DPU29" s="81"/>
      <c r="DPV29" s="81"/>
      <c r="DPW29" s="81"/>
      <c r="DPX29" s="81"/>
      <c r="DPY29" s="81"/>
      <c r="DPZ29" s="81"/>
      <c r="DQA29" s="81"/>
      <c r="DQB29" s="81"/>
      <c r="DQC29" s="81"/>
      <c r="DQD29" s="81"/>
      <c r="DQE29" s="81"/>
      <c r="DQF29" s="81"/>
      <c r="DQG29" s="81"/>
      <c r="DQH29" s="81"/>
      <c r="DQI29" s="81"/>
      <c r="DQJ29" s="81"/>
      <c r="DQK29" s="81"/>
      <c r="DQL29" s="81"/>
      <c r="DQM29" s="81"/>
      <c r="DQN29" s="81"/>
      <c r="DQO29" s="81"/>
      <c r="DQP29" s="81"/>
      <c r="DQQ29" s="81"/>
      <c r="DQR29" s="81"/>
      <c r="DQS29" s="81"/>
      <c r="DQT29" s="81"/>
      <c r="DQU29" s="81"/>
      <c r="DQV29" s="81"/>
      <c r="DQW29" s="81"/>
      <c r="DQX29" s="81"/>
      <c r="DQY29" s="81"/>
      <c r="DQZ29" s="81"/>
      <c r="DRA29" s="81"/>
      <c r="DRB29" s="81"/>
      <c r="DRC29" s="81"/>
      <c r="DRD29" s="81"/>
      <c r="DRE29" s="81"/>
      <c r="DRF29" s="81"/>
      <c r="DRG29" s="81"/>
      <c r="DRH29" s="81"/>
      <c r="DRI29" s="81"/>
      <c r="DRJ29" s="81"/>
      <c r="DRK29" s="81"/>
      <c r="DRL29" s="81"/>
      <c r="DRM29" s="81"/>
      <c r="DRN29" s="81"/>
      <c r="DRO29" s="81"/>
      <c r="DRP29" s="81"/>
      <c r="DRQ29" s="81"/>
      <c r="DRR29" s="81"/>
      <c r="DRS29" s="81"/>
      <c r="DRT29" s="81"/>
      <c r="DRU29" s="81"/>
      <c r="DRV29" s="81"/>
      <c r="DRW29" s="81"/>
      <c r="DRX29" s="81"/>
      <c r="DRY29" s="81"/>
      <c r="DRZ29" s="81"/>
      <c r="DSA29" s="81"/>
      <c r="DSB29" s="81"/>
      <c r="DSC29" s="81"/>
      <c r="DSD29" s="81"/>
      <c r="DSE29" s="81"/>
      <c r="DSF29" s="81"/>
      <c r="DSG29" s="81"/>
      <c r="DSH29" s="81"/>
      <c r="DSI29" s="81"/>
      <c r="DSJ29" s="81"/>
      <c r="DSK29" s="81"/>
      <c r="DSL29" s="81"/>
      <c r="DSM29" s="81"/>
      <c r="DSN29" s="81"/>
      <c r="DSO29" s="81"/>
      <c r="DSP29" s="81"/>
      <c r="DSQ29" s="81"/>
      <c r="DSR29" s="81"/>
      <c r="DSS29" s="81"/>
      <c r="DST29" s="81"/>
      <c r="DSU29" s="81"/>
      <c r="DSV29" s="81"/>
      <c r="DSW29" s="81"/>
      <c r="DSX29" s="81"/>
      <c r="DSY29" s="81"/>
      <c r="DSZ29" s="81"/>
      <c r="DTA29" s="81"/>
      <c r="DTB29" s="81"/>
      <c r="DTC29" s="81"/>
      <c r="DTD29" s="81"/>
      <c r="DTE29" s="81"/>
      <c r="DTF29" s="81"/>
      <c r="DTG29" s="81"/>
      <c r="DTH29" s="81"/>
      <c r="DTI29" s="81"/>
      <c r="DTJ29" s="81"/>
      <c r="DTK29" s="81"/>
      <c r="DTL29" s="81"/>
      <c r="DTM29" s="81"/>
      <c r="DTN29" s="81"/>
      <c r="DTO29" s="81"/>
      <c r="DTP29" s="81"/>
      <c r="DTQ29" s="81"/>
      <c r="DTR29" s="81"/>
      <c r="DTS29" s="81"/>
      <c r="DTT29" s="81"/>
      <c r="DTU29" s="81"/>
      <c r="DTV29" s="81"/>
      <c r="DTW29" s="81"/>
      <c r="DTX29" s="81"/>
      <c r="DTY29" s="81"/>
      <c r="DTZ29" s="81"/>
      <c r="DUA29" s="81"/>
      <c r="DUB29" s="81"/>
      <c r="DUC29" s="81"/>
      <c r="DUD29" s="81"/>
      <c r="DUE29" s="81"/>
      <c r="DUF29" s="81"/>
      <c r="DUG29" s="81"/>
      <c r="DUH29" s="81"/>
      <c r="DUI29" s="81"/>
      <c r="DUJ29" s="81"/>
      <c r="DUK29" s="81"/>
      <c r="DUL29" s="81"/>
      <c r="DUM29" s="81"/>
      <c r="DUN29" s="81"/>
      <c r="DUO29" s="81"/>
      <c r="DUP29" s="81"/>
      <c r="DUQ29" s="81"/>
      <c r="DUR29" s="81"/>
      <c r="DUS29" s="81"/>
      <c r="DUT29" s="81"/>
      <c r="DUU29" s="81"/>
      <c r="DUV29" s="81"/>
      <c r="DUW29" s="81"/>
      <c r="DUX29" s="81"/>
      <c r="DUY29" s="81"/>
      <c r="DUZ29" s="81"/>
      <c r="DVA29" s="81"/>
      <c r="DVB29" s="81"/>
      <c r="DVC29" s="81"/>
      <c r="DVD29" s="81"/>
      <c r="DVE29" s="81"/>
      <c r="DVF29" s="81"/>
      <c r="DVG29" s="81"/>
      <c r="DVH29" s="81"/>
      <c r="DVI29" s="81"/>
      <c r="DVJ29" s="81"/>
      <c r="DVK29" s="81"/>
      <c r="DVL29" s="81"/>
      <c r="DVM29" s="81"/>
      <c r="DVN29" s="81"/>
      <c r="DVO29" s="81"/>
      <c r="DVP29" s="81"/>
      <c r="DVQ29" s="81"/>
      <c r="DVR29" s="81"/>
      <c r="DVS29" s="81"/>
      <c r="DVT29" s="81"/>
      <c r="DVU29" s="81"/>
      <c r="DVV29" s="81"/>
      <c r="DVW29" s="81"/>
      <c r="DVX29" s="81"/>
      <c r="DVY29" s="81"/>
      <c r="DVZ29" s="81"/>
      <c r="DWA29" s="81"/>
      <c r="DWB29" s="81"/>
      <c r="DWC29" s="81"/>
      <c r="DWD29" s="81"/>
      <c r="DWE29" s="81"/>
      <c r="DWF29" s="81"/>
      <c r="DWG29" s="81"/>
      <c r="DWH29" s="81"/>
      <c r="DWI29" s="81"/>
      <c r="DWJ29" s="81"/>
      <c r="DWK29" s="81"/>
      <c r="DWL29" s="81"/>
      <c r="DWM29" s="81"/>
      <c r="DWN29" s="81"/>
      <c r="DWO29" s="81"/>
      <c r="DWP29" s="81"/>
      <c r="DWQ29" s="81"/>
      <c r="DWR29" s="81"/>
      <c r="DWS29" s="81"/>
      <c r="DWT29" s="81"/>
      <c r="DWU29" s="81"/>
      <c r="DWV29" s="81"/>
      <c r="DWW29" s="81"/>
      <c r="DWX29" s="81"/>
      <c r="DWY29" s="81"/>
      <c r="DWZ29" s="81"/>
      <c r="DXA29" s="81"/>
      <c r="DXB29" s="81"/>
      <c r="DXC29" s="81"/>
      <c r="DXD29" s="81"/>
      <c r="DXE29" s="81"/>
      <c r="DXF29" s="81"/>
      <c r="DXG29" s="81"/>
      <c r="DXH29" s="81"/>
      <c r="DXI29" s="81"/>
      <c r="DXJ29" s="81"/>
      <c r="DXK29" s="81"/>
      <c r="DXL29" s="81"/>
      <c r="DXM29" s="81"/>
      <c r="DXN29" s="81"/>
      <c r="DXO29" s="81"/>
      <c r="DXP29" s="81"/>
      <c r="DXQ29" s="81"/>
      <c r="DXR29" s="81"/>
      <c r="DXS29" s="81"/>
      <c r="DXT29" s="81"/>
      <c r="DXU29" s="81"/>
      <c r="DXV29" s="81"/>
      <c r="DXW29" s="81"/>
      <c r="DXX29" s="81"/>
      <c r="DXY29" s="81"/>
      <c r="DXZ29" s="81"/>
      <c r="DYA29" s="81"/>
      <c r="DYB29" s="81"/>
      <c r="DYC29" s="81"/>
      <c r="DYD29" s="81"/>
      <c r="DYE29" s="81"/>
      <c r="DYF29" s="81"/>
      <c r="DYG29" s="81"/>
      <c r="DYH29" s="81"/>
      <c r="DYI29" s="81"/>
      <c r="DYJ29" s="81"/>
      <c r="DYK29" s="81"/>
      <c r="DYL29" s="81"/>
      <c r="DYM29" s="81"/>
      <c r="DYN29" s="81"/>
      <c r="DYO29" s="81"/>
      <c r="DYP29" s="81"/>
      <c r="DYQ29" s="81"/>
      <c r="DYR29" s="81"/>
      <c r="DYS29" s="81"/>
      <c r="DYT29" s="81"/>
      <c r="DYU29" s="81"/>
      <c r="DYV29" s="81"/>
      <c r="DYW29" s="81"/>
      <c r="DYX29" s="81"/>
      <c r="DYY29" s="81"/>
      <c r="DYZ29" s="81"/>
      <c r="DZA29" s="81"/>
      <c r="DZB29" s="81"/>
      <c r="DZC29" s="81"/>
      <c r="DZD29" s="81"/>
      <c r="DZE29" s="81"/>
      <c r="DZF29" s="81"/>
      <c r="DZG29" s="81"/>
      <c r="DZH29" s="81"/>
      <c r="DZI29" s="81"/>
      <c r="DZJ29" s="81"/>
      <c r="DZK29" s="81"/>
      <c r="DZL29" s="81"/>
      <c r="DZM29" s="81"/>
      <c r="DZN29" s="81"/>
      <c r="DZO29" s="81"/>
      <c r="DZP29" s="81"/>
      <c r="DZQ29" s="81"/>
      <c r="DZR29" s="81"/>
      <c r="DZS29" s="81"/>
      <c r="DZT29" s="81"/>
      <c r="DZU29" s="81"/>
      <c r="DZV29" s="81"/>
      <c r="DZW29" s="81"/>
      <c r="DZX29" s="81"/>
      <c r="DZY29" s="81"/>
      <c r="DZZ29" s="81"/>
      <c r="EAA29" s="81"/>
      <c r="EAB29" s="81"/>
      <c r="EAC29" s="81"/>
      <c r="EAD29" s="81"/>
      <c r="EAE29" s="81"/>
      <c r="EAF29" s="81"/>
      <c r="EAG29" s="81"/>
      <c r="EAH29" s="81"/>
      <c r="EAI29" s="81"/>
      <c r="EAJ29" s="81"/>
      <c r="EAK29" s="81"/>
      <c r="EAL29" s="81"/>
      <c r="EAM29" s="81"/>
      <c r="EAN29" s="81"/>
      <c r="EAO29" s="81"/>
      <c r="EAP29" s="81"/>
      <c r="EAQ29" s="81"/>
      <c r="EAR29" s="81"/>
      <c r="EAS29" s="81"/>
      <c r="EAT29" s="81"/>
      <c r="EAU29" s="81"/>
      <c r="EAV29" s="81"/>
      <c r="EAW29" s="81"/>
      <c r="EAX29" s="81"/>
      <c r="EAY29" s="81"/>
      <c r="EAZ29" s="81"/>
      <c r="EBA29" s="81"/>
      <c r="EBB29" s="81"/>
      <c r="EBC29" s="81"/>
      <c r="EBD29" s="81"/>
      <c r="EBE29" s="81"/>
      <c r="EBF29" s="81"/>
      <c r="EBG29" s="81"/>
      <c r="EBH29" s="81"/>
      <c r="EBI29" s="81"/>
      <c r="EBJ29" s="81"/>
      <c r="EBK29" s="81"/>
      <c r="EBL29" s="81"/>
      <c r="EBM29" s="81"/>
      <c r="EBN29" s="81"/>
      <c r="EBO29" s="81"/>
      <c r="EBP29" s="81"/>
      <c r="EBQ29" s="81"/>
      <c r="EBR29" s="81"/>
      <c r="EBS29" s="81"/>
      <c r="EBT29" s="81"/>
      <c r="EBU29" s="81"/>
      <c r="EBV29" s="81"/>
      <c r="EBW29" s="81"/>
      <c r="EBX29" s="81"/>
      <c r="EBY29" s="81"/>
      <c r="EBZ29" s="81"/>
      <c r="ECA29" s="81"/>
      <c r="ECB29" s="81"/>
      <c r="ECC29" s="81"/>
      <c r="ECD29" s="81"/>
      <c r="ECE29" s="81"/>
      <c r="ECF29" s="81"/>
      <c r="ECG29" s="81"/>
      <c r="ECH29" s="81"/>
      <c r="ECI29" s="81"/>
      <c r="ECJ29" s="81"/>
      <c r="ECK29" s="81"/>
      <c r="ECL29" s="81"/>
      <c r="ECM29" s="81"/>
      <c r="ECN29" s="81"/>
      <c r="ECO29" s="81"/>
      <c r="ECP29" s="81"/>
      <c r="ECQ29" s="81"/>
      <c r="ECR29" s="81"/>
      <c r="ECS29" s="81"/>
      <c r="ECT29" s="81"/>
      <c r="ECU29" s="81"/>
      <c r="ECV29" s="81"/>
      <c r="ECW29" s="81"/>
      <c r="ECX29" s="81"/>
      <c r="ECY29" s="81"/>
      <c r="ECZ29" s="81"/>
      <c r="EDA29" s="81"/>
      <c r="EDB29" s="81"/>
      <c r="EDC29" s="81"/>
      <c r="EDD29" s="81"/>
      <c r="EDE29" s="81"/>
      <c r="EDF29" s="81"/>
      <c r="EDG29" s="81"/>
      <c r="EDH29" s="81"/>
      <c r="EDI29" s="81"/>
      <c r="EDJ29" s="81"/>
      <c r="EDK29" s="81"/>
      <c r="EDL29" s="81"/>
      <c r="EDM29" s="81"/>
      <c r="EDN29" s="81"/>
      <c r="EDO29" s="81"/>
      <c r="EDP29" s="81"/>
      <c r="EDQ29" s="81"/>
      <c r="EDR29" s="81"/>
      <c r="EDS29" s="81"/>
      <c r="EDT29" s="81"/>
      <c r="EDU29" s="81"/>
      <c r="EDV29" s="81"/>
      <c r="EDW29" s="81"/>
      <c r="EDX29" s="81"/>
      <c r="EDY29" s="81"/>
      <c r="EDZ29" s="81"/>
      <c r="EEA29" s="81"/>
      <c r="EEB29" s="81"/>
      <c r="EEC29" s="81"/>
      <c r="EED29" s="81"/>
      <c r="EEE29" s="81"/>
      <c r="EEF29" s="81"/>
      <c r="EEG29" s="81"/>
      <c r="EEH29" s="81"/>
      <c r="EEI29" s="81"/>
      <c r="EEJ29" s="81"/>
      <c r="EEK29" s="81"/>
      <c r="EEL29" s="81"/>
      <c r="EEM29" s="81"/>
      <c r="EEN29" s="81"/>
      <c r="EEO29" s="81"/>
      <c r="EEP29" s="81"/>
      <c r="EEQ29" s="81"/>
      <c r="EER29" s="81"/>
      <c r="EES29" s="81"/>
      <c r="EET29" s="81"/>
      <c r="EEU29" s="81"/>
      <c r="EEV29" s="81"/>
      <c r="EEW29" s="81"/>
      <c r="EEX29" s="81"/>
      <c r="EEY29" s="81"/>
      <c r="EEZ29" s="81"/>
      <c r="EFA29" s="81"/>
      <c r="EFB29" s="81"/>
      <c r="EFC29" s="81"/>
      <c r="EFD29" s="81"/>
      <c r="EFE29" s="81"/>
      <c r="EFF29" s="81"/>
      <c r="EFG29" s="81"/>
      <c r="EFH29" s="81"/>
      <c r="EFI29" s="81"/>
      <c r="EFJ29" s="81"/>
      <c r="EFK29" s="81"/>
      <c r="EFL29" s="81"/>
      <c r="EFM29" s="81"/>
      <c r="EFN29" s="81"/>
      <c r="EFO29" s="81"/>
      <c r="EFP29" s="81"/>
      <c r="EFQ29" s="81"/>
      <c r="EFR29" s="81"/>
      <c r="EFS29" s="81"/>
      <c r="EFT29" s="81"/>
      <c r="EFU29" s="81"/>
      <c r="EFV29" s="81"/>
      <c r="EFW29" s="81"/>
      <c r="EFX29" s="81"/>
      <c r="EFY29" s="81"/>
      <c r="EFZ29" s="81"/>
      <c r="EGA29" s="81"/>
      <c r="EGB29" s="81"/>
      <c r="EGC29" s="81"/>
      <c r="EGD29" s="81"/>
      <c r="EGE29" s="81"/>
      <c r="EGF29" s="81"/>
      <c r="EGG29" s="81"/>
      <c r="EGH29" s="81"/>
      <c r="EGI29" s="81"/>
      <c r="EGJ29" s="81"/>
      <c r="EGK29" s="81"/>
      <c r="EGL29" s="81"/>
      <c r="EGM29" s="81"/>
      <c r="EGN29" s="81"/>
      <c r="EGO29" s="81"/>
      <c r="EGP29" s="81"/>
      <c r="EGQ29" s="81"/>
      <c r="EGR29" s="81"/>
      <c r="EGS29" s="81"/>
      <c r="EGT29" s="81"/>
      <c r="EGU29" s="81"/>
      <c r="EGV29" s="81"/>
      <c r="EGW29" s="81"/>
      <c r="EGX29" s="81"/>
      <c r="EGY29" s="81"/>
      <c r="EGZ29" s="81"/>
      <c r="EHA29" s="81"/>
      <c r="EHB29" s="81"/>
      <c r="EHC29" s="81"/>
      <c r="EHD29" s="81"/>
      <c r="EHE29" s="81"/>
      <c r="EHF29" s="81"/>
      <c r="EHG29" s="81"/>
      <c r="EHH29" s="81"/>
      <c r="EHI29" s="81"/>
      <c r="EHJ29" s="81"/>
      <c r="EHK29" s="81"/>
      <c r="EHL29" s="81"/>
      <c r="EHM29" s="81"/>
      <c r="EHN29" s="81"/>
      <c r="EHO29" s="81"/>
      <c r="EHP29" s="81"/>
      <c r="EHQ29" s="81"/>
      <c r="EHR29" s="81"/>
      <c r="EHS29" s="81"/>
      <c r="EHT29" s="81"/>
      <c r="EHU29" s="81"/>
      <c r="EHV29" s="81"/>
      <c r="EHW29" s="81"/>
      <c r="EHX29" s="81"/>
      <c r="EHY29" s="81"/>
      <c r="EHZ29" s="81"/>
      <c r="EIA29" s="81"/>
      <c r="EIB29" s="81"/>
      <c r="EIC29" s="81"/>
      <c r="EID29" s="81"/>
      <c r="EIE29" s="81"/>
      <c r="EIF29" s="81"/>
      <c r="EIG29" s="81"/>
      <c r="EIH29" s="81"/>
      <c r="EII29" s="81"/>
      <c r="EIJ29" s="81"/>
      <c r="EIK29" s="81"/>
      <c r="EIL29" s="81"/>
      <c r="EIM29" s="81"/>
      <c r="EIN29" s="81"/>
      <c r="EIO29" s="81"/>
      <c r="EIP29" s="81"/>
      <c r="EIQ29" s="81"/>
      <c r="EIR29" s="81"/>
      <c r="EIS29" s="81"/>
      <c r="EIT29" s="81"/>
      <c r="EIU29" s="81"/>
      <c r="EIV29" s="81"/>
      <c r="EIW29" s="81"/>
      <c r="EIX29" s="81"/>
      <c r="EIY29" s="81"/>
      <c r="EIZ29" s="81"/>
      <c r="EJA29" s="81"/>
      <c r="EJB29" s="81"/>
      <c r="EJC29" s="81"/>
      <c r="EJD29" s="81"/>
      <c r="EJE29" s="81"/>
      <c r="EJF29" s="81"/>
      <c r="EJG29" s="81"/>
      <c r="EJH29" s="81"/>
      <c r="EJI29" s="81"/>
      <c r="EJJ29" s="81"/>
      <c r="EJK29" s="81"/>
      <c r="EJL29" s="81"/>
      <c r="EJM29" s="81"/>
      <c r="EJN29" s="81"/>
      <c r="EJO29" s="81"/>
      <c r="EJP29" s="81"/>
      <c r="EJQ29" s="81"/>
      <c r="EJR29" s="81"/>
      <c r="EJS29" s="81"/>
      <c r="EJT29" s="81"/>
      <c r="EJU29" s="81"/>
      <c r="EJV29" s="81"/>
      <c r="EJW29" s="81"/>
      <c r="EJX29" s="81"/>
      <c r="EJY29" s="81"/>
      <c r="EJZ29" s="81"/>
      <c r="EKA29" s="81"/>
      <c r="EKB29" s="81"/>
      <c r="EKC29" s="81"/>
      <c r="EKD29" s="81"/>
      <c r="EKE29" s="81"/>
      <c r="EKF29" s="81"/>
      <c r="EKG29" s="81"/>
      <c r="EKH29" s="81"/>
      <c r="EKI29" s="81"/>
      <c r="EKJ29" s="81"/>
      <c r="EKK29" s="81"/>
      <c r="EKL29" s="81"/>
      <c r="EKM29" s="81"/>
      <c r="EKN29" s="81"/>
      <c r="EKO29" s="81"/>
      <c r="EKP29" s="81"/>
      <c r="EKQ29" s="81"/>
      <c r="EKR29" s="81"/>
      <c r="EKS29" s="81"/>
      <c r="EKT29" s="81"/>
      <c r="EKU29" s="81"/>
      <c r="EKV29" s="81"/>
      <c r="EKW29" s="81"/>
      <c r="EKX29" s="81"/>
      <c r="EKY29" s="81"/>
      <c r="EKZ29" s="81"/>
      <c r="ELA29" s="81"/>
      <c r="ELB29" s="81"/>
      <c r="ELC29" s="81"/>
      <c r="ELD29" s="81"/>
      <c r="ELE29" s="81"/>
      <c r="ELF29" s="81"/>
      <c r="ELG29" s="81"/>
      <c r="ELH29" s="81"/>
      <c r="ELI29" s="81"/>
      <c r="ELJ29" s="81"/>
      <c r="ELK29" s="81"/>
      <c r="ELL29" s="81"/>
      <c r="ELM29" s="81"/>
      <c r="ELN29" s="81"/>
      <c r="ELO29" s="81"/>
      <c r="ELP29" s="81"/>
      <c r="ELQ29" s="81"/>
      <c r="ELR29" s="81"/>
      <c r="ELS29" s="81"/>
      <c r="ELT29" s="81"/>
      <c r="ELU29" s="81"/>
      <c r="ELV29" s="81"/>
      <c r="ELW29" s="81"/>
      <c r="ELX29" s="81"/>
      <c r="ELY29" s="81"/>
      <c r="ELZ29" s="81"/>
      <c r="EMA29" s="81"/>
      <c r="EMB29" s="81"/>
      <c r="EMC29" s="81"/>
      <c r="EMD29" s="81"/>
      <c r="EME29" s="81"/>
      <c r="EMF29" s="81"/>
      <c r="EMG29" s="81"/>
      <c r="EMH29" s="81"/>
      <c r="EMI29" s="81"/>
      <c r="EMJ29" s="81"/>
      <c r="EMK29" s="81"/>
      <c r="EML29" s="81"/>
      <c r="EMM29" s="81"/>
      <c r="EMN29" s="81"/>
      <c r="EMO29" s="81"/>
      <c r="EMP29" s="81"/>
      <c r="EMQ29" s="81"/>
      <c r="EMR29" s="81"/>
      <c r="EMS29" s="81"/>
      <c r="EMT29" s="81"/>
      <c r="EMU29" s="81"/>
      <c r="EMV29" s="81"/>
      <c r="EMW29" s="81"/>
      <c r="EMX29" s="81"/>
      <c r="EMY29" s="81"/>
      <c r="EMZ29" s="81"/>
      <c r="ENA29" s="81"/>
      <c r="ENB29" s="81"/>
      <c r="ENC29" s="81"/>
      <c r="END29" s="81"/>
      <c r="ENE29" s="81"/>
      <c r="ENF29" s="81"/>
      <c r="ENG29" s="81"/>
      <c r="ENH29" s="81"/>
      <c r="ENI29" s="81"/>
      <c r="ENJ29" s="81"/>
      <c r="ENK29" s="81"/>
      <c r="ENL29" s="81"/>
      <c r="ENM29" s="81"/>
      <c r="ENN29" s="81"/>
      <c r="ENO29" s="81"/>
      <c r="ENP29" s="81"/>
      <c r="ENQ29" s="81"/>
      <c r="ENR29" s="81"/>
      <c r="ENS29" s="81"/>
      <c r="ENT29" s="81"/>
      <c r="ENU29" s="81"/>
      <c r="ENV29" s="81"/>
      <c r="ENW29" s="81"/>
      <c r="ENX29" s="81"/>
      <c r="ENY29" s="81"/>
      <c r="ENZ29" s="81"/>
      <c r="EOA29" s="81"/>
      <c r="EOB29" s="81"/>
      <c r="EOC29" s="81"/>
      <c r="EOD29" s="81"/>
      <c r="EOE29" s="81"/>
      <c r="EOF29" s="81"/>
      <c r="EOG29" s="81"/>
      <c r="EOH29" s="81"/>
      <c r="EOI29" s="81"/>
      <c r="EOJ29" s="81"/>
      <c r="EOK29" s="81"/>
      <c r="EOL29" s="81"/>
      <c r="EOM29" s="81"/>
      <c r="EON29" s="81"/>
      <c r="EOO29" s="81"/>
      <c r="EOP29" s="81"/>
      <c r="EOQ29" s="81"/>
      <c r="EOR29" s="81"/>
      <c r="EOS29" s="81"/>
      <c r="EOT29" s="81"/>
      <c r="EOU29" s="81"/>
      <c r="EOV29" s="81"/>
      <c r="EOW29" s="81"/>
      <c r="EOX29" s="81"/>
      <c r="EOY29" s="81"/>
      <c r="EOZ29" s="81"/>
      <c r="EPA29" s="81"/>
      <c r="EPB29" s="81"/>
      <c r="EPC29" s="81"/>
      <c r="EPD29" s="81"/>
      <c r="EPE29" s="81"/>
      <c r="EPF29" s="81"/>
      <c r="EPG29" s="81"/>
      <c r="EPH29" s="81"/>
      <c r="EPI29" s="81"/>
      <c r="EPJ29" s="81"/>
      <c r="EPK29" s="81"/>
      <c r="EPL29" s="81"/>
      <c r="EPM29" s="81"/>
      <c r="EPN29" s="81"/>
      <c r="EPO29" s="81"/>
      <c r="EPP29" s="81"/>
      <c r="EPQ29" s="81"/>
      <c r="EPR29" s="81"/>
      <c r="EPS29" s="81"/>
      <c r="EPT29" s="81"/>
      <c r="EPU29" s="81"/>
      <c r="EPV29" s="81"/>
      <c r="EPW29" s="81"/>
      <c r="EPX29" s="81"/>
      <c r="EPY29" s="81"/>
      <c r="EPZ29" s="81"/>
      <c r="EQA29" s="81"/>
      <c r="EQB29" s="81"/>
      <c r="EQC29" s="81"/>
      <c r="EQD29" s="81"/>
      <c r="EQE29" s="81"/>
      <c r="EQF29" s="81"/>
      <c r="EQG29" s="81"/>
      <c r="EQH29" s="81"/>
      <c r="EQI29" s="81"/>
      <c r="EQJ29" s="81"/>
      <c r="EQK29" s="81"/>
      <c r="EQL29" s="81"/>
      <c r="EQM29" s="81"/>
      <c r="EQN29" s="81"/>
      <c r="EQO29" s="81"/>
      <c r="EQP29" s="81"/>
      <c r="EQQ29" s="81"/>
      <c r="EQR29" s="81"/>
      <c r="EQS29" s="81"/>
      <c r="EQT29" s="81"/>
      <c r="EQU29" s="81"/>
      <c r="EQV29" s="81"/>
      <c r="EQW29" s="81"/>
      <c r="EQX29" s="81"/>
      <c r="EQY29" s="81"/>
      <c r="EQZ29" s="81"/>
      <c r="ERA29" s="81"/>
      <c r="ERB29" s="81"/>
      <c r="ERC29" s="81"/>
      <c r="ERD29" s="81"/>
      <c r="ERE29" s="81"/>
      <c r="ERF29" s="81"/>
      <c r="ERG29" s="81"/>
      <c r="ERH29" s="81"/>
      <c r="ERI29" s="81"/>
      <c r="ERJ29" s="81"/>
      <c r="ERK29" s="81"/>
      <c r="ERL29" s="81"/>
      <c r="ERM29" s="81"/>
      <c r="ERN29" s="81"/>
      <c r="ERO29" s="81"/>
      <c r="ERP29" s="81"/>
      <c r="ERQ29" s="81"/>
      <c r="ERR29" s="81"/>
      <c r="ERS29" s="81"/>
      <c r="ERT29" s="81"/>
      <c r="ERU29" s="81"/>
      <c r="ERV29" s="81"/>
      <c r="ERW29" s="81"/>
      <c r="ERX29" s="81"/>
      <c r="ERY29" s="81"/>
      <c r="ERZ29" s="81"/>
      <c r="ESA29" s="81"/>
      <c r="ESB29" s="81"/>
      <c r="ESC29" s="81"/>
      <c r="ESD29" s="81"/>
      <c r="ESE29" s="81"/>
      <c r="ESF29" s="81"/>
      <c r="ESG29" s="81"/>
      <c r="ESH29" s="81"/>
      <c r="ESI29" s="81"/>
      <c r="ESJ29" s="81"/>
      <c r="ESK29" s="81"/>
      <c r="ESL29" s="81"/>
      <c r="ESM29" s="81"/>
      <c r="ESN29" s="81"/>
      <c r="ESO29" s="81"/>
      <c r="ESP29" s="81"/>
      <c r="ESQ29" s="81"/>
      <c r="ESR29" s="81"/>
      <c r="ESS29" s="81"/>
      <c r="EST29" s="81"/>
      <c r="ESU29" s="81"/>
      <c r="ESV29" s="81"/>
      <c r="ESW29" s="81"/>
      <c r="ESX29" s="81"/>
      <c r="ESY29" s="81"/>
      <c r="ESZ29" s="81"/>
      <c r="ETA29" s="81"/>
      <c r="ETB29" s="81"/>
      <c r="ETC29" s="81"/>
      <c r="ETD29" s="81"/>
      <c r="ETE29" s="81"/>
      <c r="ETF29" s="81"/>
      <c r="ETG29" s="81"/>
      <c r="ETH29" s="81"/>
      <c r="ETI29" s="81"/>
      <c r="ETJ29" s="81"/>
      <c r="ETK29" s="81"/>
      <c r="ETL29" s="81"/>
      <c r="ETM29" s="81"/>
      <c r="ETN29" s="81"/>
      <c r="ETO29" s="81"/>
      <c r="ETP29" s="81"/>
      <c r="ETQ29" s="81"/>
      <c r="ETR29" s="81"/>
      <c r="ETS29" s="81"/>
      <c r="ETT29" s="81"/>
      <c r="ETU29" s="81"/>
      <c r="ETV29" s="81"/>
      <c r="ETW29" s="81"/>
      <c r="ETX29" s="81"/>
      <c r="ETY29" s="81"/>
      <c r="ETZ29" s="81"/>
      <c r="EUA29" s="81"/>
      <c r="EUB29" s="81"/>
      <c r="EUC29" s="81"/>
      <c r="EUD29" s="81"/>
      <c r="EUE29" s="81"/>
      <c r="EUF29" s="81"/>
      <c r="EUG29" s="81"/>
      <c r="EUH29" s="81"/>
      <c r="EUI29" s="81"/>
      <c r="EUJ29" s="81"/>
      <c r="EUK29" s="81"/>
      <c r="EUL29" s="81"/>
      <c r="EUM29" s="81"/>
      <c r="EUN29" s="81"/>
      <c r="EUO29" s="81"/>
      <c r="EUP29" s="81"/>
      <c r="EUQ29" s="81"/>
      <c r="EUR29" s="81"/>
      <c r="EUS29" s="81"/>
      <c r="EUT29" s="81"/>
      <c r="EUU29" s="81"/>
      <c r="EUV29" s="81"/>
      <c r="EUW29" s="81"/>
      <c r="EUX29" s="81"/>
      <c r="EUY29" s="81"/>
      <c r="EUZ29" s="81"/>
      <c r="EVA29" s="81"/>
      <c r="EVB29" s="81"/>
      <c r="EVC29" s="81"/>
      <c r="EVD29" s="81"/>
      <c r="EVE29" s="81"/>
      <c r="EVF29" s="81"/>
      <c r="EVG29" s="81"/>
      <c r="EVH29" s="81"/>
      <c r="EVI29" s="81"/>
      <c r="EVJ29" s="81"/>
      <c r="EVK29" s="81"/>
      <c r="EVL29" s="81"/>
      <c r="EVM29" s="81"/>
      <c r="EVN29" s="81"/>
      <c r="EVO29" s="81"/>
      <c r="EVP29" s="81"/>
      <c r="EVQ29" s="81"/>
      <c r="EVR29" s="81"/>
      <c r="EVS29" s="81"/>
      <c r="EVT29" s="81"/>
      <c r="EVU29" s="81"/>
      <c r="EVV29" s="81"/>
      <c r="EVW29" s="81"/>
      <c r="EVX29" s="81"/>
      <c r="EVY29" s="81"/>
      <c r="EVZ29" s="81"/>
      <c r="EWA29" s="81"/>
      <c r="EWB29" s="81"/>
      <c r="EWC29" s="81"/>
      <c r="EWD29" s="81"/>
      <c r="EWE29" s="81"/>
      <c r="EWF29" s="81"/>
      <c r="EWG29" s="81"/>
      <c r="EWH29" s="81"/>
      <c r="EWI29" s="81"/>
      <c r="EWJ29" s="81"/>
      <c r="EWK29" s="81"/>
      <c r="EWL29" s="81"/>
      <c r="EWM29" s="81"/>
      <c r="EWN29" s="81"/>
      <c r="EWO29" s="81"/>
      <c r="EWP29" s="81"/>
      <c r="EWQ29" s="81"/>
      <c r="EWR29" s="81"/>
      <c r="EWS29" s="81"/>
      <c r="EWT29" s="81"/>
      <c r="EWU29" s="81"/>
      <c r="EWV29" s="81"/>
      <c r="EWW29" s="81"/>
      <c r="EWX29" s="81"/>
      <c r="EWY29" s="81"/>
      <c r="EWZ29" s="81"/>
      <c r="EXA29" s="81"/>
      <c r="EXB29" s="81"/>
      <c r="EXC29" s="81"/>
      <c r="EXD29" s="81"/>
      <c r="EXE29" s="81"/>
      <c r="EXF29" s="81"/>
      <c r="EXG29" s="81"/>
      <c r="EXH29" s="81"/>
      <c r="EXI29" s="81"/>
      <c r="EXJ29" s="81"/>
      <c r="EXK29" s="81"/>
      <c r="EXL29" s="81"/>
      <c r="EXM29" s="81"/>
      <c r="EXN29" s="81"/>
      <c r="EXO29" s="81"/>
      <c r="EXP29" s="81"/>
      <c r="EXQ29" s="81"/>
      <c r="EXR29" s="81"/>
      <c r="EXS29" s="81"/>
      <c r="EXT29" s="81"/>
      <c r="EXU29" s="81"/>
      <c r="EXV29" s="81"/>
      <c r="EXW29" s="81"/>
      <c r="EXX29" s="81"/>
      <c r="EXY29" s="81"/>
      <c r="EXZ29" s="81"/>
      <c r="EYA29" s="81"/>
      <c r="EYB29" s="81"/>
      <c r="EYC29" s="81"/>
      <c r="EYD29" s="81"/>
      <c r="EYE29" s="81"/>
      <c r="EYF29" s="81"/>
      <c r="EYG29" s="81"/>
      <c r="EYH29" s="81"/>
      <c r="EYI29" s="81"/>
      <c r="EYJ29" s="81"/>
      <c r="EYK29" s="81"/>
      <c r="EYL29" s="81"/>
      <c r="EYM29" s="81"/>
      <c r="EYN29" s="81"/>
      <c r="EYO29" s="81"/>
      <c r="EYP29" s="81"/>
      <c r="EYQ29" s="81"/>
      <c r="EYR29" s="81"/>
      <c r="EYS29" s="81"/>
      <c r="EYT29" s="81"/>
      <c r="EYU29" s="81"/>
      <c r="EYV29" s="81"/>
      <c r="EYW29" s="81"/>
      <c r="EYX29" s="81"/>
      <c r="EYY29" s="81"/>
      <c r="EYZ29" s="81"/>
      <c r="EZA29" s="81"/>
      <c r="EZB29" s="81"/>
      <c r="EZC29" s="81"/>
      <c r="EZD29" s="81"/>
      <c r="EZE29" s="81"/>
      <c r="EZF29" s="81"/>
      <c r="EZG29" s="81"/>
      <c r="EZH29" s="81"/>
      <c r="EZI29" s="81"/>
      <c r="EZJ29" s="81"/>
      <c r="EZK29" s="81"/>
      <c r="EZL29" s="81"/>
      <c r="EZM29" s="81"/>
      <c r="EZN29" s="81"/>
      <c r="EZO29" s="81"/>
      <c r="EZP29" s="81"/>
      <c r="EZQ29" s="81"/>
      <c r="EZR29" s="81"/>
      <c r="EZS29" s="81"/>
      <c r="EZT29" s="81"/>
      <c r="EZU29" s="81"/>
      <c r="EZV29" s="81"/>
      <c r="EZW29" s="81"/>
      <c r="EZX29" s="81"/>
      <c r="EZY29" s="81"/>
      <c r="EZZ29" s="81"/>
      <c r="FAA29" s="81"/>
      <c r="FAB29" s="81"/>
      <c r="FAC29" s="81"/>
      <c r="FAD29" s="81"/>
      <c r="FAE29" s="81"/>
      <c r="FAF29" s="81"/>
      <c r="FAG29" s="81"/>
      <c r="FAH29" s="81"/>
      <c r="FAI29" s="81"/>
      <c r="FAJ29" s="81"/>
      <c r="FAK29" s="81"/>
      <c r="FAL29" s="81"/>
      <c r="FAM29" s="81"/>
      <c r="FAN29" s="81"/>
      <c r="FAO29" s="81"/>
      <c r="FAP29" s="81"/>
      <c r="FAQ29" s="81"/>
      <c r="FAR29" s="81"/>
      <c r="FAS29" s="81"/>
      <c r="FAT29" s="81"/>
      <c r="FAU29" s="81"/>
      <c r="FAV29" s="81"/>
      <c r="FAW29" s="81"/>
      <c r="FAX29" s="81"/>
      <c r="FAY29" s="81"/>
      <c r="FAZ29" s="81"/>
      <c r="FBA29" s="81"/>
      <c r="FBB29" s="81"/>
      <c r="FBC29" s="81"/>
      <c r="FBD29" s="81"/>
      <c r="FBE29" s="81"/>
      <c r="FBF29" s="81"/>
      <c r="FBG29" s="81"/>
      <c r="FBH29" s="81"/>
      <c r="FBI29" s="81"/>
      <c r="FBJ29" s="81"/>
      <c r="FBK29" s="81"/>
      <c r="FBL29" s="81"/>
      <c r="FBM29" s="81"/>
      <c r="FBN29" s="81"/>
      <c r="FBO29" s="81"/>
      <c r="FBP29" s="81"/>
      <c r="FBQ29" s="81"/>
      <c r="FBR29" s="81"/>
      <c r="FBS29" s="81"/>
      <c r="FBT29" s="81"/>
      <c r="FBU29" s="81"/>
      <c r="FBV29" s="81"/>
      <c r="FBW29" s="81"/>
      <c r="FBX29" s="81"/>
      <c r="FBY29" s="81"/>
      <c r="FBZ29" s="81"/>
      <c r="FCA29" s="81"/>
      <c r="FCB29" s="81"/>
      <c r="FCC29" s="81"/>
      <c r="FCD29" s="81"/>
      <c r="FCE29" s="81"/>
      <c r="FCF29" s="81"/>
      <c r="FCG29" s="81"/>
      <c r="FCH29" s="81"/>
      <c r="FCI29" s="81"/>
      <c r="FCJ29" s="81"/>
      <c r="FCK29" s="81"/>
      <c r="FCL29" s="81"/>
      <c r="FCM29" s="81"/>
      <c r="FCN29" s="81"/>
      <c r="FCO29" s="81"/>
      <c r="FCP29" s="81"/>
      <c r="FCQ29" s="81"/>
      <c r="FCR29" s="81"/>
      <c r="FCS29" s="81"/>
      <c r="FCT29" s="81"/>
      <c r="FCU29" s="81"/>
      <c r="FCV29" s="81"/>
      <c r="FCW29" s="81"/>
      <c r="FCX29" s="81"/>
      <c r="FCY29" s="81"/>
      <c r="FCZ29" s="81"/>
      <c r="FDA29" s="81"/>
      <c r="FDB29" s="81"/>
      <c r="FDC29" s="81"/>
      <c r="FDD29" s="81"/>
      <c r="FDE29" s="81"/>
      <c r="FDF29" s="81"/>
      <c r="FDG29" s="81"/>
      <c r="FDH29" s="81"/>
      <c r="FDI29" s="81"/>
      <c r="FDJ29" s="81"/>
      <c r="FDK29" s="81"/>
      <c r="FDL29" s="81"/>
      <c r="FDM29" s="81"/>
      <c r="FDN29" s="81"/>
      <c r="FDO29" s="81"/>
      <c r="FDP29" s="81"/>
      <c r="FDQ29" s="81"/>
      <c r="FDR29" s="81"/>
      <c r="FDS29" s="81"/>
      <c r="FDT29" s="81"/>
      <c r="FDU29" s="81"/>
      <c r="FDV29" s="81"/>
      <c r="FDW29" s="81"/>
      <c r="FDX29" s="81"/>
      <c r="FDY29" s="81"/>
      <c r="FDZ29" s="81"/>
      <c r="FEA29" s="81"/>
      <c r="FEB29" s="81"/>
      <c r="FEC29" s="81"/>
      <c r="FED29" s="81"/>
      <c r="FEE29" s="81"/>
      <c r="FEF29" s="81"/>
      <c r="FEG29" s="81"/>
      <c r="FEH29" s="81"/>
      <c r="FEI29" s="81"/>
      <c r="FEJ29" s="81"/>
      <c r="FEK29" s="81"/>
      <c r="FEL29" s="81"/>
      <c r="FEM29" s="81"/>
      <c r="FEN29" s="81"/>
      <c r="FEO29" s="81"/>
      <c r="FEP29" s="81"/>
      <c r="FEQ29" s="81"/>
      <c r="FER29" s="81"/>
      <c r="FES29" s="81"/>
      <c r="FET29" s="81"/>
      <c r="FEU29" s="81"/>
      <c r="FEV29" s="81"/>
      <c r="FEW29" s="81"/>
      <c r="FEX29" s="81"/>
      <c r="FEY29" s="81"/>
      <c r="FEZ29" s="81"/>
      <c r="FFA29" s="81"/>
      <c r="FFB29" s="81"/>
      <c r="FFC29" s="81"/>
      <c r="FFD29" s="81"/>
      <c r="FFE29" s="81"/>
      <c r="FFF29" s="81"/>
      <c r="FFG29" s="81"/>
      <c r="FFH29" s="81"/>
      <c r="FFI29" s="81"/>
      <c r="FFJ29" s="81"/>
      <c r="FFK29" s="81"/>
      <c r="FFL29" s="81"/>
      <c r="FFM29" s="81"/>
      <c r="FFN29" s="81"/>
      <c r="FFO29" s="81"/>
      <c r="FFP29" s="81"/>
      <c r="FFQ29" s="81"/>
      <c r="FFR29" s="81"/>
      <c r="FFS29" s="81"/>
      <c r="FFT29" s="81"/>
      <c r="FFU29" s="81"/>
      <c r="FFV29" s="81"/>
      <c r="FFW29" s="81"/>
      <c r="FFX29" s="81"/>
      <c r="FFY29" s="81"/>
      <c r="FFZ29" s="81"/>
      <c r="FGA29" s="81"/>
      <c r="FGB29" s="81"/>
      <c r="FGC29" s="81"/>
      <c r="FGD29" s="81"/>
      <c r="FGE29" s="81"/>
      <c r="FGF29" s="81"/>
      <c r="FGG29" s="81"/>
      <c r="FGH29" s="81"/>
      <c r="FGI29" s="81"/>
      <c r="FGJ29" s="81"/>
      <c r="FGK29" s="81"/>
      <c r="FGL29" s="81"/>
      <c r="FGM29" s="81"/>
      <c r="FGN29" s="81"/>
      <c r="FGO29" s="81"/>
      <c r="FGP29" s="81"/>
      <c r="FGQ29" s="81"/>
      <c r="FGR29" s="81"/>
      <c r="FGS29" s="81"/>
      <c r="FGT29" s="81"/>
      <c r="FGU29" s="81"/>
      <c r="FGV29" s="81"/>
      <c r="FGW29" s="81"/>
      <c r="FGX29" s="81"/>
      <c r="FGY29" s="81"/>
      <c r="FGZ29" s="81"/>
      <c r="FHA29" s="81"/>
      <c r="FHB29" s="81"/>
      <c r="FHC29" s="81"/>
      <c r="FHD29" s="81"/>
      <c r="FHE29" s="81"/>
      <c r="FHF29" s="81"/>
      <c r="FHG29" s="81"/>
      <c r="FHH29" s="81"/>
      <c r="FHI29" s="81"/>
      <c r="FHJ29" s="81"/>
      <c r="FHK29" s="81"/>
      <c r="FHL29" s="81"/>
      <c r="FHM29" s="81"/>
      <c r="FHN29" s="81"/>
      <c r="FHO29" s="81"/>
      <c r="FHP29" s="81"/>
      <c r="FHQ29" s="81"/>
      <c r="FHR29" s="81"/>
      <c r="FHS29" s="81"/>
      <c r="FHT29" s="81"/>
      <c r="FHU29" s="81"/>
      <c r="FHV29" s="81"/>
      <c r="FHW29" s="81"/>
      <c r="FHX29" s="81"/>
      <c r="FHY29" s="81"/>
      <c r="FHZ29" s="81"/>
      <c r="FIA29" s="81"/>
      <c r="FIB29" s="81"/>
      <c r="FIC29" s="81"/>
      <c r="FID29" s="81"/>
      <c r="FIE29" s="81"/>
      <c r="FIF29" s="81"/>
      <c r="FIG29" s="81"/>
      <c r="FIH29" s="81"/>
      <c r="FII29" s="81"/>
      <c r="FIJ29" s="81"/>
      <c r="FIK29" s="81"/>
      <c r="FIL29" s="81"/>
      <c r="FIM29" s="81"/>
      <c r="FIN29" s="81"/>
      <c r="FIO29" s="81"/>
      <c r="FIP29" s="81"/>
      <c r="FIQ29" s="81"/>
      <c r="FIR29" s="81"/>
      <c r="FIS29" s="81"/>
      <c r="FIT29" s="81"/>
      <c r="FIU29" s="81"/>
      <c r="FIV29" s="81"/>
      <c r="FIW29" s="81"/>
      <c r="FIX29" s="81"/>
      <c r="FIY29" s="81"/>
      <c r="FIZ29" s="81"/>
      <c r="FJA29" s="81"/>
      <c r="FJB29" s="81"/>
      <c r="FJC29" s="81"/>
      <c r="FJD29" s="81"/>
      <c r="FJE29" s="81"/>
      <c r="FJF29" s="81"/>
      <c r="FJG29" s="81"/>
      <c r="FJH29" s="81"/>
      <c r="FJI29" s="81"/>
      <c r="FJJ29" s="81"/>
      <c r="FJK29" s="81"/>
      <c r="FJL29" s="81"/>
      <c r="FJM29" s="81"/>
      <c r="FJN29" s="81"/>
      <c r="FJO29" s="81"/>
      <c r="FJP29" s="81"/>
      <c r="FJQ29" s="81"/>
      <c r="FJR29" s="81"/>
      <c r="FJS29" s="81"/>
      <c r="FJT29" s="81"/>
      <c r="FJU29" s="81"/>
      <c r="FJV29" s="81"/>
      <c r="FJW29" s="81"/>
      <c r="FJX29" s="81"/>
      <c r="FJY29" s="81"/>
      <c r="FJZ29" s="81"/>
      <c r="FKA29" s="81"/>
      <c r="FKB29" s="81"/>
      <c r="FKC29" s="81"/>
      <c r="FKD29" s="81"/>
      <c r="FKE29" s="81"/>
      <c r="FKF29" s="81"/>
      <c r="FKG29" s="81"/>
      <c r="FKH29" s="81"/>
      <c r="FKI29" s="81"/>
      <c r="FKJ29" s="81"/>
      <c r="FKK29" s="81"/>
      <c r="FKL29" s="81"/>
      <c r="FKM29" s="81"/>
      <c r="FKN29" s="81"/>
      <c r="FKO29" s="81"/>
      <c r="FKP29" s="81"/>
      <c r="FKQ29" s="81"/>
      <c r="FKR29" s="81"/>
      <c r="FKS29" s="81"/>
      <c r="FKT29" s="81"/>
      <c r="FKU29" s="81"/>
      <c r="FKV29" s="81"/>
      <c r="FKW29" s="81"/>
      <c r="FKX29" s="81"/>
      <c r="FKY29" s="81"/>
      <c r="FKZ29" s="81"/>
      <c r="FLA29" s="81"/>
      <c r="FLB29" s="81"/>
      <c r="FLC29" s="81"/>
      <c r="FLD29" s="81"/>
      <c r="FLE29" s="81"/>
      <c r="FLF29" s="81"/>
      <c r="FLG29" s="81"/>
      <c r="FLH29" s="81"/>
      <c r="FLI29" s="81"/>
      <c r="FLJ29" s="81"/>
      <c r="FLK29" s="81"/>
      <c r="FLL29" s="81"/>
      <c r="FLM29" s="81"/>
      <c r="FLN29" s="81"/>
      <c r="FLO29" s="81"/>
      <c r="FLP29" s="81"/>
      <c r="FLQ29" s="81"/>
      <c r="FLR29" s="81"/>
      <c r="FLS29" s="81"/>
      <c r="FLT29" s="81"/>
      <c r="FLU29" s="81"/>
      <c r="FLV29" s="81"/>
      <c r="FLW29" s="81"/>
      <c r="FLX29" s="81"/>
      <c r="FLY29" s="81"/>
      <c r="FLZ29" s="81"/>
      <c r="FMA29" s="81"/>
      <c r="FMB29" s="81"/>
      <c r="FMC29" s="81"/>
      <c r="FMD29" s="81"/>
      <c r="FME29" s="81"/>
      <c r="FMF29" s="81"/>
      <c r="FMG29" s="81"/>
      <c r="FMH29" s="81"/>
      <c r="FMI29" s="81"/>
      <c r="FMJ29" s="81"/>
      <c r="FMK29" s="81"/>
      <c r="FML29" s="81"/>
      <c r="FMM29" s="81"/>
      <c r="FMN29" s="81"/>
      <c r="FMO29" s="81"/>
      <c r="FMP29" s="81"/>
      <c r="FMQ29" s="81"/>
      <c r="FMR29" s="81"/>
      <c r="FMS29" s="81"/>
      <c r="FMT29" s="81"/>
      <c r="FMU29" s="81"/>
      <c r="FMV29" s="81"/>
      <c r="FMW29" s="81"/>
      <c r="FMX29" s="81"/>
      <c r="FMY29" s="81"/>
      <c r="FMZ29" s="81"/>
      <c r="FNA29" s="81"/>
      <c r="FNB29" s="81"/>
      <c r="FNC29" s="81"/>
      <c r="FND29" s="81"/>
      <c r="FNE29" s="81"/>
      <c r="FNF29" s="81"/>
      <c r="FNG29" s="81"/>
      <c r="FNH29" s="81"/>
      <c r="FNI29" s="81"/>
      <c r="FNJ29" s="81"/>
      <c r="FNK29" s="81"/>
      <c r="FNL29" s="81"/>
      <c r="FNM29" s="81"/>
      <c r="FNN29" s="81"/>
      <c r="FNO29" s="81"/>
      <c r="FNP29" s="81"/>
      <c r="FNQ29" s="81"/>
      <c r="FNR29" s="81"/>
      <c r="FNS29" s="81"/>
      <c r="FNT29" s="81"/>
      <c r="FNU29" s="81"/>
      <c r="FNV29" s="81"/>
      <c r="FNW29" s="81"/>
      <c r="FNX29" s="81"/>
      <c r="FNY29" s="81"/>
      <c r="FNZ29" s="81"/>
      <c r="FOA29" s="81"/>
      <c r="FOB29" s="81"/>
      <c r="FOC29" s="81"/>
      <c r="FOD29" s="81"/>
      <c r="FOE29" s="81"/>
      <c r="FOF29" s="81"/>
      <c r="FOG29" s="81"/>
      <c r="FOH29" s="81"/>
      <c r="FOI29" s="81"/>
      <c r="FOJ29" s="81"/>
      <c r="FOK29" s="81"/>
      <c r="FOL29" s="81"/>
      <c r="FOM29" s="81"/>
      <c r="FON29" s="81"/>
      <c r="FOO29" s="81"/>
      <c r="FOP29" s="81"/>
      <c r="FOQ29" s="81"/>
      <c r="FOR29" s="81"/>
      <c r="FOS29" s="81"/>
      <c r="FOT29" s="81"/>
      <c r="FOU29" s="81"/>
      <c r="FOV29" s="81"/>
      <c r="FOW29" s="81"/>
      <c r="FOX29" s="81"/>
      <c r="FOY29" s="81"/>
      <c r="FOZ29" s="81"/>
      <c r="FPA29" s="81"/>
      <c r="FPB29" s="81"/>
      <c r="FPC29" s="81"/>
      <c r="FPD29" s="81"/>
      <c r="FPE29" s="81"/>
      <c r="FPF29" s="81"/>
      <c r="FPG29" s="81"/>
      <c r="FPH29" s="81"/>
      <c r="FPI29" s="81"/>
      <c r="FPJ29" s="81"/>
      <c r="FPK29" s="81"/>
      <c r="FPL29" s="81"/>
      <c r="FPM29" s="81"/>
      <c r="FPN29" s="81"/>
      <c r="FPO29" s="81"/>
      <c r="FPP29" s="81"/>
      <c r="FPQ29" s="81"/>
      <c r="FPR29" s="81"/>
      <c r="FPS29" s="81"/>
      <c r="FPT29" s="81"/>
      <c r="FPU29" s="81"/>
      <c r="FPV29" s="81"/>
      <c r="FPW29" s="81"/>
      <c r="FPX29" s="81"/>
      <c r="FPY29" s="81"/>
      <c r="FPZ29" s="81"/>
      <c r="FQA29" s="81"/>
      <c r="FQB29" s="81"/>
      <c r="FQC29" s="81"/>
      <c r="FQD29" s="81"/>
      <c r="FQE29" s="81"/>
      <c r="FQF29" s="81"/>
      <c r="FQG29" s="81"/>
      <c r="FQH29" s="81"/>
      <c r="FQI29" s="81"/>
      <c r="FQJ29" s="81"/>
      <c r="FQK29" s="81"/>
      <c r="FQL29" s="81"/>
      <c r="FQM29" s="81"/>
      <c r="FQN29" s="81"/>
      <c r="FQO29" s="81"/>
      <c r="FQP29" s="81"/>
      <c r="FQQ29" s="81"/>
      <c r="FQR29" s="81"/>
      <c r="FQS29" s="81"/>
      <c r="FQT29" s="81"/>
      <c r="FQU29" s="81"/>
      <c r="FQV29" s="81"/>
      <c r="FQW29" s="81"/>
      <c r="FQX29" s="81"/>
      <c r="FQY29" s="81"/>
      <c r="FQZ29" s="81"/>
      <c r="FRA29" s="81"/>
      <c r="FRB29" s="81"/>
      <c r="FRC29" s="81"/>
      <c r="FRD29" s="81"/>
      <c r="FRE29" s="81"/>
      <c r="FRF29" s="81"/>
      <c r="FRG29" s="81"/>
      <c r="FRH29" s="81"/>
      <c r="FRI29" s="81"/>
      <c r="FRJ29" s="81"/>
      <c r="FRK29" s="81"/>
      <c r="FRL29" s="81"/>
      <c r="FRM29" s="81"/>
      <c r="FRN29" s="81"/>
      <c r="FRO29" s="81"/>
      <c r="FRP29" s="81"/>
      <c r="FRQ29" s="81"/>
      <c r="FRR29" s="81"/>
      <c r="FRS29" s="81"/>
      <c r="FRT29" s="81"/>
      <c r="FRU29" s="81"/>
      <c r="FRV29" s="81"/>
      <c r="FRW29" s="81"/>
      <c r="FRX29" s="81"/>
      <c r="FRY29" s="81"/>
      <c r="FRZ29" s="81"/>
      <c r="FSA29" s="81"/>
      <c r="FSB29" s="81"/>
      <c r="FSC29" s="81"/>
      <c r="FSD29" s="81"/>
      <c r="FSE29" s="81"/>
      <c r="FSF29" s="81"/>
      <c r="FSG29" s="81"/>
      <c r="FSH29" s="81"/>
      <c r="FSI29" s="81"/>
      <c r="FSJ29" s="81"/>
      <c r="FSK29" s="81"/>
      <c r="FSL29" s="81"/>
      <c r="FSM29" s="81"/>
      <c r="FSN29" s="81"/>
      <c r="FSO29" s="81"/>
      <c r="FSP29" s="81"/>
      <c r="FSQ29" s="81"/>
      <c r="FSR29" s="81"/>
      <c r="FSS29" s="81"/>
      <c r="FST29" s="81"/>
      <c r="FSU29" s="81"/>
      <c r="FSV29" s="81"/>
      <c r="FSW29" s="81"/>
      <c r="FSX29" s="81"/>
      <c r="FSY29" s="81"/>
      <c r="FSZ29" s="81"/>
      <c r="FTA29" s="81"/>
      <c r="FTB29" s="81"/>
      <c r="FTC29" s="81"/>
      <c r="FTD29" s="81"/>
      <c r="FTE29" s="81"/>
      <c r="FTF29" s="81"/>
      <c r="FTG29" s="81"/>
      <c r="FTH29" s="81"/>
      <c r="FTI29" s="81"/>
      <c r="FTJ29" s="81"/>
      <c r="FTK29" s="81"/>
      <c r="FTL29" s="81"/>
      <c r="FTM29" s="81"/>
      <c r="FTN29" s="81"/>
      <c r="FTO29" s="81"/>
      <c r="FTP29" s="81"/>
      <c r="FTQ29" s="81"/>
      <c r="FTR29" s="81"/>
      <c r="FTS29" s="81"/>
      <c r="FTT29" s="81"/>
      <c r="FTU29" s="81"/>
      <c r="FTV29" s="81"/>
      <c r="FTW29" s="81"/>
      <c r="FTX29" s="81"/>
      <c r="FTY29" s="81"/>
      <c r="FTZ29" s="81"/>
      <c r="FUA29" s="81"/>
      <c r="FUB29" s="81"/>
      <c r="FUC29" s="81"/>
      <c r="FUD29" s="81"/>
      <c r="FUE29" s="81"/>
      <c r="FUF29" s="81"/>
      <c r="FUG29" s="81"/>
      <c r="FUH29" s="81"/>
      <c r="FUI29" s="81"/>
      <c r="FUJ29" s="81"/>
      <c r="FUK29" s="81"/>
      <c r="FUL29" s="81"/>
      <c r="FUM29" s="81"/>
      <c r="FUN29" s="81"/>
      <c r="FUO29" s="81"/>
      <c r="FUP29" s="81"/>
      <c r="FUQ29" s="81"/>
      <c r="FUR29" s="81"/>
      <c r="FUS29" s="81"/>
      <c r="FUT29" s="81"/>
      <c r="FUU29" s="81"/>
      <c r="FUV29" s="81"/>
      <c r="FUW29" s="81"/>
      <c r="FUX29" s="81"/>
      <c r="FUY29" s="81"/>
      <c r="FUZ29" s="81"/>
      <c r="FVA29" s="81"/>
      <c r="FVB29" s="81"/>
      <c r="FVC29" s="81"/>
      <c r="FVD29" s="81"/>
      <c r="FVE29" s="81"/>
      <c r="FVF29" s="81"/>
      <c r="FVG29" s="81"/>
      <c r="FVH29" s="81"/>
      <c r="FVI29" s="81"/>
      <c r="FVJ29" s="81"/>
      <c r="FVK29" s="81"/>
      <c r="FVL29" s="81"/>
      <c r="FVM29" s="81"/>
      <c r="FVN29" s="81"/>
      <c r="FVO29" s="81"/>
      <c r="FVP29" s="81"/>
      <c r="FVQ29" s="81"/>
      <c r="FVR29" s="81"/>
      <c r="FVS29" s="81"/>
      <c r="FVT29" s="81"/>
      <c r="FVU29" s="81"/>
      <c r="FVV29" s="81"/>
      <c r="FVW29" s="81"/>
      <c r="FVX29" s="81"/>
      <c r="FVY29" s="81"/>
      <c r="FVZ29" s="81"/>
      <c r="FWA29" s="81"/>
      <c r="FWB29" s="81"/>
      <c r="FWC29" s="81"/>
      <c r="FWD29" s="81"/>
      <c r="FWE29" s="81"/>
      <c r="FWF29" s="81"/>
      <c r="FWG29" s="81"/>
      <c r="FWH29" s="81"/>
      <c r="FWI29" s="81"/>
      <c r="FWJ29" s="81"/>
      <c r="FWK29" s="81"/>
      <c r="FWL29" s="81"/>
      <c r="FWM29" s="81"/>
      <c r="FWN29" s="81"/>
      <c r="FWO29" s="81"/>
      <c r="FWP29" s="81"/>
      <c r="FWQ29" s="81"/>
      <c r="FWR29" s="81"/>
      <c r="FWS29" s="81"/>
      <c r="FWT29" s="81"/>
      <c r="FWU29" s="81"/>
      <c r="FWV29" s="81"/>
      <c r="FWW29" s="81"/>
      <c r="FWX29" s="81"/>
      <c r="FWY29" s="81"/>
      <c r="FWZ29" s="81"/>
      <c r="FXA29" s="81"/>
      <c r="FXB29" s="81"/>
      <c r="FXC29" s="81"/>
      <c r="FXD29" s="81"/>
      <c r="FXE29" s="81"/>
      <c r="FXF29" s="81"/>
      <c r="FXG29" s="81"/>
      <c r="FXH29" s="81"/>
      <c r="FXI29" s="81"/>
      <c r="FXJ29" s="81"/>
      <c r="FXK29" s="81"/>
      <c r="FXL29" s="81"/>
      <c r="FXM29" s="81"/>
      <c r="FXN29" s="81"/>
      <c r="FXO29" s="81"/>
      <c r="FXP29" s="81"/>
      <c r="FXQ29" s="81"/>
      <c r="FXR29" s="81"/>
      <c r="FXS29" s="81"/>
      <c r="FXT29" s="81"/>
      <c r="FXU29" s="81"/>
      <c r="FXV29" s="81"/>
      <c r="FXW29" s="81"/>
      <c r="FXX29" s="81"/>
      <c r="FXY29" s="81"/>
      <c r="FXZ29" s="81"/>
      <c r="FYA29" s="81"/>
      <c r="FYB29" s="81"/>
      <c r="FYC29" s="81"/>
      <c r="FYD29" s="81"/>
      <c r="FYE29" s="81"/>
      <c r="FYF29" s="81"/>
      <c r="FYG29" s="81"/>
      <c r="FYH29" s="81"/>
      <c r="FYI29" s="81"/>
      <c r="FYJ29" s="81"/>
      <c r="FYK29" s="81"/>
      <c r="FYL29" s="81"/>
      <c r="FYM29" s="81"/>
      <c r="FYN29" s="81"/>
      <c r="FYO29" s="81"/>
      <c r="FYP29" s="81"/>
      <c r="FYQ29" s="81"/>
      <c r="FYR29" s="81"/>
      <c r="FYS29" s="81"/>
      <c r="FYT29" s="81"/>
      <c r="FYU29" s="81"/>
      <c r="FYV29" s="81"/>
      <c r="FYW29" s="81"/>
      <c r="FYX29" s="81"/>
      <c r="FYY29" s="81"/>
      <c r="FYZ29" s="81"/>
      <c r="FZA29" s="81"/>
      <c r="FZB29" s="81"/>
      <c r="FZC29" s="81"/>
      <c r="FZD29" s="81"/>
      <c r="FZE29" s="81"/>
      <c r="FZF29" s="81"/>
      <c r="FZG29" s="81"/>
      <c r="FZH29" s="81"/>
      <c r="FZI29" s="81"/>
      <c r="FZJ29" s="81"/>
      <c r="FZK29" s="81"/>
      <c r="FZL29" s="81"/>
      <c r="FZM29" s="81"/>
      <c r="FZN29" s="81"/>
      <c r="FZO29" s="81"/>
      <c r="FZP29" s="81"/>
      <c r="FZQ29" s="81"/>
      <c r="FZR29" s="81"/>
      <c r="FZS29" s="81"/>
      <c r="FZT29" s="81"/>
      <c r="FZU29" s="81"/>
      <c r="FZV29" s="81"/>
      <c r="FZW29" s="81"/>
      <c r="FZX29" s="81"/>
      <c r="FZY29" s="81"/>
      <c r="FZZ29" s="81"/>
      <c r="GAA29" s="81"/>
      <c r="GAB29" s="81"/>
      <c r="GAC29" s="81"/>
      <c r="GAD29" s="81"/>
      <c r="GAE29" s="81"/>
      <c r="GAF29" s="81"/>
      <c r="GAG29" s="81"/>
      <c r="GAH29" s="81"/>
      <c r="GAI29" s="81"/>
      <c r="GAJ29" s="81"/>
      <c r="GAK29" s="81"/>
      <c r="GAL29" s="81"/>
      <c r="GAM29" s="81"/>
      <c r="GAN29" s="81"/>
      <c r="GAO29" s="81"/>
      <c r="GAP29" s="81"/>
      <c r="GAQ29" s="81"/>
      <c r="GAR29" s="81"/>
      <c r="GAS29" s="81"/>
      <c r="GAT29" s="81"/>
      <c r="GAU29" s="81"/>
      <c r="GAV29" s="81"/>
      <c r="GAW29" s="81"/>
      <c r="GAX29" s="81"/>
      <c r="GAY29" s="81"/>
      <c r="GAZ29" s="81"/>
      <c r="GBA29" s="81"/>
      <c r="GBB29" s="81"/>
      <c r="GBC29" s="81"/>
      <c r="GBD29" s="81"/>
      <c r="GBE29" s="81"/>
      <c r="GBF29" s="81"/>
      <c r="GBG29" s="81"/>
      <c r="GBH29" s="81"/>
      <c r="GBI29" s="81"/>
      <c r="GBJ29" s="81"/>
      <c r="GBK29" s="81"/>
      <c r="GBL29" s="81"/>
      <c r="GBM29" s="81"/>
      <c r="GBN29" s="81"/>
      <c r="GBO29" s="81"/>
      <c r="GBP29" s="81"/>
      <c r="GBQ29" s="81"/>
      <c r="GBR29" s="81"/>
      <c r="GBS29" s="81"/>
      <c r="GBT29" s="81"/>
      <c r="GBU29" s="81"/>
      <c r="GBV29" s="81"/>
      <c r="GBW29" s="81"/>
      <c r="GBX29" s="81"/>
      <c r="GBY29" s="81"/>
      <c r="GBZ29" s="81"/>
      <c r="GCA29" s="81"/>
      <c r="GCB29" s="81"/>
      <c r="GCC29" s="81"/>
      <c r="GCD29" s="81"/>
      <c r="GCE29" s="81"/>
      <c r="GCF29" s="81"/>
      <c r="GCG29" s="81"/>
      <c r="GCH29" s="81"/>
      <c r="GCI29" s="81"/>
      <c r="GCJ29" s="81"/>
      <c r="GCK29" s="81"/>
      <c r="GCL29" s="81"/>
      <c r="GCM29" s="81"/>
      <c r="GCN29" s="81"/>
      <c r="GCO29" s="81"/>
      <c r="GCP29" s="81"/>
      <c r="GCQ29" s="81"/>
      <c r="GCR29" s="81"/>
      <c r="GCS29" s="81"/>
      <c r="GCT29" s="81"/>
      <c r="GCU29" s="81"/>
      <c r="GCV29" s="81"/>
      <c r="GCW29" s="81"/>
      <c r="GCX29" s="81"/>
      <c r="GCY29" s="81"/>
      <c r="GCZ29" s="81"/>
      <c r="GDA29" s="81"/>
      <c r="GDB29" s="81"/>
      <c r="GDC29" s="81"/>
      <c r="GDD29" s="81"/>
      <c r="GDE29" s="81"/>
      <c r="GDF29" s="81"/>
      <c r="GDG29" s="81"/>
      <c r="GDH29" s="81"/>
      <c r="GDI29" s="81"/>
      <c r="GDJ29" s="81"/>
      <c r="GDK29" s="81"/>
      <c r="GDL29" s="81"/>
      <c r="GDM29" s="81"/>
      <c r="GDN29" s="81"/>
      <c r="GDO29" s="81"/>
      <c r="GDP29" s="81"/>
      <c r="GDQ29" s="81"/>
      <c r="GDR29" s="81"/>
      <c r="GDS29" s="81"/>
      <c r="GDT29" s="81"/>
      <c r="GDU29" s="81"/>
      <c r="GDV29" s="81"/>
      <c r="GDW29" s="81"/>
      <c r="GDX29" s="81"/>
      <c r="GDY29" s="81"/>
      <c r="GDZ29" s="81"/>
      <c r="GEA29" s="81"/>
      <c r="GEB29" s="81"/>
      <c r="GEC29" s="81"/>
      <c r="GED29" s="81"/>
      <c r="GEE29" s="81"/>
      <c r="GEF29" s="81"/>
      <c r="GEG29" s="81"/>
      <c r="GEH29" s="81"/>
      <c r="GEI29" s="81"/>
      <c r="GEJ29" s="81"/>
      <c r="GEK29" s="81"/>
      <c r="GEL29" s="81"/>
      <c r="GEM29" s="81"/>
      <c r="GEN29" s="81"/>
      <c r="GEO29" s="81"/>
      <c r="GEP29" s="81"/>
      <c r="GEQ29" s="81"/>
      <c r="GER29" s="81"/>
      <c r="GES29" s="81"/>
      <c r="GET29" s="81"/>
      <c r="GEU29" s="81"/>
      <c r="GEV29" s="81"/>
      <c r="GEW29" s="81"/>
      <c r="GEX29" s="81"/>
      <c r="GEY29" s="81"/>
      <c r="GEZ29" s="81"/>
      <c r="GFA29" s="81"/>
      <c r="GFB29" s="81"/>
      <c r="GFC29" s="81"/>
      <c r="GFD29" s="81"/>
      <c r="GFE29" s="81"/>
      <c r="GFF29" s="81"/>
      <c r="GFG29" s="81"/>
      <c r="GFH29" s="81"/>
      <c r="GFI29" s="81"/>
      <c r="GFJ29" s="81"/>
      <c r="GFK29" s="81"/>
      <c r="GFL29" s="81"/>
      <c r="GFM29" s="81"/>
      <c r="GFN29" s="81"/>
      <c r="GFO29" s="81"/>
      <c r="GFP29" s="81"/>
      <c r="GFQ29" s="81"/>
      <c r="GFR29" s="81"/>
      <c r="GFS29" s="81"/>
      <c r="GFT29" s="81"/>
      <c r="GFU29" s="81"/>
      <c r="GFV29" s="81"/>
      <c r="GFW29" s="81"/>
      <c r="GFX29" s="81"/>
      <c r="GFY29" s="81"/>
      <c r="GFZ29" s="81"/>
      <c r="GGA29" s="81"/>
      <c r="GGB29" s="81"/>
      <c r="GGC29" s="81"/>
      <c r="GGD29" s="81"/>
      <c r="GGE29" s="81"/>
      <c r="GGF29" s="81"/>
      <c r="GGG29" s="81"/>
      <c r="GGH29" s="81"/>
      <c r="GGI29" s="81"/>
      <c r="GGJ29" s="81"/>
      <c r="GGK29" s="81"/>
      <c r="GGL29" s="81"/>
      <c r="GGM29" s="81"/>
      <c r="GGN29" s="81"/>
      <c r="GGO29" s="81"/>
      <c r="GGP29" s="81"/>
      <c r="GGQ29" s="81"/>
      <c r="GGR29" s="81"/>
      <c r="GGS29" s="81"/>
      <c r="GGT29" s="81"/>
      <c r="GGU29" s="81"/>
      <c r="GGV29" s="81"/>
      <c r="GGW29" s="81"/>
      <c r="GGX29" s="81"/>
      <c r="GGY29" s="81"/>
      <c r="GGZ29" s="81"/>
      <c r="GHA29" s="81"/>
      <c r="GHB29" s="81"/>
      <c r="GHC29" s="81"/>
      <c r="GHD29" s="81"/>
      <c r="GHE29" s="81"/>
      <c r="GHF29" s="81"/>
      <c r="GHG29" s="81"/>
      <c r="GHH29" s="81"/>
      <c r="GHI29" s="81"/>
      <c r="GHJ29" s="81"/>
      <c r="GHK29" s="81"/>
      <c r="GHL29" s="81"/>
      <c r="GHM29" s="81"/>
      <c r="GHN29" s="81"/>
      <c r="GHO29" s="81"/>
      <c r="GHP29" s="81"/>
      <c r="GHQ29" s="81"/>
      <c r="GHR29" s="81"/>
      <c r="GHS29" s="81"/>
      <c r="GHT29" s="81"/>
      <c r="GHU29" s="81"/>
      <c r="GHV29" s="81"/>
      <c r="GHW29" s="81"/>
      <c r="GHX29" s="81"/>
      <c r="GHY29" s="81"/>
      <c r="GHZ29" s="81"/>
      <c r="GIA29" s="81"/>
      <c r="GIB29" s="81"/>
      <c r="GIC29" s="81"/>
      <c r="GID29" s="81"/>
      <c r="GIE29" s="81"/>
      <c r="GIF29" s="81"/>
      <c r="GIG29" s="81"/>
      <c r="GIH29" s="81"/>
      <c r="GII29" s="81"/>
      <c r="GIJ29" s="81"/>
      <c r="GIK29" s="81"/>
      <c r="GIL29" s="81"/>
      <c r="GIM29" s="81"/>
      <c r="GIN29" s="81"/>
      <c r="GIO29" s="81"/>
      <c r="GIP29" s="81"/>
      <c r="GIQ29" s="81"/>
      <c r="GIR29" s="81"/>
      <c r="GIS29" s="81"/>
      <c r="GIT29" s="81"/>
      <c r="GIU29" s="81"/>
      <c r="GIV29" s="81"/>
      <c r="GIW29" s="81"/>
      <c r="GIX29" s="81"/>
      <c r="GIY29" s="81"/>
      <c r="GIZ29" s="81"/>
      <c r="GJA29" s="81"/>
      <c r="GJB29" s="81"/>
      <c r="GJC29" s="81"/>
      <c r="GJD29" s="81"/>
      <c r="GJE29" s="81"/>
      <c r="GJF29" s="81"/>
      <c r="GJG29" s="81"/>
      <c r="GJH29" s="81"/>
      <c r="GJI29" s="81"/>
      <c r="GJJ29" s="81"/>
      <c r="GJK29" s="81"/>
      <c r="GJL29" s="81"/>
      <c r="GJM29" s="81"/>
      <c r="GJN29" s="81"/>
      <c r="GJO29" s="81"/>
      <c r="GJP29" s="81"/>
      <c r="GJQ29" s="81"/>
      <c r="GJR29" s="81"/>
      <c r="GJS29" s="81"/>
      <c r="GJT29" s="81"/>
      <c r="GJU29" s="81"/>
      <c r="GJV29" s="81"/>
      <c r="GJW29" s="81"/>
      <c r="GJX29" s="81"/>
      <c r="GJY29" s="81"/>
      <c r="GJZ29" s="81"/>
      <c r="GKA29" s="81"/>
      <c r="GKB29" s="81"/>
      <c r="GKC29" s="81"/>
      <c r="GKD29" s="81"/>
      <c r="GKE29" s="81"/>
      <c r="GKF29" s="81"/>
      <c r="GKG29" s="81"/>
      <c r="GKH29" s="81"/>
      <c r="GKI29" s="81"/>
      <c r="GKJ29" s="81"/>
      <c r="GKK29" s="81"/>
      <c r="GKL29" s="81"/>
      <c r="GKM29" s="81"/>
      <c r="GKN29" s="81"/>
      <c r="GKO29" s="81"/>
      <c r="GKP29" s="81"/>
      <c r="GKQ29" s="81"/>
      <c r="GKR29" s="81"/>
      <c r="GKS29" s="81"/>
      <c r="GKT29" s="81"/>
      <c r="GKU29" s="81"/>
      <c r="GKV29" s="81"/>
      <c r="GKW29" s="81"/>
      <c r="GKX29" s="81"/>
      <c r="GKY29" s="81"/>
      <c r="GKZ29" s="81"/>
      <c r="GLA29" s="81"/>
      <c r="GLB29" s="81"/>
      <c r="GLC29" s="81"/>
      <c r="GLD29" s="81"/>
      <c r="GLE29" s="81"/>
      <c r="GLF29" s="81"/>
      <c r="GLG29" s="81"/>
      <c r="GLH29" s="81"/>
      <c r="GLI29" s="81"/>
      <c r="GLJ29" s="81"/>
      <c r="GLK29" s="81"/>
      <c r="GLL29" s="81"/>
      <c r="GLM29" s="81"/>
      <c r="GLN29" s="81"/>
      <c r="GLO29" s="81"/>
      <c r="GLP29" s="81"/>
      <c r="GLQ29" s="81"/>
      <c r="GLR29" s="81"/>
      <c r="GLS29" s="81"/>
      <c r="GLT29" s="81"/>
      <c r="GLU29" s="81"/>
      <c r="GLV29" s="81"/>
      <c r="GLW29" s="81"/>
      <c r="GLX29" s="81"/>
      <c r="GLY29" s="81"/>
      <c r="GLZ29" s="81"/>
      <c r="GMA29" s="81"/>
      <c r="GMB29" s="81"/>
      <c r="GMC29" s="81"/>
      <c r="GMD29" s="81"/>
      <c r="GME29" s="81"/>
      <c r="GMF29" s="81"/>
      <c r="GMG29" s="81"/>
      <c r="GMH29" s="81"/>
      <c r="GMI29" s="81"/>
      <c r="GMJ29" s="81"/>
      <c r="GMK29" s="81"/>
      <c r="GML29" s="81"/>
      <c r="GMM29" s="81"/>
      <c r="GMN29" s="81"/>
      <c r="GMO29" s="81"/>
      <c r="GMP29" s="81"/>
      <c r="GMQ29" s="81"/>
      <c r="GMR29" s="81"/>
      <c r="GMS29" s="81"/>
      <c r="GMT29" s="81"/>
      <c r="GMU29" s="81"/>
      <c r="GMV29" s="81"/>
      <c r="GMW29" s="81"/>
      <c r="GMX29" s="81"/>
      <c r="GMY29" s="81"/>
      <c r="GMZ29" s="81"/>
      <c r="GNA29" s="81"/>
      <c r="GNB29" s="81"/>
      <c r="GNC29" s="81"/>
      <c r="GND29" s="81"/>
      <c r="GNE29" s="81"/>
      <c r="GNF29" s="81"/>
      <c r="GNG29" s="81"/>
      <c r="GNH29" s="81"/>
      <c r="GNI29" s="81"/>
      <c r="GNJ29" s="81"/>
      <c r="GNK29" s="81"/>
      <c r="GNL29" s="81"/>
      <c r="GNM29" s="81"/>
      <c r="GNN29" s="81"/>
      <c r="GNO29" s="81"/>
      <c r="GNP29" s="81"/>
      <c r="GNQ29" s="81"/>
      <c r="GNR29" s="81"/>
      <c r="GNS29" s="81"/>
      <c r="GNT29" s="81"/>
      <c r="GNU29" s="81"/>
      <c r="GNV29" s="81"/>
      <c r="GNW29" s="81"/>
      <c r="GNX29" s="81"/>
      <c r="GNY29" s="81"/>
      <c r="GNZ29" s="81"/>
      <c r="GOA29" s="81"/>
      <c r="GOB29" s="81"/>
      <c r="GOC29" s="81"/>
      <c r="GOD29" s="81"/>
      <c r="GOE29" s="81"/>
      <c r="GOF29" s="81"/>
      <c r="GOG29" s="81"/>
      <c r="GOH29" s="81"/>
      <c r="GOI29" s="81"/>
      <c r="GOJ29" s="81"/>
      <c r="GOK29" s="81"/>
      <c r="GOL29" s="81"/>
      <c r="GOM29" s="81"/>
      <c r="GON29" s="81"/>
      <c r="GOO29" s="81"/>
      <c r="GOP29" s="81"/>
      <c r="GOQ29" s="81"/>
      <c r="GOR29" s="81"/>
      <c r="GOS29" s="81"/>
      <c r="GOT29" s="81"/>
      <c r="GOU29" s="81"/>
      <c r="GOV29" s="81"/>
      <c r="GOW29" s="81"/>
      <c r="GOX29" s="81"/>
      <c r="GOY29" s="81"/>
      <c r="GOZ29" s="81"/>
      <c r="GPA29" s="81"/>
      <c r="GPB29" s="81"/>
      <c r="GPC29" s="81"/>
      <c r="GPD29" s="81"/>
      <c r="GPE29" s="81"/>
      <c r="GPF29" s="81"/>
      <c r="GPG29" s="81"/>
      <c r="GPH29" s="81"/>
      <c r="GPI29" s="81"/>
      <c r="GPJ29" s="81"/>
      <c r="GPK29" s="81"/>
      <c r="GPL29" s="81"/>
      <c r="GPM29" s="81"/>
      <c r="GPN29" s="81"/>
      <c r="GPO29" s="81"/>
      <c r="GPP29" s="81"/>
      <c r="GPQ29" s="81"/>
      <c r="GPR29" s="81"/>
      <c r="GPS29" s="81"/>
      <c r="GPT29" s="81"/>
      <c r="GPU29" s="81"/>
      <c r="GPV29" s="81"/>
      <c r="GPW29" s="81"/>
      <c r="GPX29" s="81"/>
      <c r="GPY29" s="81"/>
      <c r="GPZ29" s="81"/>
      <c r="GQA29" s="81"/>
      <c r="GQB29" s="81"/>
      <c r="GQC29" s="81"/>
      <c r="GQD29" s="81"/>
      <c r="GQE29" s="81"/>
      <c r="GQF29" s="81"/>
      <c r="GQG29" s="81"/>
      <c r="GQH29" s="81"/>
      <c r="GQI29" s="81"/>
      <c r="GQJ29" s="81"/>
      <c r="GQK29" s="81"/>
      <c r="GQL29" s="81"/>
      <c r="GQM29" s="81"/>
      <c r="GQN29" s="81"/>
      <c r="GQO29" s="81"/>
      <c r="GQP29" s="81"/>
      <c r="GQQ29" s="81"/>
      <c r="GQR29" s="81"/>
      <c r="GQS29" s="81"/>
      <c r="GQT29" s="81"/>
      <c r="GQU29" s="81"/>
      <c r="GQV29" s="81"/>
      <c r="GQW29" s="81"/>
      <c r="GQX29" s="81"/>
      <c r="GQY29" s="81"/>
      <c r="GQZ29" s="81"/>
      <c r="GRA29" s="81"/>
      <c r="GRB29" s="81"/>
      <c r="GRC29" s="81"/>
      <c r="GRD29" s="81"/>
      <c r="GRE29" s="81"/>
      <c r="GRF29" s="81"/>
      <c r="GRG29" s="81"/>
      <c r="GRH29" s="81"/>
      <c r="GRI29" s="81"/>
      <c r="GRJ29" s="81"/>
      <c r="GRK29" s="81"/>
      <c r="GRL29" s="81"/>
      <c r="GRM29" s="81"/>
      <c r="GRN29" s="81"/>
      <c r="GRO29" s="81"/>
      <c r="GRP29" s="81"/>
      <c r="GRQ29" s="81"/>
      <c r="GRR29" s="81"/>
      <c r="GRS29" s="81"/>
      <c r="GRT29" s="81"/>
      <c r="GRU29" s="81"/>
      <c r="GRV29" s="81"/>
      <c r="GRW29" s="81"/>
      <c r="GRX29" s="81"/>
      <c r="GRY29" s="81"/>
      <c r="GRZ29" s="81"/>
      <c r="GSA29" s="81"/>
      <c r="GSB29" s="81"/>
      <c r="GSC29" s="81"/>
      <c r="GSD29" s="81"/>
      <c r="GSE29" s="81"/>
      <c r="GSF29" s="81"/>
      <c r="GSG29" s="81"/>
      <c r="GSH29" s="81"/>
      <c r="GSI29" s="81"/>
      <c r="GSJ29" s="81"/>
      <c r="GSK29" s="81"/>
      <c r="GSL29" s="81"/>
      <c r="GSM29" s="81"/>
      <c r="GSN29" s="81"/>
      <c r="GSO29" s="81"/>
      <c r="GSP29" s="81"/>
      <c r="GSQ29" s="81"/>
      <c r="GSR29" s="81"/>
      <c r="GSS29" s="81"/>
      <c r="GST29" s="81"/>
      <c r="GSU29" s="81"/>
      <c r="GSV29" s="81"/>
      <c r="GSW29" s="81"/>
      <c r="GSX29" s="81"/>
      <c r="GSY29" s="81"/>
      <c r="GSZ29" s="81"/>
      <c r="GTA29" s="81"/>
      <c r="GTB29" s="81"/>
      <c r="GTC29" s="81"/>
      <c r="GTD29" s="81"/>
      <c r="GTE29" s="81"/>
      <c r="GTF29" s="81"/>
      <c r="GTG29" s="81"/>
      <c r="GTH29" s="81"/>
      <c r="GTI29" s="81"/>
      <c r="GTJ29" s="81"/>
      <c r="GTK29" s="81"/>
      <c r="GTL29" s="81"/>
      <c r="GTM29" s="81"/>
      <c r="GTN29" s="81"/>
      <c r="GTO29" s="81"/>
      <c r="GTP29" s="81"/>
      <c r="GTQ29" s="81"/>
      <c r="GTR29" s="81"/>
      <c r="GTS29" s="81"/>
      <c r="GTT29" s="81"/>
      <c r="GTU29" s="81"/>
      <c r="GTV29" s="81"/>
      <c r="GTW29" s="81"/>
      <c r="GTX29" s="81"/>
      <c r="GTY29" s="81"/>
      <c r="GTZ29" s="81"/>
      <c r="GUA29" s="81"/>
      <c r="GUB29" s="81"/>
      <c r="GUC29" s="81"/>
      <c r="GUD29" s="81"/>
      <c r="GUE29" s="81"/>
      <c r="GUF29" s="81"/>
      <c r="GUG29" s="81"/>
      <c r="GUH29" s="81"/>
      <c r="GUI29" s="81"/>
      <c r="GUJ29" s="81"/>
      <c r="GUK29" s="81"/>
      <c r="GUL29" s="81"/>
      <c r="GUM29" s="81"/>
      <c r="GUN29" s="81"/>
      <c r="GUO29" s="81"/>
      <c r="GUP29" s="81"/>
      <c r="GUQ29" s="81"/>
      <c r="GUR29" s="81"/>
      <c r="GUS29" s="81"/>
      <c r="GUT29" s="81"/>
      <c r="GUU29" s="81"/>
      <c r="GUV29" s="81"/>
      <c r="GUW29" s="81"/>
      <c r="GUX29" s="81"/>
      <c r="GUY29" s="81"/>
      <c r="GUZ29" s="81"/>
      <c r="GVA29" s="81"/>
      <c r="GVB29" s="81"/>
      <c r="GVC29" s="81"/>
      <c r="GVD29" s="81"/>
      <c r="GVE29" s="81"/>
      <c r="GVF29" s="81"/>
      <c r="GVG29" s="81"/>
      <c r="GVH29" s="81"/>
      <c r="GVI29" s="81"/>
      <c r="GVJ29" s="81"/>
      <c r="GVK29" s="81"/>
      <c r="GVL29" s="81"/>
      <c r="GVM29" s="81"/>
      <c r="GVN29" s="81"/>
      <c r="GVO29" s="81"/>
      <c r="GVP29" s="81"/>
      <c r="GVQ29" s="81"/>
      <c r="GVR29" s="81"/>
      <c r="GVS29" s="81"/>
      <c r="GVT29" s="81"/>
      <c r="GVU29" s="81"/>
      <c r="GVV29" s="81"/>
      <c r="GVW29" s="81"/>
      <c r="GVX29" s="81"/>
      <c r="GVY29" s="81"/>
      <c r="GVZ29" s="81"/>
      <c r="GWA29" s="81"/>
      <c r="GWB29" s="81"/>
      <c r="GWC29" s="81"/>
      <c r="GWD29" s="81"/>
      <c r="GWE29" s="81"/>
      <c r="GWF29" s="81"/>
      <c r="GWG29" s="81"/>
      <c r="GWH29" s="81"/>
      <c r="GWI29" s="81"/>
      <c r="GWJ29" s="81"/>
      <c r="GWK29" s="81"/>
      <c r="GWL29" s="81"/>
      <c r="GWM29" s="81"/>
      <c r="GWN29" s="81"/>
      <c r="GWO29" s="81"/>
      <c r="GWP29" s="81"/>
      <c r="GWQ29" s="81"/>
      <c r="GWR29" s="81"/>
      <c r="GWS29" s="81"/>
      <c r="GWT29" s="81"/>
      <c r="GWU29" s="81"/>
      <c r="GWV29" s="81"/>
      <c r="GWW29" s="81"/>
      <c r="GWX29" s="81"/>
      <c r="GWY29" s="81"/>
      <c r="GWZ29" s="81"/>
      <c r="GXA29" s="81"/>
      <c r="GXB29" s="81"/>
      <c r="GXC29" s="81"/>
      <c r="GXD29" s="81"/>
      <c r="GXE29" s="81"/>
      <c r="GXF29" s="81"/>
      <c r="GXG29" s="81"/>
      <c r="GXH29" s="81"/>
      <c r="GXI29" s="81"/>
      <c r="GXJ29" s="81"/>
      <c r="GXK29" s="81"/>
      <c r="GXL29" s="81"/>
      <c r="GXM29" s="81"/>
      <c r="GXN29" s="81"/>
      <c r="GXO29" s="81"/>
      <c r="GXP29" s="81"/>
      <c r="GXQ29" s="81"/>
      <c r="GXR29" s="81"/>
      <c r="GXS29" s="81"/>
      <c r="GXT29" s="81"/>
      <c r="GXU29" s="81"/>
      <c r="GXV29" s="81"/>
      <c r="GXW29" s="81"/>
      <c r="GXX29" s="81"/>
      <c r="GXY29" s="81"/>
      <c r="GXZ29" s="81"/>
      <c r="GYA29" s="81"/>
      <c r="GYB29" s="81"/>
      <c r="GYC29" s="81"/>
      <c r="GYD29" s="81"/>
      <c r="GYE29" s="81"/>
      <c r="GYF29" s="81"/>
      <c r="GYG29" s="81"/>
      <c r="GYH29" s="81"/>
      <c r="GYI29" s="81"/>
      <c r="GYJ29" s="81"/>
      <c r="GYK29" s="81"/>
      <c r="GYL29" s="81"/>
      <c r="GYM29" s="81"/>
      <c r="GYN29" s="81"/>
      <c r="GYO29" s="81"/>
      <c r="GYP29" s="81"/>
      <c r="GYQ29" s="81"/>
      <c r="GYR29" s="81"/>
      <c r="GYS29" s="81"/>
      <c r="GYT29" s="81"/>
      <c r="GYU29" s="81"/>
      <c r="GYV29" s="81"/>
      <c r="GYW29" s="81"/>
      <c r="GYX29" s="81"/>
      <c r="GYY29" s="81"/>
      <c r="GYZ29" s="81"/>
      <c r="GZA29" s="81"/>
      <c r="GZB29" s="81"/>
      <c r="GZC29" s="81"/>
      <c r="GZD29" s="81"/>
      <c r="GZE29" s="81"/>
      <c r="GZF29" s="81"/>
      <c r="GZG29" s="81"/>
      <c r="GZH29" s="81"/>
      <c r="GZI29" s="81"/>
      <c r="GZJ29" s="81"/>
      <c r="GZK29" s="81"/>
      <c r="GZL29" s="81"/>
      <c r="GZM29" s="81"/>
      <c r="GZN29" s="81"/>
      <c r="GZO29" s="81"/>
      <c r="GZP29" s="81"/>
      <c r="GZQ29" s="81"/>
      <c r="GZR29" s="81"/>
      <c r="GZS29" s="81"/>
      <c r="GZT29" s="81"/>
      <c r="GZU29" s="81"/>
      <c r="GZV29" s="81"/>
      <c r="GZW29" s="81"/>
      <c r="GZX29" s="81"/>
      <c r="GZY29" s="81"/>
      <c r="GZZ29" s="81"/>
      <c r="HAA29" s="81"/>
      <c r="HAB29" s="81"/>
      <c r="HAC29" s="81"/>
      <c r="HAD29" s="81"/>
      <c r="HAE29" s="81"/>
      <c r="HAF29" s="81"/>
      <c r="HAG29" s="81"/>
      <c r="HAH29" s="81"/>
      <c r="HAI29" s="81"/>
      <c r="HAJ29" s="81"/>
      <c r="HAK29" s="81"/>
      <c r="HAL29" s="81"/>
      <c r="HAM29" s="81"/>
      <c r="HAN29" s="81"/>
      <c r="HAO29" s="81"/>
      <c r="HAP29" s="81"/>
      <c r="HAQ29" s="81"/>
      <c r="HAR29" s="81"/>
      <c r="HAS29" s="81"/>
      <c r="HAT29" s="81"/>
      <c r="HAU29" s="81"/>
      <c r="HAV29" s="81"/>
      <c r="HAW29" s="81"/>
      <c r="HAX29" s="81"/>
      <c r="HAY29" s="81"/>
      <c r="HAZ29" s="81"/>
      <c r="HBA29" s="81"/>
      <c r="HBB29" s="81"/>
      <c r="HBC29" s="81"/>
      <c r="HBD29" s="81"/>
      <c r="HBE29" s="81"/>
      <c r="HBF29" s="81"/>
      <c r="HBG29" s="81"/>
      <c r="HBH29" s="81"/>
      <c r="HBI29" s="81"/>
      <c r="HBJ29" s="81"/>
      <c r="HBK29" s="81"/>
      <c r="HBL29" s="81"/>
      <c r="HBM29" s="81"/>
      <c r="HBN29" s="81"/>
      <c r="HBO29" s="81"/>
      <c r="HBP29" s="81"/>
      <c r="HBQ29" s="81"/>
      <c r="HBR29" s="81"/>
      <c r="HBS29" s="81"/>
      <c r="HBT29" s="81"/>
      <c r="HBU29" s="81"/>
      <c r="HBV29" s="81"/>
      <c r="HBW29" s="81"/>
      <c r="HBX29" s="81"/>
      <c r="HBY29" s="81"/>
      <c r="HBZ29" s="81"/>
      <c r="HCA29" s="81"/>
      <c r="HCB29" s="81"/>
      <c r="HCC29" s="81"/>
      <c r="HCD29" s="81"/>
      <c r="HCE29" s="81"/>
      <c r="HCF29" s="81"/>
      <c r="HCG29" s="81"/>
      <c r="HCH29" s="81"/>
      <c r="HCI29" s="81"/>
      <c r="HCJ29" s="81"/>
      <c r="HCK29" s="81"/>
      <c r="HCL29" s="81"/>
      <c r="HCM29" s="81"/>
      <c r="HCN29" s="81"/>
      <c r="HCO29" s="81"/>
      <c r="HCP29" s="81"/>
      <c r="HCQ29" s="81"/>
      <c r="HCR29" s="81"/>
      <c r="HCS29" s="81"/>
      <c r="HCT29" s="81"/>
      <c r="HCU29" s="81"/>
      <c r="HCV29" s="81"/>
      <c r="HCW29" s="81"/>
      <c r="HCX29" s="81"/>
      <c r="HCY29" s="81"/>
      <c r="HCZ29" s="81"/>
      <c r="HDA29" s="81"/>
      <c r="HDB29" s="81"/>
      <c r="HDC29" s="81"/>
      <c r="HDD29" s="81"/>
      <c r="HDE29" s="81"/>
      <c r="HDF29" s="81"/>
      <c r="HDG29" s="81"/>
      <c r="HDH29" s="81"/>
      <c r="HDI29" s="81"/>
      <c r="HDJ29" s="81"/>
      <c r="HDK29" s="81"/>
      <c r="HDL29" s="81"/>
      <c r="HDM29" s="81"/>
      <c r="HDN29" s="81"/>
      <c r="HDO29" s="81"/>
      <c r="HDP29" s="81"/>
      <c r="HDQ29" s="81"/>
      <c r="HDR29" s="81"/>
      <c r="HDS29" s="81"/>
      <c r="HDT29" s="81"/>
      <c r="HDU29" s="81"/>
      <c r="HDV29" s="81"/>
      <c r="HDW29" s="81"/>
      <c r="HDX29" s="81"/>
      <c r="HDY29" s="81"/>
      <c r="HDZ29" s="81"/>
      <c r="HEA29" s="81"/>
      <c r="HEB29" s="81"/>
      <c r="HEC29" s="81"/>
      <c r="HED29" s="81"/>
      <c r="HEE29" s="81"/>
      <c r="HEF29" s="81"/>
      <c r="HEG29" s="81"/>
      <c r="HEH29" s="81"/>
      <c r="HEI29" s="81"/>
      <c r="HEJ29" s="81"/>
      <c r="HEK29" s="81"/>
      <c r="HEL29" s="81"/>
      <c r="HEM29" s="81"/>
      <c r="HEN29" s="81"/>
      <c r="HEO29" s="81"/>
      <c r="HEP29" s="81"/>
      <c r="HEQ29" s="81"/>
      <c r="HER29" s="81"/>
      <c r="HES29" s="81"/>
      <c r="HET29" s="81"/>
      <c r="HEU29" s="81"/>
      <c r="HEV29" s="81"/>
      <c r="HEW29" s="81"/>
      <c r="HEX29" s="81"/>
      <c r="HEY29" s="81"/>
      <c r="HEZ29" s="81"/>
      <c r="HFA29" s="81"/>
      <c r="HFB29" s="81"/>
      <c r="HFC29" s="81"/>
      <c r="HFD29" s="81"/>
      <c r="HFE29" s="81"/>
      <c r="HFF29" s="81"/>
      <c r="HFG29" s="81"/>
      <c r="HFH29" s="81"/>
      <c r="HFI29" s="81"/>
      <c r="HFJ29" s="81"/>
      <c r="HFK29" s="81"/>
      <c r="HFL29" s="81"/>
      <c r="HFM29" s="81"/>
      <c r="HFN29" s="81"/>
      <c r="HFO29" s="81"/>
      <c r="HFP29" s="81"/>
      <c r="HFQ29" s="81"/>
      <c r="HFR29" s="81"/>
      <c r="HFS29" s="81"/>
      <c r="HFT29" s="81"/>
      <c r="HFU29" s="81"/>
      <c r="HFV29" s="81"/>
      <c r="HFW29" s="81"/>
      <c r="HFX29" s="81"/>
      <c r="HFY29" s="81"/>
      <c r="HFZ29" s="81"/>
      <c r="HGA29" s="81"/>
      <c r="HGB29" s="81"/>
      <c r="HGC29" s="81"/>
      <c r="HGD29" s="81"/>
      <c r="HGE29" s="81"/>
      <c r="HGF29" s="81"/>
      <c r="HGG29" s="81"/>
      <c r="HGH29" s="81"/>
      <c r="HGI29" s="81"/>
      <c r="HGJ29" s="81"/>
      <c r="HGK29" s="81"/>
      <c r="HGL29" s="81"/>
      <c r="HGM29" s="81"/>
      <c r="HGN29" s="81"/>
      <c r="HGO29" s="81"/>
      <c r="HGP29" s="81"/>
      <c r="HGQ29" s="81"/>
      <c r="HGR29" s="81"/>
      <c r="HGS29" s="81"/>
      <c r="HGT29" s="81"/>
      <c r="HGU29" s="81"/>
      <c r="HGV29" s="81"/>
      <c r="HGW29" s="81"/>
      <c r="HGX29" s="81"/>
      <c r="HGY29" s="81"/>
      <c r="HGZ29" s="81"/>
      <c r="HHA29" s="81"/>
      <c r="HHB29" s="81"/>
      <c r="HHC29" s="81"/>
      <c r="HHD29" s="81"/>
      <c r="HHE29" s="81"/>
      <c r="HHF29" s="81"/>
      <c r="HHG29" s="81"/>
      <c r="HHH29" s="81"/>
      <c r="HHI29" s="81"/>
      <c r="HHJ29" s="81"/>
      <c r="HHK29" s="81"/>
      <c r="HHL29" s="81"/>
      <c r="HHM29" s="81"/>
      <c r="HHN29" s="81"/>
      <c r="HHO29" s="81"/>
      <c r="HHP29" s="81"/>
      <c r="HHQ29" s="81"/>
      <c r="HHR29" s="81"/>
      <c r="HHS29" s="81"/>
      <c r="HHT29" s="81"/>
      <c r="HHU29" s="81"/>
      <c r="HHV29" s="81"/>
      <c r="HHW29" s="81"/>
      <c r="HHX29" s="81"/>
      <c r="HHY29" s="81"/>
      <c r="HHZ29" s="81"/>
      <c r="HIA29" s="81"/>
      <c r="HIB29" s="81"/>
      <c r="HIC29" s="81"/>
      <c r="HID29" s="81"/>
      <c r="HIE29" s="81"/>
      <c r="HIF29" s="81"/>
      <c r="HIG29" s="81"/>
      <c r="HIH29" s="81"/>
      <c r="HII29" s="81"/>
      <c r="HIJ29" s="81"/>
      <c r="HIK29" s="81"/>
      <c r="HIL29" s="81"/>
      <c r="HIM29" s="81"/>
      <c r="HIN29" s="81"/>
      <c r="HIO29" s="81"/>
      <c r="HIP29" s="81"/>
      <c r="HIQ29" s="81"/>
      <c r="HIR29" s="81"/>
      <c r="HIS29" s="81"/>
      <c r="HIT29" s="81"/>
      <c r="HIU29" s="81"/>
      <c r="HIV29" s="81"/>
      <c r="HIW29" s="81"/>
      <c r="HIX29" s="81"/>
      <c r="HIY29" s="81"/>
      <c r="HIZ29" s="81"/>
      <c r="HJA29" s="81"/>
      <c r="HJB29" s="81"/>
      <c r="HJC29" s="81"/>
      <c r="HJD29" s="81"/>
      <c r="HJE29" s="81"/>
      <c r="HJF29" s="81"/>
      <c r="HJG29" s="81"/>
      <c r="HJH29" s="81"/>
      <c r="HJI29" s="81"/>
      <c r="HJJ29" s="81"/>
      <c r="HJK29" s="81"/>
      <c r="HJL29" s="81"/>
      <c r="HJM29" s="81"/>
      <c r="HJN29" s="81"/>
      <c r="HJO29" s="81"/>
      <c r="HJP29" s="81"/>
      <c r="HJQ29" s="81"/>
      <c r="HJR29" s="81"/>
      <c r="HJS29" s="81"/>
      <c r="HJT29" s="81"/>
      <c r="HJU29" s="81"/>
      <c r="HJV29" s="81"/>
      <c r="HJW29" s="81"/>
      <c r="HJX29" s="81"/>
      <c r="HJY29" s="81"/>
      <c r="HJZ29" s="81"/>
      <c r="HKA29" s="81"/>
      <c r="HKB29" s="81"/>
      <c r="HKC29" s="81"/>
      <c r="HKD29" s="81"/>
      <c r="HKE29" s="81"/>
      <c r="HKF29" s="81"/>
      <c r="HKG29" s="81"/>
      <c r="HKH29" s="81"/>
      <c r="HKI29" s="81"/>
      <c r="HKJ29" s="81"/>
      <c r="HKK29" s="81"/>
      <c r="HKL29" s="81"/>
      <c r="HKM29" s="81"/>
      <c r="HKN29" s="81"/>
      <c r="HKO29" s="81"/>
      <c r="HKP29" s="81"/>
      <c r="HKQ29" s="81"/>
      <c r="HKR29" s="81"/>
      <c r="HKS29" s="81"/>
      <c r="HKT29" s="81"/>
      <c r="HKU29" s="81"/>
      <c r="HKV29" s="81"/>
      <c r="HKW29" s="81"/>
      <c r="HKX29" s="81"/>
      <c r="HKY29" s="81"/>
      <c r="HKZ29" s="81"/>
      <c r="HLA29" s="81"/>
      <c r="HLB29" s="81"/>
      <c r="HLC29" s="81"/>
      <c r="HLD29" s="81"/>
      <c r="HLE29" s="81"/>
      <c r="HLF29" s="81"/>
      <c r="HLG29" s="81"/>
      <c r="HLH29" s="81"/>
      <c r="HLI29" s="81"/>
      <c r="HLJ29" s="81"/>
      <c r="HLK29" s="81"/>
      <c r="HLL29" s="81"/>
      <c r="HLM29" s="81"/>
      <c r="HLN29" s="81"/>
      <c r="HLO29" s="81"/>
      <c r="HLP29" s="81"/>
      <c r="HLQ29" s="81"/>
      <c r="HLR29" s="81"/>
      <c r="HLS29" s="81"/>
      <c r="HLT29" s="81"/>
      <c r="HLU29" s="81"/>
      <c r="HLV29" s="81"/>
      <c r="HLW29" s="81"/>
      <c r="HLX29" s="81"/>
      <c r="HLY29" s="81"/>
      <c r="HLZ29" s="81"/>
      <c r="HMA29" s="81"/>
      <c r="HMB29" s="81"/>
      <c r="HMC29" s="81"/>
      <c r="HMD29" s="81"/>
      <c r="HME29" s="81"/>
      <c r="HMF29" s="81"/>
      <c r="HMG29" s="81"/>
      <c r="HMH29" s="81"/>
      <c r="HMI29" s="81"/>
      <c r="HMJ29" s="81"/>
      <c r="HMK29" s="81"/>
      <c r="HML29" s="81"/>
      <c r="HMM29" s="81"/>
      <c r="HMN29" s="81"/>
      <c r="HMO29" s="81"/>
      <c r="HMP29" s="81"/>
      <c r="HMQ29" s="81"/>
      <c r="HMR29" s="81"/>
      <c r="HMS29" s="81"/>
      <c r="HMT29" s="81"/>
      <c r="HMU29" s="81"/>
      <c r="HMV29" s="81"/>
      <c r="HMW29" s="81"/>
      <c r="HMX29" s="81"/>
      <c r="HMY29" s="81"/>
      <c r="HMZ29" s="81"/>
      <c r="HNA29" s="81"/>
      <c r="HNB29" s="81"/>
      <c r="HNC29" s="81"/>
      <c r="HND29" s="81"/>
      <c r="HNE29" s="81"/>
      <c r="HNF29" s="81"/>
      <c r="HNG29" s="81"/>
      <c r="HNH29" s="81"/>
      <c r="HNI29" s="81"/>
      <c r="HNJ29" s="81"/>
      <c r="HNK29" s="81"/>
      <c r="HNL29" s="81"/>
      <c r="HNM29" s="81"/>
      <c r="HNN29" s="81"/>
      <c r="HNO29" s="81"/>
      <c r="HNP29" s="81"/>
      <c r="HNQ29" s="81"/>
      <c r="HNR29" s="81"/>
      <c r="HNS29" s="81"/>
      <c r="HNT29" s="81"/>
      <c r="HNU29" s="81"/>
      <c r="HNV29" s="81"/>
      <c r="HNW29" s="81"/>
      <c r="HNX29" s="81"/>
      <c r="HNY29" s="81"/>
      <c r="HNZ29" s="81"/>
      <c r="HOA29" s="81"/>
      <c r="HOB29" s="81"/>
      <c r="HOC29" s="81"/>
      <c r="HOD29" s="81"/>
      <c r="HOE29" s="81"/>
      <c r="HOF29" s="81"/>
      <c r="HOG29" s="81"/>
      <c r="HOH29" s="81"/>
      <c r="HOI29" s="81"/>
      <c r="HOJ29" s="81"/>
      <c r="HOK29" s="81"/>
      <c r="HOL29" s="81"/>
      <c r="HOM29" s="81"/>
      <c r="HON29" s="81"/>
      <c r="HOO29" s="81"/>
      <c r="HOP29" s="81"/>
      <c r="HOQ29" s="81"/>
      <c r="HOR29" s="81"/>
      <c r="HOS29" s="81"/>
      <c r="HOT29" s="81"/>
      <c r="HOU29" s="81"/>
      <c r="HOV29" s="81"/>
      <c r="HOW29" s="81"/>
      <c r="HOX29" s="81"/>
      <c r="HOY29" s="81"/>
      <c r="HOZ29" s="81"/>
      <c r="HPA29" s="81"/>
      <c r="HPB29" s="81"/>
      <c r="HPC29" s="81"/>
      <c r="HPD29" s="81"/>
      <c r="HPE29" s="81"/>
      <c r="HPF29" s="81"/>
      <c r="HPG29" s="81"/>
      <c r="HPH29" s="81"/>
      <c r="HPI29" s="81"/>
      <c r="HPJ29" s="81"/>
      <c r="HPK29" s="81"/>
      <c r="HPL29" s="81"/>
      <c r="HPM29" s="81"/>
      <c r="HPN29" s="81"/>
      <c r="HPO29" s="81"/>
      <c r="HPP29" s="81"/>
      <c r="HPQ29" s="81"/>
      <c r="HPR29" s="81"/>
      <c r="HPS29" s="81"/>
      <c r="HPT29" s="81"/>
      <c r="HPU29" s="81"/>
      <c r="HPV29" s="81"/>
      <c r="HPW29" s="81"/>
      <c r="HPX29" s="81"/>
      <c r="HPY29" s="81"/>
      <c r="HPZ29" s="81"/>
      <c r="HQA29" s="81"/>
      <c r="HQB29" s="81"/>
      <c r="HQC29" s="81"/>
      <c r="HQD29" s="81"/>
      <c r="HQE29" s="81"/>
      <c r="HQF29" s="81"/>
      <c r="HQG29" s="81"/>
      <c r="HQH29" s="81"/>
      <c r="HQI29" s="81"/>
      <c r="HQJ29" s="81"/>
      <c r="HQK29" s="81"/>
      <c r="HQL29" s="81"/>
      <c r="HQM29" s="81"/>
      <c r="HQN29" s="81"/>
      <c r="HQO29" s="81"/>
      <c r="HQP29" s="81"/>
      <c r="HQQ29" s="81"/>
      <c r="HQR29" s="81"/>
      <c r="HQS29" s="81"/>
      <c r="HQT29" s="81"/>
      <c r="HQU29" s="81"/>
      <c r="HQV29" s="81"/>
      <c r="HQW29" s="81"/>
      <c r="HQX29" s="81"/>
      <c r="HQY29" s="81"/>
      <c r="HQZ29" s="81"/>
      <c r="HRA29" s="81"/>
      <c r="HRB29" s="81"/>
      <c r="HRC29" s="81"/>
      <c r="HRD29" s="81"/>
      <c r="HRE29" s="81"/>
      <c r="HRF29" s="81"/>
      <c r="HRG29" s="81"/>
      <c r="HRH29" s="81"/>
      <c r="HRI29" s="81"/>
      <c r="HRJ29" s="81"/>
      <c r="HRK29" s="81"/>
      <c r="HRL29" s="81"/>
      <c r="HRM29" s="81"/>
      <c r="HRN29" s="81"/>
      <c r="HRO29" s="81"/>
      <c r="HRP29" s="81"/>
      <c r="HRQ29" s="81"/>
      <c r="HRR29" s="81"/>
      <c r="HRS29" s="81"/>
      <c r="HRT29" s="81"/>
      <c r="HRU29" s="81"/>
      <c r="HRV29" s="81"/>
      <c r="HRW29" s="81"/>
      <c r="HRX29" s="81"/>
      <c r="HRY29" s="81"/>
      <c r="HRZ29" s="81"/>
      <c r="HSA29" s="81"/>
      <c r="HSB29" s="81"/>
      <c r="HSC29" s="81"/>
      <c r="HSD29" s="81"/>
      <c r="HSE29" s="81"/>
      <c r="HSF29" s="81"/>
      <c r="HSG29" s="81"/>
      <c r="HSH29" s="81"/>
      <c r="HSI29" s="81"/>
      <c r="HSJ29" s="81"/>
      <c r="HSK29" s="81"/>
      <c r="HSL29" s="81"/>
      <c r="HSM29" s="81"/>
      <c r="HSN29" s="81"/>
      <c r="HSO29" s="81"/>
      <c r="HSP29" s="81"/>
      <c r="HSQ29" s="81"/>
      <c r="HSR29" s="81"/>
      <c r="HSS29" s="81"/>
      <c r="HST29" s="81"/>
      <c r="HSU29" s="81"/>
      <c r="HSV29" s="81"/>
      <c r="HSW29" s="81"/>
      <c r="HSX29" s="81"/>
      <c r="HSY29" s="81"/>
      <c r="HSZ29" s="81"/>
      <c r="HTA29" s="81"/>
      <c r="HTB29" s="81"/>
      <c r="HTC29" s="81"/>
      <c r="HTD29" s="81"/>
      <c r="HTE29" s="81"/>
      <c r="HTF29" s="81"/>
      <c r="HTG29" s="81"/>
      <c r="HTH29" s="81"/>
      <c r="HTI29" s="81"/>
      <c r="HTJ29" s="81"/>
      <c r="HTK29" s="81"/>
      <c r="HTL29" s="81"/>
      <c r="HTM29" s="81"/>
      <c r="HTN29" s="81"/>
      <c r="HTO29" s="81"/>
      <c r="HTP29" s="81"/>
      <c r="HTQ29" s="81"/>
      <c r="HTR29" s="81"/>
      <c r="HTS29" s="81"/>
      <c r="HTT29" s="81"/>
      <c r="HTU29" s="81"/>
      <c r="HTV29" s="81"/>
      <c r="HTW29" s="81"/>
      <c r="HTX29" s="81"/>
      <c r="HTY29" s="81"/>
      <c r="HTZ29" s="81"/>
      <c r="HUA29" s="81"/>
      <c r="HUB29" s="81"/>
      <c r="HUC29" s="81"/>
      <c r="HUD29" s="81"/>
      <c r="HUE29" s="81"/>
      <c r="HUF29" s="81"/>
      <c r="HUG29" s="81"/>
      <c r="HUH29" s="81"/>
      <c r="HUI29" s="81"/>
      <c r="HUJ29" s="81"/>
      <c r="HUK29" s="81"/>
      <c r="HUL29" s="81"/>
      <c r="HUM29" s="81"/>
      <c r="HUN29" s="81"/>
      <c r="HUO29" s="81"/>
      <c r="HUP29" s="81"/>
      <c r="HUQ29" s="81"/>
      <c r="HUR29" s="81"/>
      <c r="HUS29" s="81"/>
      <c r="HUT29" s="81"/>
      <c r="HUU29" s="81"/>
      <c r="HUV29" s="81"/>
      <c r="HUW29" s="81"/>
      <c r="HUX29" s="81"/>
      <c r="HUY29" s="81"/>
      <c r="HUZ29" s="81"/>
      <c r="HVA29" s="81"/>
      <c r="HVB29" s="81"/>
      <c r="HVC29" s="81"/>
      <c r="HVD29" s="81"/>
      <c r="HVE29" s="81"/>
      <c r="HVF29" s="81"/>
      <c r="HVG29" s="81"/>
      <c r="HVH29" s="81"/>
      <c r="HVI29" s="81"/>
      <c r="HVJ29" s="81"/>
      <c r="HVK29" s="81"/>
      <c r="HVL29" s="81"/>
      <c r="HVM29" s="81"/>
      <c r="HVN29" s="81"/>
      <c r="HVO29" s="81"/>
      <c r="HVP29" s="81"/>
      <c r="HVQ29" s="81"/>
      <c r="HVR29" s="81"/>
      <c r="HVS29" s="81"/>
      <c r="HVT29" s="81"/>
      <c r="HVU29" s="81"/>
      <c r="HVV29" s="81"/>
      <c r="HVW29" s="81"/>
      <c r="HVX29" s="81"/>
      <c r="HVY29" s="81"/>
      <c r="HVZ29" s="81"/>
      <c r="HWA29" s="81"/>
      <c r="HWB29" s="81"/>
      <c r="HWC29" s="81"/>
      <c r="HWD29" s="81"/>
      <c r="HWE29" s="81"/>
      <c r="HWF29" s="81"/>
      <c r="HWG29" s="81"/>
      <c r="HWH29" s="81"/>
      <c r="HWI29" s="81"/>
      <c r="HWJ29" s="81"/>
      <c r="HWK29" s="81"/>
      <c r="HWL29" s="81"/>
      <c r="HWM29" s="81"/>
      <c r="HWN29" s="81"/>
      <c r="HWO29" s="81"/>
      <c r="HWP29" s="81"/>
      <c r="HWQ29" s="81"/>
      <c r="HWR29" s="81"/>
      <c r="HWS29" s="81"/>
      <c r="HWT29" s="81"/>
      <c r="HWU29" s="81"/>
      <c r="HWV29" s="81"/>
      <c r="HWW29" s="81"/>
      <c r="HWX29" s="81"/>
      <c r="HWY29" s="81"/>
      <c r="HWZ29" s="81"/>
      <c r="HXA29" s="81"/>
      <c r="HXB29" s="81"/>
      <c r="HXC29" s="81"/>
      <c r="HXD29" s="81"/>
      <c r="HXE29" s="81"/>
      <c r="HXF29" s="81"/>
      <c r="HXG29" s="81"/>
      <c r="HXH29" s="81"/>
      <c r="HXI29" s="81"/>
      <c r="HXJ29" s="81"/>
      <c r="HXK29" s="81"/>
      <c r="HXL29" s="81"/>
      <c r="HXM29" s="81"/>
      <c r="HXN29" s="81"/>
      <c r="HXO29" s="81"/>
      <c r="HXP29" s="81"/>
      <c r="HXQ29" s="81"/>
      <c r="HXR29" s="81"/>
      <c r="HXS29" s="81"/>
      <c r="HXT29" s="81"/>
      <c r="HXU29" s="81"/>
      <c r="HXV29" s="81"/>
      <c r="HXW29" s="81"/>
      <c r="HXX29" s="81"/>
      <c r="HXY29" s="81"/>
      <c r="HXZ29" s="81"/>
      <c r="HYA29" s="81"/>
      <c r="HYB29" s="81"/>
      <c r="HYC29" s="81"/>
      <c r="HYD29" s="81"/>
      <c r="HYE29" s="81"/>
      <c r="HYF29" s="81"/>
      <c r="HYG29" s="81"/>
      <c r="HYH29" s="81"/>
      <c r="HYI29" s="81"/>
      <c r="HYJ29" s="81"/>
      <c r="HYK29" s="81"/>
      <c r="HYL29" s="81"/>
      <c r="HYM29" s="81"/>
      <c r="HYN29" s="81"/>
      <c r="HYO29" s="81"/>
      <c r="HYP29" s="81"/>
      <c r="HYQ29" s="81"/>
      <c r="HYR29" s="81"/>
      <c r="HYS29" s="81"/>
      <c r="HYT29" s="81"/>
      <c r="HYU29" s="81"/>
      <c r="HYV29" s="81"/>
      <c r="HYW29" s="81"/>
      <c r="HYX29" s="81"/>
      <c r="HYY29" s="81"/>
      <c r="HYZ29" s="81"/>
      <c r="HZA29" s="81"/>
      <c r="HZB29" s="81"/>
      <c r="HZC29" s="81"/>
      <c r="HZD29" s="81"/>
      <c r="HZE29" s="81"/>
      <c r="HZF29" s="81"/>
      <c r="HZG29" s="81"/>
      <c r="HZH29" s="81"/>
      <c r="HZI29" s="81"/>
      <c r="HZJ29" s="81"/>
      <c r="HZK29" s="81"/>
      <c r="HZL29" s="81"/>
      <c r="HZM29" s="81"/>
      <c r="HZN29" s="81"/>
      <c r="HZO29" s="81"/>
      <c r="HZP29" s="81"/>
      <c r="HZQ29" s="81"/>
      <c r="HZR29" s="81"/>
      <c r="HZS29" s="81"/>
      <c r="HZT29" s="81"/>
      <c r="HZU29" s="81"/>
      <c r="HZV29" s="81"/>
      <c r="HZW29" s="81"/>
      <c r="HZX29" s="81"/>
      <c r="HZY29" s="81"/>
      <c r="HZZ29" s="81"/>
      <c r="IAA29" s="81"/>
      <c r="IAB29" s="81"/>
      <c r="IAC29" s="81"/>
      <c r="IAD29" s="81"/>
      <c r="IAE29" s="81"/>
      <c r="IAF29" s="81"/>
      <c r="IAG29" s="81"/>
      <c r="IAH29" s="81"/>
      <c r="IAI29" s="81"/>
      <c r="IAJ29" s="81"/>
      <c r="IAK29" s="81"/>
      <c r="IAL29" s="81"/>
      <c r="IAM29" s="81"/>
      <c r="IAN29" s="81"/>
      <c r="IAO29" s="81"/>
      <c r="IAP29" s="81"/>
      <c r="IAQ29" s="81"/>
      <c r="IAR29" s="81"/>
      <c r="IAS29" s="81"/>
      <c r="IAT29" s="81"/>
      <c r="IAU29" s="81"/>
      <c r="IAV29" s="81"/>
      <c r="IAW29" s="81"/>
      <c r="IAX29" s="81"/>
      <c r="IAY29" s="81"/>
      <c r="IAZ29" s="81"/>
      <c r="IBA29" s="81"/>
      <c r="IBB29" s="81"/>
      <c r="IBC29" s="81"/>
      <c r="IBD29" s="81"/>
      <c r="IBE29" s="81"/>
      <c r="IBF29" s="81"/>
      <c r="IBG29" s="81"/>
      <c r="IBH29" s="81"/>
      <c r="IBI29" s="81"/>
      <c r="IBJ29" s="81"/>
      <c r="IBK29" s="81"/>
      <c r="IBL29" s="81"/>
      <c r="IBM29" s="81"/>
      <c r="IBN29" s="81"/>
      <c r="IBO29" s="81"/>
      <c r="IBP29" s="81"/>
      <c r="IBQ29" s="81"/>
      <c r="IBR29" s="81"/>
      <c r="IBS29" s="81"/>
      <c r="IBT29" s="81"/>
      <c r="IBU29" s="81"/>
      <c r="IBV29" s="81"/>
      <c r="IBW29" s="81"/>
      <c r="IBX29" s="81"/>
      <c r="IBY29" s="81"/>
      <c r="IBZ29" s="81"/>
      <c r="ICA29" s="81"/>
      <c r="ICB29" s="81"/>
      <c r="ICC29" s="81"/>
      <c r="ICD29" s="81"/>
      <c r="ICE29" s="81"/>
      <c r="ICF29" s="81"/>
      <c r="ICG29" s="81"/>
      <c r="ICH29" s="81"/>
      <c r="ICI29" s="81"/>
      <c r="ICJ29" s="81"/>
      <c r="ICK29" s="81"/>
      <c r="ICL29" s="81"/>
      <c r="ICM29" s="81"/>
      <c r="ICN29" s="81"/>
      <c r="ICO29" s="81"/>
      <c r="ICP29" s="81"/>
      <c r="ICQ29" s="81"/>
      <c r="ICR29" s="81"/>
      <c r="ICS29" s="81"/>
      <c r="ICT29" s="81"/>
      <c r="ICU29" s="81"/>
      <c r="ICV29" s="81"/>
      <c r="ICW29" s="81"/>
      <c r="ICX29" s="81"/>
      <c r="ICY29" s="81"/>
      <c r="ICZ29" s="81"/>
      <c r="IDA29" s="81"/>
      <c r="IDB29" s="81"/>
      <c r="IDC29" s="81"/>
      <c r="IDD29" s="81"/>
      <c r="IDE29" s="81"/>
      <c r="IDF29" s="81"/>
      <c r="IDG29" s="81"/>
      <c r="IDH29" s="81"/>
      <c r="IDI29" s="81"/>
      <c r="IDJ29" s="81"/>
      <c r="IDK29" s="81"/>
      <c r="IDL29" s="81"/>
      <c r="IDM29" s="81"/>
      <c r="IDN29" s="81"/>
      <c r="IDO29" s="81"/>
      <c r="IDP29" s="81"/>
      <c r="IDQ29" s="81"/>
      <c r="IDR29" s="81"/>
      <c r="IDS29" s="81"/>
      <c r="IDT29" s="81"/>
      <c r="IDU29" s="81"/>
      <c r="IDV29" s="81"/>
      <c r="IDW29" s="81"/>
      <c r="IDX29" s="81"/>
      <c r="IDY29" s="81"/>
      <c r="IDZ29" s="81"/>
      <c r="IEA29" s="81"/>
      <c r="IEB29" s="81"/>
      <c r="IEC29" s="81"/>
      <c r="IED29" s="81"/>
      <c r="IEE29" s="81"/>
      <c r="IEF29" s="81"/>
      <c r="IEG29" s="81"/>
      <c r="IEH29" s="81"/>
      <c r="IEI29" s="81"/>
      <c r="IEJ29" s="81"/>
      <c r="IEK29" s="81"/>
      <c r="IEL29" s="81"/>
      <c r="IEM29" s="81"/>
      <c r="IEN29" s="81"/>
      <c r="IEO29" s="81"/>
      <c r="IEP29" s="81"/>
      <c r="IEQ29" s="81"/>
      <c r="IER29" s="81"/>
      <c r="IES29" s="81"/>
      <c r="IET29" s="81"/>
      <c r="IEU29" s="81"/>
      <c r="IEV29" s="81"/>
      <c r="IEW29" s="81"/>
      <c r="IEX29" s="81"/>
      <c r="IEY29" s="81"/>
      <c r="IEZ29" s="81"/>
      <c r="IFA29" s="81"/>
      <c r="IFB29" s="81"/>
      <c r="IFC29" s="81"/>
      <c r="IFD29" s="81"/>
      <c r="IFE29" s="81"/>
      <c r="IFF29" s="81"/>
      <c r="IFG29" s="81"/>
      <c r="IFH29" s="81"/>
      <c r="IFI29" s="81"/>
      <c r="IFJ29" s="81"/>
      <c r="IFK29" s="81"/>
      <c r="IFL29" s="81"/>
      <c r="IFM29" s="81"/>
      <c r="IFN29" s="81"/>
      <c r="IFO29" s="81"/>
      <c r="IFP29" s="81"/>
      <c r="IFQ29" s="81"/>
      <c r="IFR29" s="81"/>
      <c r="IFS29" s="81"/>
      <c r="IFT29" s="81"/>
      <c r="IFU29" s="81"/>
      <c r="IFV29" s="81"/>
      <c r="IFW29" s="81"/>
      <c r="IFX29" s="81"/>
      <c r="IFY29" s="81"/>
      <c r="IFZ29" s="81"/>
      <c r="IGA29" s="81"/>
      <c r="IGB29" s="81"/>
      <c r="IGC29" s="81"/>
      <c r="IGD29" s="81"/>
      <c r="IGE29" s="81"/>
      <c r="IGF29" s="81"/>
      <c r="IGG29" s="81"/>
      <c r="IGH29" s="81"/>
      <c r="IGI29" s="81"/>
      <c r="IGJ29" s="81"/>
      <c r="IGK29" s="81"/>
      <c r="IGL29" s="81"/>
      <c r="IGM29" s="81"/>
      <c r="IGN29" s="81"/>
      <c r="IGO29" s="81"/>
      <c r="IGP29" s="81"/>
      <c r="IGQ29" s="81"/>
      <c r="IGR29" s="81"/>
      <c r="IGS29" s="81"/>
      <c r="IGT29" s="81"/>
      <c r="IGU29" s="81"/>
      <c r="IGV29" s="81"/>
      <c r="IGW29" s="81"/>
      <c r="IGX29" s="81"/>
      <c r="IGY29" s="81"/>
      <c r="IGZ29" s="81"/>
      <c r="IHA29" s="81"/>
      <c r="IHB29" s="81"/>
      <c r="IHC29" s="81"/>
      <c r="IHD29" s="81"/>
      <c r="IHE29" s="81"/>
      <c r="IHF29" s="81"/>
      <c r="IHG29" s="81"/>
      <c r="IHH29" s="81"/>
      <c r="IHI29" s="81"/>
      <c r="IHJ29" s="81"/>
      <c r="IHK29" s="81"/>
      <c r="IHL29" s="81"/>
      <c r="IHM29" s="81"/>
      <c r="IHN29" s="81"/>
      <c r="IHO29" s="81"/>
      <c r="IHP29" s="81"/>
      <c r="IHQ29" s="81"/>
      <c r="IHR29" s="81"/>
      <c r="IHS29" s="81"/>
      <c r="IHT29" s="81"/>
      <c r="IHU29" s="81"/>
      <c r="IHV29" s="81"/>
      <c r="IHW29" s="81"/>
      <c r="IHX29" s="81"/>
      <c r="IHY29" s="81"/>
      <c r="IHZ29" s="81"/>
      <c r="IIA29" s="81"/>
      <c r="IIB29" s="81"/>
      <c r="IIC29" s="81"/>
      <c r="IID29" s="81"/>
      <c r="IIE29" s="81"/>
      <c r="IIF29" s="81"/>
      <c r="IIG29" s="81"/>
      <c r="IIH29" s="81"/>
      <c r="III29" s="81"/>
      <c r="IIJ29" s="81"/>
      <c r="IIK29" s="81"/>
      <c r="IIL29" s="81"/>
      <c r="IIM29" s="81"/>
      <c r="IIN29" s="81"/>
      <c r="IIO29" s="81"/>
      <c r="IIP29" s="81"/>
      <c r="IIQ29" s="81"/>
      <c r="IIR29" s="81"/>
      <c r="IIS29" s="81"/>
      <c r="IIT29" s="81"/>
      <c r="IIU29" s="81"/>
      <c r="IIV29" s="81"/>
      <c r="IIW29" s="81"/>
      <c r="IIX29" s="81"/>
      <c r="IIY29" s="81"/>
      <c r="IIZ29" s="81"/>
      <c r="IJA29" s="81"/>
      <c r="IJB29" s="81"/>
      <c r="IJC29" s="81"/>
      <c r="IJD29" s="81"/>
      <c r="IJE29" s="81"/>
      <c r="IJF29" s="81"/>
      <c r="IJG29" s="81"/>
      <c r="IJH29" s="81"/>
      <c r="IJI29" s="81"/>
      <c r="IJJ29" s="81"/>
      <c r="IJK29" s="81"/>
      <c r="IJL29" s="81"/>
      <c r="IJM29" s="81"/>
      <c r="IJN29" s="81"/>
      <c r="IJO29" s="81"/>
      <c r="IJP29" s="81"/>
      <c r="IJQ29" s="81"/>
      <c r="IJR29" s="81"/>
      <c r="IJS29" s="81"/>
      <c r="IJT29" s="81"/>
      <c r="IJU29" s="81"/>
      <c r="IJV29" s="81"/>
      <c r="IJW29" s="81"/>
      <c r="IJX29" s="81"/>
      <c r="IJY29" s="81"/>
      <c r="IJZ29" s="81"/>
      <c r="IKA29" s="81"/>
      <c r="IKB29" s="81"/>
      <c r="IKC29" s="81"/>
      <c r="IKD29" s="81"/>
      <c r="IKE29" s="81"/>
      <c r="IKF29" s="81"/>
      <c r="IKG29" s="81"/>
      <c r="IKH29" s="81"/>
      <c r="IKI29" s="81"/>
      <c r="IKJ29" s="81"/>
      <c r="IKK29" s="81"/>
      <c r="IKL29" s="81"/>
      <c r="IKM29" s="81"/>
      <c r="IKN29" s="81"/>
      <c r="IKO29" s="81"/>
      <c r="IKP29" s="81"/>
      <c r="IKQ29" s="81"/>
      <c r="IKR29" s="81"/>
      <c r="IKS29" s="81"/>
      <c r="IKT29" s="81"/>
      <c r="IKU29" s="81"/>
      <c r="IKV29" s="81"/>
      <c r="IKW29" s="81"/>
      <c r="IKX29" s="81"/>
      <c r="IKY29" s="81"/>
      <c r="IKZ29" s="81"/>
      <c r="ILA29" s="81"/>
      <c r="ILB29" s="81"/>
      <c r="ILC29" s="81"/>
      <c r="ILD29" s="81"/>
      <c r="ILE29" s="81"/>
      <c r="ILF29" s="81"/>
      <c r="ILG29" s="81"/>
      <c r="ILH29" s="81"/>
      <c r="ILI29" s="81"/>
      <c r="ILJ29" s="81"/>
      <c r="ILK29" s="81"/>
      <c r="ILL29" s="81"/>
      <c r="ILM29" s="81"/>
      <c r="ILN29" s="81"/>
      <c r="ILO29" s="81"/>
      <c r="ILP29" s="81"/>
      <c r="ILQ29" s="81"/>
      <c r="ILR29" s="81"/>
      <c r="ILS29" s="81"/>
      <c r="ILT29" s="81"/>
      <c r="ILU29" s="81"/>
      <c r="ILV29" s="81"/>
      <c r="ILW29" s="81"/>
      <c r="ILX29" s="81"/>
      <c r="ILY29" s="81"/>
      <c r="ILZ29" s="81"/>
      <c r="IMA29" s="81"/>
      <c r="IMB29" s="81"/>
      <c r="IMC29" s="81"/>
      <c r="IMD29" s="81"/>
      <c r="IME29" s="81"/>
      <c r="IMF29" s="81"/>
      <c r="IMG29" s="81"/>
      <c r="IMH29" s="81"/>
      <c r="IMI29" s="81"/>
      <c r="IMJ29" s="81"/>
      <c r="IMK29" s="81"/>
      <c r="IML29" s="81"/>
      <c r="IMM29" s="81"/>
      <c r="IMN29" s="81"/>
      <c r="IMO29" s="81"/>
      <c r="IMP29" s="81"/>
      <c r="IMQ29" s="81"/>
      <c r="IMR29" s="81"/>
      <c r="IMS29" s="81"/>
      <c r="IMT29" s="81"/>
      <c r="IMU29" s="81"/>
      <c r="IMV29" s="81"/>
      <c r="IMW29" s="81"/>
      <c r="IMX29" s="81"/>
      <c r="IMY29" s="81"/>
      <c r="IMZ29" s="81"/>
      <c r="INA29" s="81"/>
      <c r="INB29" s="81"/>
      <c r="INC29" s="81"/>
      <c r="IND29" s="81"/>
      <c r="INE29" s="81"/>
      <c r="INF29" s="81"/>
      <c r="ING29" s="81"/>
      <c r="INH29" s="81"/>
      <c r="INI29" s="81"/>
      <c r="INJ29" s="81"/>
      <c r="INK29" s="81"/>
      <c r="INL29" s="81"/>
      <c r="INM29" s="81"/>
      <c r="INN29" s="81"/>
      <c r="INO29" s="81"/>
      <c r="INP29" s="81"/>
      <c r="INQ29" s="81"/>
      <c r="INR29" s="81"/>
      <c r="INS29" s="81"/>
      <c r="INT29" s="81"/>
      <c r="INU29" s="81"/>
      <c r="INV29" s="81"/>
      <c r="INW29" s="81"/>
      <c r="INX29" s="81"/>
      <c r="INY29" s="81"/>
      <c r="INZ29" s="81"/>
      <c r="IOA29" s="81"/>
      <c r="IOB29" s="81"/>
      <c r="IOC29" s="81"/>
      <c r="IOD29" s="81"/>
      <c r="IOE29" s="81"/>
      <c r="IOF29" s="81"/>
      <c r="IOG29" s="81"/>
      <c r="IOH29" s="81"/>
      <c r="IOI29" s="81"/>
      <c r="IOJ29" s="81"/>
      <c r="IOK29" s="81"/>
      <c r="IOL29" s="81"/>
      <c r="IOM29" s="81"/>
      <c r="ION29" s="81"/>
      <c r="IOO29" s="81"/>
      <c r="IOP29" s="81"/>
      <c r="IOQ29" s="81"/>
      <c r="IOR29" s="81"/>
      <c r="IOS29" s="81"/>
      <c r="IOT29" s="81"/>
      <c r="IOU29" s="81"/>
      <c r="IOV29" s="81"/>
      <c r="IOW29" s="81"/>
      <c r="IOX29" s="81"/>
      <c r="IOY29" s="81"/>
      <c r="IOZ29" s="81"/>
      <c r="IPA29" s="81"/>
      <c r="IPB29" s="81"/>
      <c r="IPC29" s="81"/>
      <c r="IPD29" s="81"/>
      <c r="IPE29" s="81"/>
      <c r="IPF29" s="81"/>
      <c r="IPG29" s="81"/>
      <c r="IPH29" s="81"/>
      <c r="IPI29" s="81"/>
      <c r="IPJ29" s="81"/>
      <c r="IPK29" s="81"/>
      <c r="IPL29" s="81"/>
      <c r="IPM29" s="81"/>
      <c r="IPN29" s="81"/>
      <c r="IPO29" s="81"/>
      <c r="IPP29" s="81"/>
      <c r="IPQ29" s="81"/>
      <c r="IPR29" s="81"/>
      <c r="IPS29" s="81"/>
      <c r="IPT29" s="81"/>
      <c r="IPU29" s="81"/>
      <c r="IPV29" s="81"/>
      <c r="IPW29" s="81"/>
      <c r="IPX29" s="81"/>
      <c r="IPY29" s="81"/>
      <c r="IPZ29" s="81"/>
      <c r="IQA29" s="81"/>
      <c r="IQB29" s="81"/>
      <c r="IQC29" s="81"/>
      <c r="IQD29" s="81"/>
      <c r="IQE29" s="81"/>
      <c r="IQF29" s="81"/>
      <c r="IQG29" s="81"/>
      <c r="IQH29" s="81"/>
      <c r="IQI29" s="81"/>
      <c r="IQJ29" s="81"/>
      <c r="IQK29" s="81"/>
      <c r="IQL29" s="81"/>
      <c r="IQM29" s="81"/>
      <c r="IQN29" s="81"/>
      <c r="IQO29" s="81"/>
      <c r="IQP29" s="81"/>
      <c r="IQQ29" s="81"/>
      <c r="IQR29" s="81"/>
      <c r="IQS29" s="81"/>
      <c r="IQT29" s="81"/>
      <c r="IQU29" s="81"/>
      <c r="IQV29" s="81"/>
      <c r="IQW29" s="81"/>
      <c r="IQX29" s="81"/>
      <c r="IQY29" s="81"/>
      <c r="IQZ29" s="81"/>
      <c r="IRA29" s="81"/>
      <c r="IRB29" s="81"/>
      <c r="IRC29" s="81"/>
      <c r="IRD29" s="81"/>
      <c r="IRE29" s="81"/>
      <c r="IRF29" s="81"/>
      <c r="IRG29" s="81"/>
      <c r="IRH29" s="81"/>
      <c r="IRI29" s="81"/>
      <c r="IRJ29" s="81"/>
      <c r="IRK29" s="81"/>
      <c r="IRL29" s="81"/>
      <c r="IRM29" s="81"/>
      <c r="IRN29" s="81"/>
      <c r="IRO29" s="81"/>
      <c r="IRP29" s="81"/>
      <c r="IRQ29" s="81"/>
      <c r="IRR29" s="81"/>
      <c r="IRS29" s="81"/>
      <c r="IRT29" s="81"/>
      <c r="IRU29" s="81"/>
      <c r="IRV29" s="81"/>
      <c r="IRW29" s="81"/>
      <c r="IRX29" s="81"/>
      <c r="IRY29" s="81"/>
      <c r="IRZ29" s="81"/>
      <c r="ISA29" s="81"/>
      <c r="ISB29" s="81"/>
      <c r="ISC29" s="81"/>
      <c r="ISD29" s="81"/>
      <c r="ISE29" s="81"/>
      <c r="ISF29" s="81"/>
      <c r="ISG29" s="81"/>
      <c r="ISH29" s="81"/>
      <c r="ISI29" s="81"/>
      <c r="ISJ29" s="81"/>
      <c r="ISK29" s="81"/>
      <c r="ISL29" s="81"/>
      <c r="ISM29" s="81"/>
      <c r="ISN29" s="81"/>
      <c r="ISO29" s="81"/>
      <c r="ISP29" s="81"/>
      <c r="ISQ29" s="81"/>
      <c r="ISR29" s="81"/>
      <c r="ISS29" s="81"/>
      <c r="IST29" s="81"/>
      <c r="ISU29" s="81"/>
      <c r="ISV29" s="81"/>
      <c r="ISW29" s="81"/>
      <c r="ISX29" s="81"/>
      <c r="ISY29" s="81"/>
      <c r="ISZ29" s="81"/>
      <c r="ITA29" s="81"/>
      <c r="ITB29" s="81"/>
      <c r="ITC29" s="81"/>
      <c r="ITD29" s="81"/>
      <c r="ITE29" s="81"/>
      <c r="ITF29" s="81"/>
      <c r="ITG29" s="81"/>
      <c r="ITH29" s="81"/>
      <c r="ITI29" s="81"/>
      <c r="ITJ29" s="81"/>
      <c r="ITK29" s="81"/>
      <c r="ITL29" s="81"/>
      <c r="ITM29" s="81"/>
      <c r="ITN29" s="81"/>
      <c r="ITO29" s="81"/>
      <c r="ITP29" s="81"/>
      <c r="ITQ29" s="81"/>
      <c r="ITR29" s="81"/>
      <c r="ITS29" s="81"/>
      <c r="ITT29" s="81"/>
      <c r="ITU29" s="81"/>
      <c r="ITV29" s="81"/>
      <c r="ITW29" s="81"/>
      <c r="ITX29" s="81"/>
      <c r="ITY29" s="81"/>
      <c r="ITZ29" s="81"/>
      <c r="IUA29" s="81"/>
      <c r="IUB29" s="81"/>
      <c r="IUC29" s="81"/>
      <c r="IUD29" s="81"/>
      <c r="IUE29" s="81"/>
      <c r="IUF29" s="81"/>
      <c r="IUG29" s="81"/>
      <c r="IUH29" s="81"/>
      <c r="IUI29" s="81"/>
      <c r="IUJ29" s="81"/>
      <c r="IUK29" s="81"/>
      <c r="IUL29" s="81"/>
      <c r="IUM29" s="81"/>
      <c r="IUN29" s="81"/>
      <c r="IUO29" s="81"/>
      <c r="IUP29" s="81"/>
      <c r="IUQ29" s="81"/>
      <c r="IUR29" s="81"/>
      <c r="IUS29" s="81"/>
      <c r="IUT29" s="81"/>
      <c r="IUU29" s="81"/>
      <c r="IUV29" s="81"/>
      <c r="IUW29" s="81"/>
      <c r="IUX29" s="81"/>
      <c r="IUY29" s="81"/>
      <c r="IUZ29" s="81"/>
      <c r="IVA29" s="81"/>
      <c r="IVB29" s="81"/>
      <c r="IVC29" s="81"/>
      <c r="IVD29" s="81"/>
      <c r="IVE29" s="81"/>
      <c r="IVF29" s="81"/>
      <c r="IVG29" s="81"/>
      <c r="IVH29" s="81"/>
      <c r="IVI29" s="81"/>
      <c r="IVJ29" s="81"/>
      <c r="IVK29" s="81"/>
      <c r="IVL29" s="81"/>
      <c r="IVM29" s="81"/>
      <c r="IVN29" s="81"/>
      <c r="IVO29" s="81"/>
      <c r="IVP29" s="81"/>
      <c r="IVQ29" s="81"/>
      <c r="IVR29" s="81"/>
      <c r="IVS29" s="81"/>
      <c r="IVT29" s="81"/>
      <c r="IVU29" s="81"/>
      <c r="IVV29" s="81"/>
      <c r="IVW29" s="81"/>
      <c r="IVX29" s="81"/>
      <c r="IVY29" s="81"/>
      <c r="IVZ29" s="81"/>
      <c r="IWA29" s="81"/>
      <c r="IWB29" s="81"/>
      <c r="IWC29" s="81"/>
      <c r="IWD29" s="81"/>
      <c r="IWE29" s="81"/>
      <c r="IWF29" s="81"/>
      <c r="IWG29" s="81"/>
      <c r="IWH29" s="81"/>
      <c r="IWI29" s="81"/>
      <c r="IWJ29" s="81"/>
      <c r="IWK29" s="81"/>
      <c r="IWL29" s="81"/>
      <c r="IWM29" s="81"/>
      <c r="IWN29" s="81"/>
      <c r="IWO29" s="81"/>
      <c r="IWP29" s="81"/>
      <c r="IWQ29" s="81"/>
      <c r="IWR29" s="81"/>
      <c r="IWS29" s="81"/>
      <c r="IWT29" s="81"/>
      <c r="IWU29" s="81"/>
      <c r="IWV29" s="81"/>
      <c r="IWW29" s="81"/>
      <c r="IWX29" s="81"/>
      <c r="IWY29" s="81"/>
      <c r="IWZ29" s="81"/>
      <c r="IXA29" s="81"/>
      <c r="IXB29" s="81"/>
      <c r="IXC29" s="81"/>
      <c r="IXD29" s="81"/>
      <c r="IXE29" s="81"/>
      <c r="IXF29" s="81"/>
      <c r="IXG29" s="81"/>
      <c r="IXH29" s="81"/>
      <c r="IXI29" s="81"/>
      <c r="IXJ29" s="81"/>
      <c r="IXK29" s="81"/>
      <c r="IXL29" s="81"/>
      <c r="IXM29" s="81"/>
      <c r="IXN29" s="81"/>
      <c r="IXO29" s="81"/>
      <c r="IXP29" s="81"/>
      <c r="IXQ29" s="81"/>
      <c r="IXR29" s="81"/>
      <c r="IXS29" s="81"/>
      <c r="IXT29" s="81"/>
      <c r="IXU29" s="81"/>
      <c r="IXV29" s="81"/>
      <c r="IXW29" s="81"/>
      <c r="IXX29" s="81"/>
      <c r="IXY29" s="81"/>
      <c r="IXZ29" s="81"/>
      <c r="IYA29" s="81"/>
      <c r="IYB29" s="81"/>
      <c r="IYC29" s="81"/>
      <c r="IYD29" s="81"/>
      <c r="IYE29" s="81"/>
      <c r="IYF29" s="81"/>
      <c r="IYG29" s="81"/>
      <c r="IYH29" s="81"/>
      <c r="IYI29" s="81"/>
      <c r="IYJ29" s="81"/>
      <c r="IYK29" s="81"/>
      <c r="IYL29" s="81"/>
      <c r="IYM29" s="81"/>
      <c r="IYN29" s="81"/>
      <c r="IYO29" s="81"/>
      <c r="IYP29" s="81"/>
      <c r="IYQ29" s="81"/>
      <c r="IYR29" s="81"/>
      <c r="IYS29" s="81"/>
      <c r="IYT29" s="81"/>
      <c r="IYU29" s="81"/>
      <c r="IYV29" s="81"/>
      <c r="IYW29" s="81"/>
      <c r="IYX29" s="81"/>
      <c r="IYY29" s="81"/>
      <c r="IYZ29" s="81"/>
      <c r="IZA29" s="81"/>
      <c r="IZB29" s="81"/>
      <c r="IZC29" s="81"/>
      <c r="IZD29" s="81"/>
      <c r="IZE29" s="81"/>
      <c r="IZF29" s="81"/>
      <c r="IZG29" s="81"/>
      <c r="IZH29" s="81"/>
      <c r="IZI29" s="81"/>
      <c r="IZJ29" s="81"/>
      <c r="IZK29" s="81"/>
      <c r="IZL29" s="81"/>
      <c r="IZM29" s="81"/>
      <c r="IZN29" s="81"/>
      <c r="IZO29" s="81"/>
      <c r="IZP29" s="81"/>
      <c r="IZQ29" s="81"/>
      <c r="IZR29" s="81"/>
      <c r="IZS29" s="81"/>
      <c r="IZT29" s="81"/>
      <c r="IZU29" s="81"/>
      <c r="IZV29" s="81"/>
      <c r="IZW29" s="81"/>
      <c r="IZX29" s="81"/>
      <c r="IZY29" s="81"/>
      <c r="IZZ29" s="81"/>
      <c r="JAA29" s="81"/>
      <c r="JAB29" s="81"/>
      <c r="JAC29" s="81"/>
      <c r="JAD29" s="81"/>
      <c r="JAE29" s="81"/>
      <c r="JAF29" s="81"/>
      <c r="JAG29" s="81"/>
      <c r="JAH29" s="81"/>
      <c r="JAI29" s="81"/>
      <c r="JAJ29" s="81"/>
      <c r="JAK29" s="81"/>
      <c r="JAL29" s="81"/>
      <c r="JAM29" s="81"/>
      <c r="JAN29" s="81"/>
      <c r="JAO29" s="81"/>
      <c r="JAP29" s="81"/>
      <c r="JAQ29" s="81"/>
      <c r="JAR29" s="81"/>
      <c r="JAS29" s="81"/>
      <c r="JAT29" s="81"/>
      <c r="JAU29" s="81"/>
      <c r="JAV29" s="81"/>
      <c r="JAW29" s="81"/>
      <c r="JAX29" s="81"/>
      <c r="JAY29" s="81"/>
      <c r="JAZ29" s="81"/>
      <c r="JBA29" s="81"/>
      <c r="JBB29" s="81"/>
      <c r="JBC29" s="81"/>
      <c r="JBD29" s="81"/>
      <c r="JBE29" s="81"/>
      <c r="JBF29" s="81"/>
      <c r="JBG29" s="81"/>
      <c r="JBH29" s="81"/>
      <c r="JBI29" s="81"/>
      <c r="JBJ29" s="81"/>
      <c r="JBK29" s="81"/>
      <c r="JBL29" s="81"/>
      <c r="JBM29" s="81"/>
      <c r="JBN29" s="81"/>
      <c r="JBO29" s="81"/>
      <c r="JBP29" s="81"/>
      <c r="JBQ29" s="81"/>
      <c r="JBR29" s="81"/>
      <c r="JBS29" s="81"/>
      <c r="JBT29" s="81"/>
      <c r="JBU29" s="81"/>
      <c r="JBV29" s="81"/>
      <c r="JBW29" s="81"/>
      <c r="JBX29" s="81"/>
      <c r="JBY29" s="81"/>
      <c r="JBZ29" s="81"/>
      <c r="JCA29" s="81"/>
      <c r="JCB29" s="81"/>
      <c r="JCC29" s="81"/>
      <c r="JCD29" s="81"/>
      <c r="JCE29" s="81"/>
      <c r="JCF29" s="81"/>
      <c r="JCG29" s="81"/>
      <c r="JCH29" s="81"/>
      <c r="JCI29" s="81"/>
      <c r="JCJ29" s="81"/>
      <c r="JCK29" s="81"/>
      <c r="JCL29" s="81"/>
      <c r="JCM29" s="81"/>
      <c r="JCN29" s="81"/>
      <c r="JCO29" s="81"/>
      <c r="JCP29" s="81"/>
      <c r="JCQ29" s="81"/>
      <c r="JCR29" s="81"/>
      <c r="JCS29" s="81"/>
      <c r="JCT29" s="81"/>
      <c r="JCU29" s="81"/>
      <c r="JCV29" s="81"/>
      <c r="JCW29" s="81"/>
      <c r="JCX29" s="81"/>
      <c r="JCY29" s="81"/>
      <c r="JCZ29" s="81"/>
      <c r="JDA29" s="81"/>
      <c r="JDB29" s="81"/>
      <c r="JDC29" s="81"/>
      <c r="JDD29" s="81"/>
      <c r="JDE29" s="81"/>
      <c r="JDF29" s="81"/>
      <c r="JDG29" s="81"/>
      <c r="JDH29" s="81"/>
      <c r="JDI29" s="81"/>
      <c r="JDJ29" s="81"/>
      <c r="JDK29" s="81"/>
      <c r="JDL29" s="81"/>
      <c r="JDM29" s="81"/>
      <c r="JDN29" s="81"/>
      <c r="JDO29" s="81"/>
      <c r="JDP29" s="81"/>
      <c r="JDQ29" s="81"/>
      <c r="JDR29" s="81"/>
      <c r="JDS29" s="81"/>
      <c r="JDT29" s="81"/>
      <c r="JDU29" s="81"/>
      <c r="JDV29" s="81"/>
      <c r="JDW29" s="81"/>
      <c r="JDX29" s="81"/>
      <c r="JDY29" s="81"/>
      <c r="JDZ29" s="81"/>
      <c r="JEA29" s="81"/>
      <c r="JEB29" s="81"/>
      <c r="JEC29" s="81"/>
      <c r="JED29" s="81"/>
      <c r="JEE29" s="81"/>
      <c r="JEF29" s="81"/>
      <c r="JEG29" s="81"/>
      <c r="JEH29" s="81"/>
      <c r="JEI29" s="81"/>
      <c r="JEJ29" s="81"/>
      <c r="JEK29" s="81"/>
      <c r="JEL29" s="81"/>
      <c r="JEM29" s="81"/>
      <c r="JEN29" s="81"/>
      <c r="JEO29" s="81"/>
      <c r="JEP29" s="81"/>
      <c r="JEQ29" s="81"/>
      <c r="JER29" s="81"/>
      <c r="JES29" s="81"/>
      <c r="JET29" s="81"/>
      <c r="JEU29" s="81"/>
      <c r="JEV29" s="81"/>
      <c r="JEW29" s="81"/>
      <c r="JEX29" s="81"/>
      <c r="JEY29" s="81"/>
      <c r="JEZ29" s="81"/>
      <c r="JFA29" s="81"/>
      <c r="JFB29" s="81"/>
      <c r="JFC29" s="81"/>
      <c r="JFD29" s="81"/>
      <c r="JFE29" s="81"/>
      <c r="JFF29" s="81"/>
      <c r="JFG29" s="81"/>
      <c r="JFH29" s="81"/>
      <c r="JFI29" s="81"/>
      <c r="JFJ29" s="81"/>
      <c r="JFK29" s="81"/>
      <c r="JFL29" s="81"/>
      <c r="JFM29" s="81"/>
      <c r="JFN29" s="81"/>
      <c r="JFO29" s="81"/>
      <c r="JFP29" s="81"/>
      <c r="JFQ29" s="81"/>
      <c r="JFR29" s="81"/>
      <c r="JFS29" s="81"/>
      <c r="JFT29" s="81"/>
      <c r="JFU29" s="81"/>
      <c r="JFV29" s="81"/>
      <c r="JFW29" s="81"/>
      <c r="JFX29" s="81"/>
      <c r="JFY29" s="81"/>
      <c r="JFZ29" s="81"/>
      <c r="JGA29" s="81"/>
      <c r="JGB29" s="81"/>
      <c r="JGC29" s="81"/>
      <c r="JGD29" s="81"/>
      <c r="JGE29" s="81"/>
      <c r="JGF29" s="81"/>
      <c r="JGG29" s="81"/>
      <c r="JGH29" s="81"/>
      <c r="JGI29" s="81"/>
      <c r="JGJ29" s="81"/>
      <c r="JGK29" s="81"/>
      <c r="JGL29" s="81"/>
      <c r="JGM29" s="81"/>
      <c r="JGN29" s="81"/>
      <c r="JGO29" s="81"/>
      <c r="JGP29" s="81"/>
      <c r="JGQ29" s="81"/>
      <c r="JGR29" s="81"/>
      <c r="JGS29" s="81"/>
      <c r="JGT29" s="81"/>
      <c r="JGU29" s="81"/>
      <c r="JGV29" s="81"/>
      <c r="JGW29" s="81"/>
      <c r="JGX29" s="81"/>
      <c r="JGY29" s="81"/>
      <c r="JGZ29" s="81"/>
      <c r="JHA29" s="81"/>
      <c r="JHB29" s="81"/>
      <c r="JHC29" s="81"/>
      <c r="JHD29" s="81"/>
      <c r="JHE29" s="81"/>
      <c r="JHF29" s="81"/>
      <c r="JHG29" s="81"/>
      <c r="JHH29" s="81"/>
      <c r="JHI29" s="81"/>
      <c r="JHJ29" s="81"/>
      <c r="JHK29" s="81"/>
      <c r="JHL29" s="81"/>
      <c r="JHM29" s="81"/>
      <c r="JHN29" s="81"/>
      <c r="JHO29" s="81"/>
      <c r="JHP29" s="81"/>
      <c r="JHQ29" s="81"/>
      <c r="JHR29" s="81"/>
      <c r="JHS29" s="81"/>
      <c r="JHT29" s="81"/>
      <c r="JHU29" s="81"/>
      <c r="JHV29" s="81"/>
      <c r="JHW29" s="81"/>
      <c r="JHX29" s="81"/>
      <c r="JHY29" s="81"/>
      <c r="JHZ29" s="81"/>
      <c r="JIA29" s="81"/>
      <c r="JIB29" s="81"/>
      <c r="JIC29" s="81"/>
      <c r="JID29" s="81"/>
      <c r="JIE29" s="81"/>
      <c r="JIF29" s="81"/>
      <c r="JIG29" s="81"/>
      <c r="JIH29" s="81"/>
      <c r="JII29" s="81"/>
      <c r="JIJ29" s="81"/>
      <c r="JIK29" s="81"/>
      <c r="JIL29" s="81"/>
      <c r="JIM29" s="81"/>
      <c r="JIN29" s="81"/>
      <c r="JIO29" s="81"/>
      <c r="JIP29" s="81"/>
      <c r="JIQ29" s="81"/>
      <c r="JIR29" s="81"/>
      <c r="JIS29" s="81"/>
      <c r="JIT29" s="81"/>
      <c r="JIU29" s="81"/>
      <c r="JIV29" s="81"/>
      <c r="JIW29" s="81"/>
      <c r="JIX29" s="81"/>
      <c r="JIY29" s="81"/>
      <c r="JIZ29" s="81"/>
      <c r="JJA29" s="81"/>
      <c r="JJB29" s="81"/>
      <c r="JJC29" s="81"/>
      <c r="JJD29" s="81"/>
      <c r="JJE29" s="81"/>
      <c r="JJF29" s="81"/>
      <c r="JJG29" s="81"/>
      <c r="JJH29" s="81"/>
      <c r="JJI29" s="81"/>
      <c r="JJJ29" s="81"/>
      <c r="JJK29" s="81"/>
      <c r="JJL29" s="81"/>
      <c r="JJM29" s="81"/>
      <c r="JJN29" s="81"/>
      <c r="JJO29" s="81"/>
      <c r="JJP29" s="81"/>
      <c r="JJQ29" s="81"/>
      <c r="JJR29" s="81"/>
      <c r="JJS29" s="81"/>
      <c r="JJT29" s="81"/>
      <c r="JJU29" s="81"/>
      <c r="JJV29" s="81"/>
      <c r="JJW29" s="81"/>
      <c r="JJX29" s="81"/>
      <c r="JJY29" s="81"/>
      <c r="JJZ29" s="81"/>
      <c r="JKA29" s="81"/>
      <c r="JKB29" s="81"/>
      <c r="JKC29" s="81"/>
      <c r="JKD29" s="81"/>
      <c r="JKE29" s="81"/>
      <c r="JKF29" s="81"/>
      <c r="JKG29" s="81"/>
      <c r="JKH29" s="81"/>
      <c r="JKI29" s="81"/>
      <c r="JKJ29" s="81"/>
      <c r="JKK29" s="81"/>
      <c r="JKL29" s="81"/>
      <c r="JKM29" s="81"/>
      <c r="JKN29" s="81"/>
      <c r="JKO29" s="81"/>
      <c r="JKP29" s="81"/>
      <c r="JKQ29" s="81"/>
      <c r="JKR29" s="81"/>
      <c r="JKS29" s="81"/>
      <c r="JKT29" s="81"/>
      <c r="JKU29" s="81"/>
      <c r="JKV29" s="81"/>
      <c r="JKW29" s="81"/>
      <c r="JKX29" s="81"/>
      <c r="JKY29" s="81"/>
      <c r="JKZ29" s="81"/>
      <c r="JLA29" s="81"/>
      <c r="JLB29" s="81"/>
      <c r="JLC29" s="81"/>
      <c r="JLD29" s="81"/>
      <c r="JLE29" s="81"/>
      <c r="JLF29" s="81"/>
      <c r="JLG29" s="81"/>
      <c r="JLH29" s="81"/>
      <c r="JLI29" s="81"/>
      <c r="JLJ29" s="81"/>
      <c r="JLK29" s="81"/>
      <c r="JLL29" s="81"/>
      <c r="JLM29" s="81"/>
      <c r="JLN29" s="81"/>
      <c r="JLO29" s="81"/>
      <c r="JLP29" s="81"/>
      <c r="JLQ29" s="81"/>
      <c r="JLR29" s="81"/>
      <c r="JLS29" s="81"/>
      <c r="JLT29" s="81"/>
      <c r="JLU29" s="81"/>
      <c r="JLV29" s="81"/>
      <c r="JLW29" s="81"/>
      <c r="JLX29" s="81"/>
      <c r="JLY29" s="81"/>
      <c r="JLZ29" s="81"/>
      <c r="JMA29" s="81"/>
      <c r="JMB29" s="81"/>
      <c r="JMC29" s="81"/>
      <c r="JMD29" s="81"/>
      <c r="JME29" s="81"/>
      <c r="JMF29" s="81"/>
      <c r="JMG29" s="81"/>
      <c r="JMH29" s="81"/>
      <c r="JMI29" s="81"/>
      <c r="JMJ29" s="81"/>
      <c r="JMK29" s="81"/>
      <c r="JML29" s="81"/>
      <c r="JMM29" s="81"/>
      <c r="JMN29" s="81"/>
      <c r="JMO29" s="81"/>
      <c r="JMP29" s="81"/>
      <c r="JMQ29" s="81"/>
      <c r="JMR29" s="81"/>
      <c r="JMS29" s="81"/>
      <c r="JMT29" s="81"/>
      <c r="JMU29" s="81"/>
      <c r="JMV29" s="81"/>
      <c r="JMW29" s="81"/>
      <c r="JMX29" s="81"/>
      <c r="JMY29" s="81"/>
      <c r="JMZ29" s="81"/>
      <c r="JNA29" s="81"/>
      <c r="JNB29" s="81"/>
      <c r="JNC29" s="81"/>
      <c r="JND29" s="81"/>
      <c r="JNE29" s="81"/>
      <c r="JNF29" s="81"/>
      <c r="JNG29" s="81"/>
      <c r="JNH29" s="81"/>
      <c r="JNI29" s="81"/>
      <c r="JNJ29" s="81"/>
      <c r="JNK29" s="81"/>
      <c r="JNL29" s="81"/>
      <c r="JNM29" s="81"/>
      <c r="JNN29" s="81"/>
      <c r="JNO29" s="81"/>
      <c r="JNP29" s="81"/>
      <c r="JNQ29" s="81"/>
      <c r="JNR29" s="81"/>
      <c r="JNS29" s="81"/>
      <c r="JNT29" s="81"/>
      <c r="JNU29" s="81"/>
      <c r="JNV29" s="81"/>
      <c r="JNW29" s="81"/>
      <c r="JNX29" s="81"/>
      <c r="JNY29" s="81"/>
      <c r="JNZ29" s="81"/>
      <c r="JOA29" s="81"/>
      <c r="JOB29" s="81"/>
      <c r="JOC29" s="81"/>
      <c r="JOD29" s="81"/>
      <c r="JOE29" s="81"/>
      <c r="JOF29" s="81"/>
      <c r="JOG29" s="81"/>
      <c r="JOH29" s="81"/>
      <c r="JOI29" s="81"/>
      <c r="JOJ29" s="81"/>
      <c r="JOK29" s="81"/>
      <c r="JOL29" s="81"/>
      <c r="JOM29" s="81"/>
      <c r="JON29" s="81"/>
      <c r="JOO29" s="81"/>
      <c r="JOP29" s="81"/>
      <c r="JOQ29" s="81"/>
      <c r="JOR29" s="81"/>
      <c r="JOS29" s="81"/>
      <c r="JOT29" s="81"/>
      <c r="JOU29" s="81"/>
      <c r="JOV29" s="81"/>
      <c r="JOW29" s="81"/>
      <c r="JOX29" s="81"/>
      <c r="JOY29" s="81"/>
      <c r="JOZ29" s="81"/>
      <c r="JPA29" s="81"/>
      <c r="JPB29" s="81"/>
      <c r="JPC29" s="81"/>
      <c r="JPD29" s="81"/>
      <c r="JPE29" s="81"/>
      <c r="JPF29" s="81"/>
      <c r="JPG29" s="81"/>
      <c r="JPH29" s="81"/>
      <c r="JPI29" s="81"/>
      <c r="JPJ29" s="81"/>
      <c r="JPK29" s="81"/>
      <c r="JPL29" s="81"/>
      <c r="JPM29" s="81"/>
      <c r="JPN29" s="81"/>
      <c r="JPO29" s="81"/>
      <c r="JPP29" s="81"/>
      <c r="JPQ29" s="81"/>
      <c r="JPR29" s="81"/>
      <c r="JPS29" s="81"/>
      <c r="JPT29" s="81"/>
      <c r="JPU29" s="81"/>
      <c r="JPV29" s="81"/>
      <c r="JPW29" s="81"/>
      <c r="JPX29" s="81"/>
      <c r="JPY29" s="81"/>
      <c r="JPZ29" s="81"/>
      <c r="JQA29" s="81"/>
      <c r="JQB29" s="81"/>
      <c r="JQC29" s="81"/>
      <c r="JQD29" s="81"/>
      <c r="JQE29" s="81"/>
      <c r="JQF29" s="81"/>
      <c r="JQG29" s="81"/>
      <c r="JQH29" s="81"/>
      <c r="JQI29" s="81"/>
      <c r="JQJ29" s="81"/>
      <c r="JQK29" s="81"/>
      <c r="JQL29" s="81"/>
      <c r="JQM29" s="81"/>
      <c r="JQN29" s="81"/>
      <c r="JQO29" s="81"/>
      <c r="JQP29" s="81"/>
      <c r="JQQ29" s="81"/>
      <c r="JQR29" s="81"/>
      <c r="JQS29" s="81"/>
      <c r="JQT29" s="81"/>
      <c r="JQU29" s="81"/>
      <c r="JQV29" s="81"/>
      <c r="JQW29" s="81"/>
      <c r="JQX29" s="81"/>
      <c r="JQY29" s="81"/>
      <c r="JQZ29" s="81"/>
      <c r="JRA29" s="81"/>
      <c r="JRB29" s="81"/>
      <c r="JRC29" s="81"/>
      <c r="JRD29" s="81"/>
      <c r="JRE29" s="81"/>
      <c r="JRF29" s="81"/>
      <c r="JRG29" s="81"/>
      <c r="JRH29" s="81"/>
      <c r="JRI29" s="81"/>
      <c r="JRJ29" s="81"/>
      <c r="JRK29" s="81"/>
      <c r="JRL29" s="81"/>
      <c r="JRM29" s="81"/>
      <c r="JRN29" s="81"/>
      <c r="JRO29" s="81"/>
      <c r="JRP29" s="81"/>
      <c r="JRQ29" s="81"/>
      <c r="JRR29" s="81"/>
      <c r="JRS29" s="81"/>
      <c r="JRT29" s="81"/>
      <c r="JRU29" s="81"/>
      <c r="JRV29" s="81"/>
      <c r="JRW29" s="81"/>
      <c r="JRX29" s="81"/>
      <c r="JRY29" s="81"/>
      <c r="JRZ29" s="81"/>
      <c r="JSA29" s="81"/>
      <c r="JSB29" s="81"/>
      <c r="JSC29" s="81"/>
      <c r="JSD29" s="81"/>
      <c r="JSE29" s="81"/>
      <c r="JSF29" s="81"/>
      <c r="JSG29" s="81"/>
      <c r="JSH29" s="81"/>
      <c r="JSI29" s="81"/>
      <c r="JSJ29" s="81"/>
      <c r="JSK29" s="81"/>
      <c r="JSL29" s="81"/>
      <c r="JSM29" s="81"/>
      <c r="JSN29" s="81"/>
      <c r="JSO29" s="81"/>
      <c r="JSP29" s="81"/>
      <c r="JSQ29" s="81"/>
      <c r="JSR29" s="81"/>
      <c r="JSS29" s="81"/>
      <c r="JST29" s="81"/>
      <c r="JSU29" s="81"/>
      <c r="JSV29" s="81"/>
      <c r="JSW29" s="81"/>
      <c r="JSX29" s="81"/>
      <c r="JSY29" s="81"/>
      <c r="JSZ29" s="81"/>
      <c r="JTA29" s="81"/>
      <c r="JTB29" s="81"/>
      <c r="JTC29" s="81"/>
      <c r="JTD29" s="81"/>
      <c r="JTE29" s="81"/>
      <c r="JTF29" s="81"/>
      <c r="JTG29" s="81"/>
      <c r="JTH29" s="81"/>
      <c r="JTI29" s="81"/>
      <c r="JTJ29" s="81"/>
      <c r="JTK29" s="81"/>
      <c r="JTL29" s="81"/>
      <c r="JTM29" s="81"/>
      <c r="JTN29" s="81"/>
      <c r="JTO29" s="81"/>
      <c r="JTP29" s="81"/>
      <c r="JTQ29" s="81"/>
      <c r="JTR29" s="81"/>
      <c r="JTS29" s="81"/>
      <c r="JTT29" s="81"/>
      <c r="JTU29" s="81"/>
      <c r="JTV29" s="81"/>
      <c r="JTW29" s="81"/>
      <c r="JTX29" s="81"/>
      <c r="JTY29" s="81"/>
      <c r="JTZ29" s="81"/>
      <c r="JUA29" s="81"/>
      <c r="JUB29" s="81"/>
      <c r="JUC29" s="81"/>
      <c r="JUD29" s="81"/>
      <c r="JUE29" s="81"/>
      <c r="JUF29" s="81"/>
      <c r="JUG29" s="81"/>
      <c r="JUH29" s="81"/>
      <c r="JUI29" s="81"/>
      <c r="JUJ29" s="81"/>
      <c r="JUK29" s="81"/>
      <c r="JUL29" s="81"/>
      <c r="JUM29" s="81"/>
      <c r="JUN29" s="81"/>
      <c r="JUO29" s="81"/>
      <c r="JUP29" s="81"/>
      <c r="JUQ29" s="81"/>
      <c r="JUR29" s="81"/>
      <c r="JUS29" s="81"/>
      <c r="JUT29" s="81"/>
      <c r="JUU29" s="81"/>
      <c r="JUV29" s="81"/>
      <c r="JUW29" s="81"/>
      <c r="JUX29" s="81"/>
      <c r="JUY29" s="81"/>
      <c r="JUZ29" s="81"/>
      <c r="JVA29" s="81"/>
      <c r="JVB29" s="81"/>
      <c r="JVC29" s="81"/>
      <c r="JVD29" s="81"/>
      <c r="JVE29" s="81"/>
      <c r="JVF29" s="81"/>
      <c r="JVG29" s="81"/>
      <c r="JVH29" s="81"/>
      <c r="JVI29" s="81"/>
      <c r="JVJ29" s="81"/>
      <c r="JVK29" s="81"/>
      <c r="JVL29" s="81"/>
      <c r="JVM29" s="81"/>
      <c r="JVN29" s="81"/>
      <c r="JVO29" s="81"/>
      <c r="JVP29" s="81"/>
      <c r="JVQ29" s="81"/>
      <c r="JVR29" s="81"/>
      <c r="JVS29" s="81"/>
      <c r="JVT29" s="81"/>
      <c r="JVU29" s="81"/>
      <c r="JVV29" s="81"/>
      <c r="JVW29" s="81"/>
      <c r="JVX29" s="81"/>
      <c r="JVY29" s="81"/>
      <c r="JVZ29" s="81"/>
      <c r="JWA29" s="81"/>
      <c r="JWB29" s="81"/>
      <c r="JWC29" s="81"/>
      <c r="JWD29" s="81"/>
      <c r="JWE29" s="81"/>
      <c r="JWF29" s="81"/>
      <c r="JWG29" s="81"/>
      <c r="JWH29" s="81"/>
      <c r="JWI29" s="81"/>
      <c r="JWJ29" s="81"/>
      <c r="JWK29" s="81"/>
      <c r="JWL29" s="81"/>
      <c r="JWM29" s="81"/>
      <c r="JWN29" s="81"/>
      <c r="JWO29" s="81"/>
      <c r="JWP29" s="81"/>
      <c r="JWQ29" s="81"/>
      <c r="JWR29" s="81"/>
      <c r="JWS29" s="81"/>
      <c r="JWT29" s="81"/>
      <c r="JWU29" s="81"/>
      <c r="JWV29" s="81"/>
      <c r="JWW29" s="81"/>
      <c r="JWX29" s="81"/>
      <c r="JWY29" s="81"/>
      <c r="JWZ29" s="81"/>
      <c r="JXA29" s="81"/>
      <c r="JXB29" s="81"/>
      <c r="JXC29" s="81"/>
      <c r="JXD29" s="81"/>
      <c r="JXE29" s="81"/>
      <c r="JXF29" s="81"/>
      <c r="JXG29" s="81"/>
      <c r="JXH29" s="81"/>
      <c r="JXI29" s="81"/>
      <c r="JXJ29" s="81"/>
      <c r="JXK29" s="81"/>
      <c r="JXL29" s="81"/>
      <c r="JXM29" s="81"/>
      <c r="JXN29" s="81"/>
      <c r="JXO29" s="81"/>
      <c r="JXP29" s="81"/>
      <c r="JXQ29" s="81"/>
      <c r="JXR29" s="81"/>
      <c r="JXS29" s="81"/>
      <c r="JXT29" s="81"/>
      <c r="JXU29" s="81"/>
      <c r="JXV29" s="81"/>
      <c r="JXW29" s="81"/>
      <c r="JXX29" s="81"/>
      <c r="JXY29" s="81"/>
      <c r="JXZ29" s="81"/>
      <c r="JYA29" s="81"/>
      <c r="JYB29" s="81"/>
      <c r="JYC29" s="81"/>
      <c r="JYD29" s="81"/>
      <c r="JYE29" s="81"/>
      <c r="JYF29" s="81"/>
      <c r="JYG29" s="81"/>
      <c r="JYH29" s="81"/>
      <c r="JYI29" s="81"/>
      <c r="JYJ29" s="81"/>
      <c r="JYK29" s="81"/>
      <c r="JYL29" s="81"/>
      <c r="JYM29" s="81"/>
      <c r="JYN29" s="81"/>
      <c r="JYO29" s="81"/>
      <c r="JYP29" s="81"/>
      <c r="JYQ29" s="81"/>
      <c r="JYR29" s="81"/>
      <c r="JYS29" s="81"/>
      <c r="JYT29" s="81"/>
      <c r="JYU29" s="81"/>
      <c r="JYV29" s="81"/>
      <c r="JYW29" s="81"/>
      <c r="JYX29" s="81"/>
      <c r="JYY29" s="81"/>
      <c r="JYZ29" s="81"/>
      <c r="JZA29" s="81"/>
      <c r="JZB29" s="81"/>
      <c r="JZC29" s="81"/>
      <c r="JZD29" s="81"/>
      <c r="JZE29" s="81"/>
      <c r="JZF29" s="81"/>
      <c r="JZG29" s="81"/>
      <c r="JZH29" s="81"/>
      <c r="JZI29" s="81"/>
      <c r="JZJ29" s="81"/>
      <c r="JZK29" s="81"/>
      <c r="JZL29" s="81"/>
      <c r="JZM29" s="81"/>
      <c r="JZN29" s="81"/>
      <c r="JZO29" s="81"/>
      <c r="JZP29" s="81"/>
      <c r="JZQ29" s="81"/>
      <c r="JZR29" s="81"/>
      <c r="JZS29" s="81"/>
      <c r="JZT29" s="81"/>
      <c r="JZU29" s="81"/>
      <c r="JZV29" s="81"/>
      <c r="JZW29" s="81"/>
      <c r="JZX29" s="81"/>
      <c r="JZY29" s="81"/>
      <c r="JZZ29" s="81"/>
      <c r="KAA29" s="81"/>
      <c r="KAB29" s="81"/>
      <c r="KAC29" s="81"/>
      <c r="KAD29" s="81"/>
      <c r="KAE29" s="81"/>
      <c r="KAF29" s="81"/>
      <c r="KAG29" s="81"/>
      <c r="KAH29" s="81"/>
      <c r="KAI29" s="81"/>
      <c r="KAJ29" s="81"/>
      <c r="KAK29" s="81"/>
      <c r="KAL29" s="81"/>
      <c r="KAM29" s="81"/>
      <c r="KAN29" s="81"/>
      <c r="KAO29" s="81"/>
      <c r="KAP29" s="81"/>
      <c r="KAQ29" s="81"/>
      <c r="KAR29" s="81"/>
      <c r="KAS29" s="81"/>
      <c r="KAT29" s="81"/>
      <c r="KAU29" s="81"/>
      <c r="KAV29" s="81"/>
      <c r="KAW29" s="81"/>
      <c r="KAX29" s="81"/>
      <c r="KAY29" s="81"/>
      <c r="KAZ29" s="81"/>
      <c r="KBA29" s="81"/>
      <c r="KBB29" s="81"/>
      <c r="KBC29" s="81"/>
      <c r="KBD29" s="81"/>
      <c r="KBE29" s="81"/>
      <c r="KBF29" s="81"/>
      <c r="KBG29" s="81"/>
      <c r="KBH29" s="81"/>
      <c r="KBI29" s="81"/>
      <c r="KBJ29" s="81"/>
      <c r="KBK29" s="81"/>
      <c r="KBL29" s="81"/>
      <c r="KBM29" s="81"/>
      <c r="KBN29" s="81"/>
      <c r="KBO29" s="81"/>
      <c r="KBP29" s="81"/>
      <c r="KBQ29" s="81"/>
      <c r="KBR29" s="81"/>
      <c r="KBS29" s="81"/>
      <c r="KBT29" s="81"/>
      <c r="KBU29" s="81"/>
      <c r="KBV29" s="81"/>
      <c r="KBW29" s="81"/>
      <c r="KBX29" s="81"/>
      <c r="KBY29" s="81"/>
      <c r="KBZ29" s="81"/>
      <c r="KCA29" s="81"/>
      <c r="KCB29" s="81"/>
      <c r="KCC29" s="81"/>
      <c r="KCD29" s="81"/>
      <c r="KCE29" s="81"/>
      <c r="KCF29" s="81"/>
      <c r="KCG29" s="81"/>
      <c r="KCH29" s="81"/>
      <c r="KCI29" s="81"/>
      <c r="KCJ29" s="81"/>
      <c r="KCK29" s="81"/>
      <c r="KCL29" s="81"/>
      <c r="KCM29" s="81"/>
      <c r="KCN29" s="81"/>
      <c r="KCO29" s="81"/>
      <c r="KCP29" s="81"/>
      <c r="KCQ29" s="81"/>
      <c r="KCR29" s="81"/>
      <c r="KCS29" s="81"/>
      <c r="KCT29" s="81"/>
      <c r="KCU29" s="81"/>
      <c r="KCV29" s="81"/>
      <c r="KCW29" s="81"/>
      <c r="KCX29" s="81"/>
      <c r="KCY29" s="81"/>
      <c r="KCZ29" s="81"/>
      <c r="KDA29" s="81"/>
      <c r="KDB29" s="81"/>
      <c r="KDC29" s="81"/>
      <c r="KDD29" s="81"/>
      <c r="KDE29" s="81"/>
      <c r="KDF29" s="81"/>
      <c r="KDG29" s="81"/>
      <c r="KDH29" s="81"/>
      <c r="KDI29" s="81"/>
      <c r="KDJ29" s="81"/>
      <c r="KDK29" s="81"/>
      <c r="KDL29" s="81"/>
      <c r="KDM29" s="81"/>
      <c r="KDN29" s="81"/>
      <c r="KDO29" s="81"/>
      <c r="KDP29" s="81"/>
      <c r="KDQ29" s="81"/>
      <c r="KDR29" s="81"/>
      <c r="KDS29" s="81"/>
      <c r="KDT29" s="81"/>
      <c r="KDU29" s="81"/>
      <c r="KDV29" s="81"/>
      <c r="KDW29" s="81"/>
      <c r="KDX29" s="81"/>
      <c r="KDY29" s="81"/>
      <c r="KDZ29" s="81"/>
      <c r="KEA29" s="81"/>
      <c r="KEB29" s="81"/>
      <c r="KEC29" s="81"/>
      <c r="KED29" s="81"/>
      <c r="KEE29" s="81"/>
      <c r="KEF29" s="81"/>
      <c r="KEG29" s="81"/>
      <c r="KEH29" s="81"/>
      <c r="KEI29" s="81"/>
      <c r="KEJ29" s="81"/>
      <c r="KEK29" s="81"/>
      <c r="KEL29" s="81"/>
      <c r="KEM29" s="81"/>
      <c r="KEN29" s="81"/>
      <c r="KEO29" s="81"/>
      <c r="KEP29" s="81"/>
      <c r="KEQ29" s="81"/>
      <c r="KER29" s="81"/>
      <c r="KES29" s="81"/>
      <c r="KET29" s="81"/>
      <c r="KEU29" s="81"/>
      <c r="KEV29" s="81"/>
      <c r="KEW29" s="81"/>
      <c r="KEX29" s="81"/>
      <c r="KEY29" s="81"/>
      <c r="KEZ29" s="81"/>
      <c r="KFA29" s="81"/>
      <c r="KFB29" s="81"/>
      <c r="KFC29" s="81"/>
      <c r="KFD29" s="81"/>
      <c r="KFE29" s="81"/>
      <c r="KFF29" s="81"/>
      <c r="KFG29" s="81"/>
      <c r="KFH29" s="81"/>
      <c r="KFI29" s="81"/>
      <c r="KFJ29" s="81"/>
      <c r="KFK29" s="81"/>
      <c r="KFL29" s="81"/>
      <c r="KFM29" s="81"/>
      <c r="KFN29" s="81"/>
      <c r="KFO29" s="81"/>
      <c r="KFP29" s="81"/>
      <c r="KFQ29" s="81"/>
      <c r="KFR29" s="81"/>
      <c r="KFS29" s="81"/>
      <c r="KFT29" s="81"/>
      <c r="KFU29" s="81"/>
      <c r="KFV29" s="81"/>
      <c r="KFW29" s="81"/>
      <c r="KFX29" s="81"/>
      <c r="KFY29" s="81"/>
      <c r="KFZ29" s="81"/>
      <c r="KGA29" s="81"/>
      <c r="KGB29" s="81"/>
      <c r="KGC29" s="81"/>
      <c r="KGD29" s="81"/>
      <c r="KGE29" s="81"/>
      <c r="KGF29" s="81"/>
      <c r="KGG29" s="81"/>
      <c r="KGH29" s="81"/>
      <c r="KGI29" s="81"/>
      <c r="KGJ29" s="81"/>
      <c r="KGK29" s="81"/>
      <c r="KGL29" s="81"/>
      <c r="KGM29" s="81"/>
      <c r="KGN29" s="81"/>
      <c r="KGO29" s="81"/>
      <c r="KGP29" s="81"/>
      <c r="KGQ29" s="81"/>
      <c r="KGR29" s="81"/>
      <c r="KGS29" s="81"/>
      <c r="KGT29" s="81"/>
      <c r="KGU29" s="81"/>
      <c r="KGV29" s="81"/>
      <c r="KGW29" s="81"/>
      <c r="KGX29" s="81"/>
      <c r="KGY29" s="81"/>
      <c r="KGZ29" s="81"/>
      <c r="KHA29" s="81"/>
      <c r="KHB29" s="81"/>
      <c r="KHC29" s="81"/>
      <c r="KHD29" s="81"/>
      <c r="KHE29" s="81"/>
      <c r="KHF29" s="81"/>
      <c r="KHG29" s="81"/>
      <c r="KHH29" s="81"/>
      <c r="KHI29" s="81"/>
      <c r="KHJ29" s="81"/>
      <c r="KHK29" s="81"/>
      <c r="KHL29" s="81"/>
      <c r="KHM29" s="81"/>
      <c r="KHN29" s="81"/>
      <c r="KHO29" s="81"/>
      <c r="KHP29" s="81"/>
      <c r="KHQ29" s="81"/>
      <c r="KHR29" s="81"/>
      <c r="KHS29" s="81"/>
      <c r="KHT29" s="81"/>
      <c r="KHU29" s="81"/>
      <c r="KHV29" s="81"/>
      <c r="KHW29" s="81"/>
      <c r="KHX29" s="81"/>
      <c r="KHY29" s="81"/>
      <c r="KHZ29" s="81"/>
      <c r="KIA29" s="81"/>
      <c r="KIB29" s="81"/>
      <c r="KIC29" s="81"/>
      <c r="KID29" s="81"/>
      <c r="KIE29" s="81"/>
      <c r="KIF29" s="81"/>
      <c r="KIG29" s="81"/>
      <c r="KIH29" s="81"/>
      <c r="KII29" s="81"/>
      <c r="KIJ29" s="81"/>
      <c r="KIK29" s="81"/>
      <c r="KIL29" s="81"/>
      <c r="KIM29" s="81"/>
      <c r="KIN29" s="81"/>
      <c r="KIO29" s="81"/>
      <c r="KIP29" s="81"/>
      <c r="KIQ29" s="81"/>
      <c r="KIR29" s="81"/>
      <c r="KIS29" s="81"/>
      <c r="KIT29" s="81"/>
      <c r="KIU29" s="81"/>
      <c r="KIV29" s="81"/>
      <c r="KIW29" s="81"/>
      <c r="KIX29" s="81"/>
      <c r="KIY29" s="81"/>
      <c r="KIZ29" s="81"/>
      <c r="KJA29" s="81"/>
      <c r="KJB29" s="81"/>
      <c r="KJC29" s="81"/>
      <c r="KJD29" s="81"/>
      <c r="KJE29" s="81"/>
      <c r="KJF29" s="81"/>
      <c r="KJG29" s="81"/>
      <c r="KJH29" s="81"/>
      <c r="KJI29" s="81"/>
      <c r="KJJ29" s="81"/>
      <c r="KJK29" s="81"/>
      <c r="KJL29" s="81"/>
      <c r="KJM29" s="81"/>
      <c r="KJN29" s="81"/>
      <c r="KJO29" s="81"/>
      <c r="KJP29" s="81"/>
      <c r="KJQ29" s="81"/>
      <c r="KJR29" s="81"/>
      <c r="KJS29" s="81"/>
      <c r="KJT29" s="81"/>
      <c r="KJU29" s="81"/>
      <c r="KJV29" s="81"/>
      <c r="KJW29" s="81"/>
      <c r="KJX29" s="81"/>
      <c r="KJY29" s="81"/>
      <c r="KJZ29" s="81"/>
      <c r="KKA29" s="81"/>
      <c r="KKB29" s="81"/>
      <c r="KKC29" s="81"/>
      <c r="KKD29" s="81"/>
      <c r="KKE29" s="81"/>
      <c r="KKF29" s="81"/>
      <c r="KKG29" s="81"/>
      <c r="KKH29" s="81"/>
      <c r="KKI29" s="81"/>
      <c r="KKJ29" s="81"/>
      <c r="KKK29" s="81"/>
      <c r="KKL29" s="81"/>
      <c r="KKM29" s="81"/>
      <c r="KKN29" s="81"/>
      <c r="KKO29" s="81"/>
      <c r="KKP29" s="81"/>
      <c r="KKQ29" s="81"/>
      <c r="KKR29" s="81"/>
      <c r="KKS29" s="81"/>
      <c r="KKT29" s="81"/>
      <c r="KKU29" s="81"/>
      <c r="KKV29" s="81"/>
      <c r="KKW29" s="81"/>
      <c r="KKX29" s="81"/>
      <c r="KKY29" s="81"/>
      <c r="KKZ29" s="81"/>
      <c r="KLA29" s="81"/>
      <c r="KLB29" s="81"/>
      <c r="KLC29" s="81"/>
      <c r="KLD29" s="81"/>
      <c r="KLE29" s="81"/>
      <c r="KLF29" s="81"/>
      <c r="KLG29" s="81"/>
      <c r="KLH29" s="81"/>
      <c r="KLI29" s="81"/>
      <c r="KLJ29" s="81"/>
      <c r="KLK29" s="81"/>
      <c r="KLL29" s="81"/>
      <c r="KLM29" s="81"/>
      <c r="KLN29" s="81"/>
      <c r="KLO29" s="81"/>
      <c r="KLP29" s="81"/>
      <c r="KLQ29" s="81"/>
      <c r="KLR29" s="81"/>
      <c r="KLS29" s="81"/>
      <c r="KLT29" s="81"/>
      <c r="KLU29" s="81"/>
      <c r="KLV29" s="81"/>
      <c r="KLW29" s="81"/>
      <c r="KLX29" s="81"/>
      <c r="KLY29" s="81"/>
      <c r="KLZ29" s="81"/>
      <c r="KMA29" s="81"/>
      <c r="KMB29" s="81"/>
      <c r="KMC29" s="81"/>
      <c r="KMD29" s="81"/>
      <c r="KME29" s="81"/>
      <c r="KMF29" s="81"/>
      <c r="KMG29" s="81"/>
      <c r="KMH29" s="81"/>
      <c r="KMI29" s="81"/>
      <c r="KMJ29" s="81"/>
      <c r="KMK29" s="81"/>
      <c r="KML29" s="81"/>
      <c r="KMM29" s="81"/>
      <c r="KMN29" s="81"/>
      <c r="KMO29" s="81"/>
      <c r="KMP29" s="81"/>
      <c r="KMQ29" s="81"/>
      <c r="KMR29" s="81"/>
      <c r="KMS29" s="81"/>
      <c r="KMT29" s="81"/>
      <c r="KMU29" s="81"/>
      <c r="KMV29" s="81"/>
      <c r="KMW29" s="81"/>
      <c r="KMX29" s="81"/>
      <c r="KMY29" s="81"/>
      <c r="KMZ29" s="81"/>
      <c r="KNA29" s="81"/>
      <c r="KNB29" s="81"/>
      <c r="KNC29" s="81"/>
      <c r="KND29" s="81"/>
      <c r="KNE29" s="81"/>
      <c r="KNF29" s="81"/>
      <c r="KNG29" s="81"/>
      <c r="KNH29" s="81"/>
      <c r="KNI29" s="81"/>
      <c r="KNJ29" s="81"/>
      <c r="KNK29" s="81"/>
      <c r="KNL29" s="81"/>
      <c r="KNM29" s="81"/>
      <c r="KNN29" s="81"/>
      <c r="KNO29" s="81"/>
      <c r="KNP29" s="81"/>
      <c r="KNQ29" s="81"/>
      <c r="KNR29" s="81"/>
      <c r="KNS29" s="81"/>
      <c r="KNT29" s="81"/>
      <c r="KNU29" s="81"/>
      <c r="KNV29" s="81"/>
      <c r="KNW29" s="81"/>
      <c r="KNX29" s="81"/>
      <c r="KNY29" s="81"/>
      <c r="KNZ29" s="81"/>
      <c r="KOA29" s="81"/>
      <c r="KOB29" s="81"/>
      <c r="KOC29" s="81"/>
      <c r="KOD29" s="81"/>
      <c r="KOE29" s="81"/>
      <c r="KOF29" s="81"/>
      <c r="KOG29" s="81"/>
      <c r="KOH29" s="81"/>
      <c r="KOI29" s="81"/>
      <c r="KOJ29" s="81"/>
      <c r="KOK29" s="81"/>
      <c r="KOL29" s="81"/>
      <c r="KOM29" s="81"/>
      <c r="KON29" s="81"/>
      <c r="KOO29" s="81"/>
      <c r="KOP29" s="81"/>
      <c r="KOQ29" s="81"/>
      <c r="KOR29" s="81"/>
      <c r="KOS29" s="81"/>
      <c r="KOT29" s="81"/>
      <c r="KOU29" s="81"/>
      <c r="KOV29" s="81"/>
      <c r="KOW29" s="81"/>
      <c r="KOX29" s="81"/>
      <c r="KOY29" s="81"/>
      <c r="KOZ29" s="81"/>
      <c r="KPA29" s="81"/>
      <c r="KPB29" s="81"/>
      <c r="KPC29" s="81"/>
      <c r="KPD29" s="81"/>
      <c r="KPE29" s="81"/>
      <c r="KPF29" s="81"/>
      <c r="KPG29" s="81"/>
      <c r="KPH29" s="81"/>
      <c r="KPI29" s="81"/>
      <c r="KPJ29" s="81"/>
      <c r="KPK29" s="81"/>
      <c r="KPL29" s="81"/>
      <c r="KPM29" s="81"/>
      <c r="KPN29" s="81"/>
      <c r="KPO29" s="81"/>
      <c r="KPP29" s="81"/>
      <c r="KPQ29" s="81"/>
      <c r="KPR29" s="81"/>
      <c r="KPS29" s="81"/>
      <c r="KPT29" s="81"/>
      <c r="KPU29" s="81"/>
      <c r="KPV29" s="81"/>
      <c r="KPW29" s="81"/>
      <c r="KPX29" s="81"/>
      <c r="KPY29" s="81"/>
      <c r="KPZ29" s="81"/>
      <c r="KQA29" s="81"/>
      <c r="KQB29" s="81"/>
      <c r="KQC29" s="81"/>
      <c r="KQD29" s="81"/>
      <c r="KQE29" s="81"/>
      <c r="KQF29" s="81"/>
      <c r="KQG29" s="81"/>
      <c r="KQH29" s="81"/>
      <c r="KQI29" s="81"/>
      <c r="KQJ29" s="81"/>
      <c r="KQK29" s="81"/>
      <c r="KQL29" s="81"/>
      <c r="KQM29" s="81"/>
      <c r="KQN29" s="81"/>
      <c r="KQO29" s="81"/>
      <c r="KQP29" s="81"/>
      <c r="KQQ29" s="81"/>
      <c r="KQR29" s="81"/>
      <c r="KQS29" s="81"/>
      <c r="KQT29" s="81"/>
      <c r="KQU29" s="81"/>
      <c r="KQV29" s="81"/>
      <c r="KQW29" s="81"/>
      <c r="KQX29" s="81"/>
      <c r="KQY29" s="81"/>
      <c r="KQZ29" s="81"/>
      <c r="KRA29" s="81"/>
      <c r="KRB29" s="81"/>
      <c r="KRC29" s="81"/>
      <c r="KRD29" s="81"/>
      <c r="KRE29" s="81"/>
      <c r="KRF29" s="81"/>
      <c r="KRG29" s="81"/>
      <c r="KRH29" s="81"/>
      <c r="KRI29" s="81"/>
      <c r="KRJ29" s="81"/>
      <c r="KRK29" s="81"/>
      <c r="KRL29" s="81"/>
      <c r="KRM29" s="81"/>
      <c r="KRN29" s="81"/>
      <c r="KRO29" s="81"/>
      <c r="KRP29" s="81"/>
      <c r="KRQ29" s="81"/>
      <c r="KRR29" s="81"/>
      <c r="KRS29" s="81"/>
      <c r="KRT29" s="81"/>
      <c r="KRU29" s="81"/>
      <c r="KRV29" s="81"/>
      <c r="KRW29" s="81"/>
      <c r="KRX29" s="81"/>
      <c r="KRY29" s="81"/>
      <c r="KRZ29" s="81"/>
      <c r="KSA29" s="81"/>
      <c r="KSB29" s="81"/>
      <c r="KSC29" s="81"/>
      <c r="KSD29" s="81"/>
      <c r="KSE29" s="81"/>
      <c r="KSF29" s="81"/>
      <c r="KSG29" s="81"/>
      <c r="KSH29" s="81"/>
      <c r="KSI29" s="81"/>
      <c r="KSJ29" s="81"/>
      <c r="KSK29" s="81"/>
      <c r="KSL29" s="81"/>
      <c r="KSM29" s="81"/>
      <c r="KSN29" s="81"/>
      <c r="KSO29" s="81"/>
      <c r="KSP29" s="81"/>
      <c r="KSQ29" s="81"/>
      <c r="KSR29" s="81"/>
      <c r="KSS29" s="81"/>
      <c r="KST29" s="81"/>
      <c r="KSU29" s="81"/>
      <c r="KSV29" s="81"/>
      <c r="KSW29" s="81"/>
      <c r="KSX29" s="81"/>
      <c r="KSY29" s="81"/>
      <c r="KSZ29" s="81"/>
      <c r="KTA29" s="81"/>
      <c r="KTB29" s="81"/>
      <c r="KTC29" s="81"/>
      <c r="KTD29" s="81"/>
      <c r="KTE29" s="81"/>
      <c r="KTF29" s="81"/>
      <c r="KTG29" s="81"/>
      <c r="KTH29" s="81"/>
      <c r="KTI29" s="81"/>
      <c r="KTJ29" s="81"/>
      <c r="KTK29" s="81"/>
      <c r="KTL29" s="81"/>
      <c r="KTM29" s="81"/>
      <c r="KTN29" s="81"/>
      <c r="KTO29" s="81"/>
      <c r="KTP29" s="81"/>
      <c r="KTQ29" s="81"/>
      <c r="KTR29" s="81"/>
      <c r="KTS29" s="81"/>
      <c r="KTT29" s="81"/>
      <c r="KTU29" s="81"/>
      <c r="KTV29" s="81"/>
      <c r="KTW29" s="81"/>
      <c r="KTX29" s="81"/>
      <c r="KTY29" s="81"/>
      <c r="KTZ29" s="81"/>
      <c r="KUA29" s="81"/>
      <c r="KUB29" s="81"/>
      <c r="KUC29" s="81"/>
      <c r="KUD29" s="81"/>
      <c r="KUE29" s="81"/>
      <c r="KUF29" s="81"/>
      <c r="KUG29" s="81"/>
      <c r="KUH29" s="81"/>
      <c r="KUI29" s="81"/>
      <c r="KUJ29" s="81"/>
      <c r="KUK29" s="81"/>
      <c r="KUL29" s="81"/>
      <c r="KUM29" s="81"/>
      <c r="KUN29" s="81"/>
      <c r="KUO29" s="81"/>
      <c r="KUP29" s="81"/>
      <c r="KUQ29" s="81"/>
      <c r="KUR29" s="81"/>
      <c r="KUS29" s="81"/>
      <c r="KUT29" s="81"/>
      <c r="KUU29" s="81"/>
      <c r="KUV29" s="81"/>
      <c r="KUW29" s="81"/>
      <c r="KUX29" s="81"/>
      <c r="KUY29" s="81"/>
      <c r="KUZ29" s="81"/>
      <c r="KVA29" s="81"/>
      <c r="KVB29" s="81"/>
      <c r="KVC29" s="81"/>
      <c r="KVD29" s="81"/>
      <c r="KVE29" s="81"/>
      <c r="KVF29" s="81"/>
      <c r="KVG29" s="81"/>
      <c r="KVH29" s="81"/>
      <c r="KVI29" s="81"/>
      <c r="KVJ29" s="81"/>
      <c r="KVK29" s="81"/>
      <c r="KVL29" s="81"/>
      <c r="KVM29" s="81"/>
      <c r="KVN29" s="81"/>
      <c r="KVO29" s="81"/>
      <c r="KVP29" s="81"/>
      <c r="KVQ29" s="81"/>
      <c r="KVR29" s="81"/>
      <c r="KVS29" s="81"/>
      <c r="KVT29" s="81"/>
      <c r="KVU29" s="81"/>
      <c r="KVV29" s="81"/>
      <c r="KVW29" s="81"/>
      <c r="KVX29" s="81"/>
      <c r="KVY29" s="81"/>
      <c r="KVZ29" s="81"/>
      <c r="KWA29" s="81"/>
      <c r="KWB29" s="81"/>
      <c r="KWC29" s="81"/>
      <c r="KWD29" s="81"/>
      <c r="KWE29" s="81"/>
      <c r="KWF29" s="81"/>
      <c r="KWG29" s="81"/>
      <c r="KWH29" s="81"/>
      <c r="KWI29" s="81"/>
      <c r="KWJ29" s="81"/>
      <c r="KWK29" s="81"/>
      <c r="KWL29" s="81"/>
      <c r="KWM29" s="81"/>
      <c r="KWN29" s="81"/>
      <c r="KWO29" s="81"/>
      <c r="KWP29" s="81"/>
      <c r="KWQ29" s="81"/>
      <c r="KWR29" s="81"/>
      <c r="KWS29" s="81"/>
      <c r="KWT29" s="81"/>
      <c r="KWU29" s="81"/>
      <c r="KWV29" s="81"/>
      <c r="KWW29" s="81"/>
      <c r="KWX29" s="81"/>
      <c r="KWY29" s="81"/>
      <c r="KWZ29" s="81"/>
      <c r="KXA29" s="81"/>
      <c r="KXB29" s="81"/>
      <c r="KXC29" s="81"/>
      <c r="KXD29" s="81"/>
      <c r="KXE29" s="81"/>
      <c r="KXF29" s="81"/>
      <c r="KXG29" s="81"/>
      <c r="KXH29" s="81"/>
      <c r="KXI29" s="81"/>
      <c r="KXJ29" s="81"/>
      <c r="KXK29" s="81"/>
      <c r="KXL29" s="81"/>
      <c r="KXM29" s="81"/>
      <c r="KXN29" s="81"/>
      <c r="KXO29" s="81"/>
      <c r="KXP29" s="81"/>
      <c r="KXQ29" s="81"/>
      <c r="KXR29" s="81"/>
      <c r="KXS29" s="81"/>
      <c r="KXT29" s="81"/>
      <c r="KXU29" s="81"/>
      <c r="KXV29" s="81"/>
      <c r="KXW29" s="81"/>
      <c r="KXX29" s="81"/>
      <c r="KXY29" s="81"/>
      <c r="KXZ29" s="81"/>
      <c r="KYA29" s="81"/>
      <c r="KYB29" s="81"/>
      <c r="KYC29" s="81"/>
      <c r="KYD29" s="81"/>
      <c r="KYE29" s="81"/>
      <c r="KYF29" s="81"/>
      <c r="KYG29" s="81"/>
      <c r="KYH29" s="81"/>
      <c r="KYI29" s="81"/>
      <c r="KYJ29" s="81"/>
      <c r="KYK29" s="81"/>
      <c r="KYL29" s="81"/>
      <c r="KYM29" s="81"/>
      <c r="KYN29" s="81"/>
      <c r="KYO29" s="81"/>
      <c r="KYP29" s="81"/>
      <c r="KYQ29" s="81"/>
      <c r="KYR29" s="81"/>
      <c r="KYS29" s="81"/>
      <c r="KYT29" s="81"/>
      <c r="KYU29" s="81"/>
      <c r="KYV29" s="81"/>
      <c r="KYW29" s="81"/>
      <c r="KYX29" s="81"/>
      <c r="KYY29" s="81"/>
      <c r="KYZ29" s="81"/>
      <c r="KZA29" s="81"/>
      <c r="KZB29" s="81"/>
      <c r="KZC29" s="81"/>
      <c r="KZD29" s="81"/>
      <c r="KZE29" s="81"/>
      <c r="KZF29" s="81"/>
      <c r="KZG29" s="81"/>
      <c r="KZH29" s="81"/>
      <c r="KZI29" s="81"/>
      <c r="KZJ29" s="81"/>
      <c r="KZK29" s="81"/>
      <c r="KZL29" s="81"/>
      <c r="KZM29" s="81"/>
      <c r="KZN29" s="81"/>
      <c r="KZO29" s="81"/>
      <c r="KZP29" s="81"/>
      <c r="KZQ29" s="81"/>
      <c r="KZR29" s="81"/>
      <c r="KZS29" s="81"/>
      <c r="KZT29" s="81"/>
      <c r="KZU29" s="81"/>
      <c r="KZV29" s="81"/>
      <c r="KZW29" s="81"/>
      <c r="KZX29" s="81"/>
      <c r="KZY29" s="81"/>
      <c r="KZZ29" s="81"/>
      <c r="LAA29" s="81"/>
      <c r="LAB29" s="81"/>
      <c r="LAC29" s="81"/>
      <c r="LAD29" s="81"/>
      <c r="LAE29" s="81"/>
      <c r="LAF29" s="81"/>
      <c r="LAG29" s="81"/>
      <c r="LAH29" s="81"/>
      <c r="LAI29" s="81"/>
      <c r="LAJ29" s="81"/>
      <c r="LAK29" s="81"/>
      <c r="LAL29" s="81"/>
      <c r="LAM29" s="81"/>
      <c r="LAN29" s="81"/>
      <c r="LAO29" s="81"/>
      <c r="LAP29" s="81"/>
      <c r="LAQ29" s="81"/>
      <c r="LAR29" s="81"/>
      <c r="LAS29" s="81"/>
      <c r="LAT29" s="81"/>
      <c r="LAU29" s="81"/>
      <c r="LAV29" s="81"/>
      <c r="LAW29" s="81"/>
      <c r="LAX29" s="81"/>
      <c r="LAY29" s="81"/>
      <c r="LAZ29" s="81"/>
      <c r="LBA29" s="81"/>
      <c r="LBB29" s="81"/>
      <c r="LBC29" s="81"/>
      <c r="LBD29" s="81"/>
      <c r="LBE29" s="81"/>
      <c r="LBF29" s="81"/>
      <c r="LBG29" s="81"/>
      <c r="LBH29" s="81"/>
      <c r="LBI29" s="81"/>
      <c r="LBJ29" s="81"/>
      <c r="LBK29" s="81"/>
      <c r="LBL29" s="81"/>
      <c r="LBM29" s="81"/>
      <c r="LBN29" s="81"/>
      <c r="LBO29" s="81"/>
      <c r="LBP29" s="81"/>
      <c r="LBQ29" s="81"/>
      <c r="LBR29" s="81"/>
      <c r="LBS29" s="81"/>
      <c r="LBT29" s="81"/>
      <c r="LBU29" s="81"/>
      <c r="LBV29" s="81"/>
      <c r="LBW29" s="81"/>
      <c r="LBX29" s="81"/>
      <c r="LBY29" s="81"/>
      <c r="LBZ29" s="81"/>
      <c r="LCA29" s="81"/>
      <c r="LCB29" s="81"/>
      <c r="LCC29" s="81"/>
      <c r="LCD29" s="81"/>
      <c r="LCE29" s="81"/>
      <c r="LCF29" s="81"/>
      <c r="LCG29" s="81"/>
      <c r="LCH29" s="81"/>
      <c r="LCI29" s="81"/>
      <c r="LCJ29" s="81"/>
      <c r="LCK29" s="81"/>
      <c r="LCL29" s="81"/>
      <c r="LCM29" s="81"/>
      <c r="LCN29" s="81"/>
      <c r="LCO29" s="81"/>
      <c r="LCP29" s="81"/>
      <c r="LCQ29" s="81"/>
      <c r="LCR29" s="81"/>
      <c r="LCS29" s="81"/>
      <c r="LCT29" s="81"/>
      <c r="LCU29" s="81"/>
      <c r="LCV29" s="81"/>
      <c r="LCW29" s="81"/>
      <c r="LCX29" s="81"/>
      <c r="LCY29" s="81"/>
      <c r="LCZ29" s="81"/>
      <c r="LDA29" s="81"/>
      <c r="LDB29" s="81"/>
      <c r="LDC29" s="81"/>
      <c r="LDD29" s="81"/>
      <c r="LDE29" s="81"/>
      <c r="LDF29" s="81"/>
      <c r="LDG29" s="81"/>
      <c r="LDH29" s="81"/>
      <c r="LDI29" s="81"/>
      <c r="LDJ29" s="81"/>
      <c r="LDK29" s="81"/>
      <c r="LDL29" s="81"/>
      <c r="LDM29" s="81"/>
      <c r="LDN29" s="81"/>
      <c r="LDO29" s="81"/>
      <c r="LDP29" s="81"/>
      <c r="LDQ29" s="81"/>
      <c r="LDR29" s="81"/>
      <c r="LDS29" s="81"/>
      <c r="LDT29" s="81"/>
      <c r="LDU29" s="81"/>
      <c r="LDV29" s="81"/>
      <c r="LDW29" s="81"/>
      <c r="LDX29" s="81"/>
      <c r="LDY29" s="81"/>
      <c r="LDZ29" s="81"/>
      <c r="LEA29" s="81"/>
      <c r="LEB29" s="81"/>
      <c r="LEC29" s="81"/>
      <c r="LED29" s="81"/>
      <c r="LEE29" s="81"/>
      <c r="LEF29" s="81"/>
      <c r="LEG29" s="81"/>
      <c r="LEH29" s="81"/>
      <c r="LEI29" s="81"/>
      <c r="LEJ29" s="81"/>
      <c r="LEK29" s="81"/>
      <c r="LEL29" s="81"/>
      <c r="LEM29" s="81"/>
      <c r="LEN29" s="81"/>
      <c r="LEO29" s="81"/>
      <c r="LEP29" s="81"/>
      <c r="LEQ29" s="81"/>
      <c r="LER29" s="81"/>
      <c r="LES29" s="81"/>
      <c r="LET29" s="81"/>
      <c r="LEU29" s="81"/>
      <c r="LEV29" s="81"/>
      <c r="LEW29" s="81"/>
      <c r="LEX29" s="81"/>
      <c r="LEY29" s="81"/>
      <c r="LEZ29" s="81"/>
      <c r="LFA29" s="81"/>
      <c r="LFB29" s="81"/>
      <c r="LFC29" s="81"/>
      <c r="LFD29" s="81"/>
      <c r="LFE29" s="81"/>
      <c r="LFF29" s="81"/>
      <c r="LFG29" s="81"/>
      <c r="LFH29" s="81"/>
      <c r="LFI29" s="81"/>
      <c r="LFJ29" s="81"/>
      <c r="LFK29" s="81"/>
      <c r="LFL29" s="81"/>
      <c r="LFM29" s="81"/>
      <c r="LFN29" s="81"/>
      <c r="LFO29" s="81"/>
      <c r="LFP29" s="81"/>
      <c r="LFQ29" s="81"/>
      <c r="LFR29" s="81"/>
      <c r="LFS29" s="81"/>
      <c r="LFT29" s="81"/>
      <c r="LFU29" s="81"/>
      <c r="LFV29" s="81"/>
      <c r="LFW29" s="81"/>
      <c r="LFX29" s="81"/>
      <c r="LFY29" s="81"/>
      <c r="LFZ29" s="81"/>
      <c r="LGA29" s="81"/>
      <c r="LGB29" s="81"/>
      <c r="LGC29" s="81"/>
      <c r="LGD29" s="81"/>
      <c r="LGE29" s="81"/>
      <c r="LGF29" s="81"/>
      <c r="LGG29" s="81"/>
      <c r="LGH29" s="81"/>
      <c r="LGI29" s="81"/>
      <c r="LGJ29" s="81"/>
      <c r="LGK29" s="81"/>
      <c r="LGL29" s="81"/>
      <c r="LGM29" s="81"/>
      <c r="LGN29" s="81"/>
      <c r="LGO29" s="81"/>
      <c r="LGP29" s="81"/>
      <c r="LGQ29" s="81"/>
      <c r="LGR29" s="81"/>
      <c r="LGS29" s="81"/>
      <c r="LGT29" s="81"/>
      <c r="LGU29" s="81"/>
      <c r="LGV29" s="81"/>
      <c r="LGW29" s="81"/>
      <c r="LGX29" s="81"/>
      <c r="LGY29" s="81"/>
      <c r="LGZ29" s="81"/>
      <c r="LHA29" s="81"/>
      <c r="LHB29" s="81"/>
      <c r="LHC29" s="81"/>
      <c r="LHD29" s="81"/>
      <c r="LHE29" s="81"/>
      <c r="LHF29" s="81"/>
      <c r="LHG29" s="81"/>
      <c r="LHH29" s="81"/>
      <c r="LHI29" s="81"/>
      <c r="LHJ29" s="81"/>
      <c r="LHK29" s="81"/>
      <c r="LHL29" s="81"/>
      <c r="LHM29" s="81"/>
      <c r="LHN29" s="81"/>
      <c r="LHO29" s="81"/>
      <c r="LHP29" s="81"/>
      <c r="LHQ29" s="81"/>
      <c r="LHR29" s="81"/>
      <c r="LHS29" s="81"/>
      <c r="LHT29" s="81"/>
      <c r="LHU29" s="81"/>
      <c r="LHV29" s="81"/>
      <c r="LHW29" s="81"/>
      <c r="LHX29" s="81"/>
      <c r="LHY29" s="81"/>
      <c r="LHZ29" s="81"/>
      <c r="LIA29" s="81"/>
      <c r="LIB29" s="81"/>
      <c r="LIC29" s="81"/>
      <c r="LID29" s="81"/>
      <c r="LIE29" s="81"/>
      <c r="LIF29" s="81"/>
      <c r="LIG29" s="81"/>
      <c r="LIH29" s="81"/>
      <c r="LII29" s="81"/>
      <c r="LIJ29" s="81"/>
      <c r="LIK29" s="81"/>
      <c r="LIL29" s="81"/>
      <c r="LIM29" s="81"/>
      <c r="LIN29" s="81"/>
      <c r="LIO29" s="81"/>
      <c r="LIP29" s="81"/>
      <c r="LIQ29" s="81"/>
      <c r="LIR29" s="81"/>
      <c r="LIS29" s="81"/>
      <c r="LIT29" s="81"/>
      <c r="LIU29" s="81"/>
      <c r="LIV29" s="81"/>
      <c r="LIW29" s="81"/>
      <c r="LIX29" s="81"/>
      <c r="LIY29" s="81"/>
      <c r="LIZ29" s="81"/>
      <c r="LJA29" s="81"/>
      <c r="LJB29" s="81"/>
      <c r="LJC29" s="81"/>
      <c r="LJD29" s="81"/>
      <c r="LJE29" s="81"/>
      <c r="LJF29" s="81"/>
      <c r="LJG29" s="81"/>
      <c r="LJH29" s="81"/>
      <c r="LJI29" s="81"/>
      <c r="LJJ29" s="81"/>
      <c r="LJK29" s="81"/>
      <c r="LJL29" s="81"/>
      <c r="LJM29" s="81"/>
      <c r="LJN29" s="81"/>
      <c r="LJO29" s="81"/>
      <c r="LJP29" s="81"/>
      <c r="LJQ29" s="81"/>
      <c r="LJR29" s="81"/>
      <c r="LJS29" s="81"/>
      <c r="LJT29" s="81"/>
      <c r="LJU29" s="81"/>
      <c r="LJV29" s="81"/>
      <c r="LJW29" s="81"/>
      <c r="LJX29" s="81"/>
      <c r="LJY29" s="81"/>
      <c r="LJZ29" s="81"/>
      <c r="LKA29" s="81"/>
      <c r="LKB29" s="81"/>
      <c r="LKC29" s="81"/>
      <c r="LKD29" s="81"/>
      <c r="LKE29" s="81"/>
      <c r="LKF29" s="81"/>
      <c r="LKG29" s="81"/>
      <c r="LKH29" s="81"/>
      <c r="LKI29" s="81"/>
      <c r="LKJ29" s="81"/>
      <c r="LKK29" s="81"/>
      <c r="LKL29" s="81"/>
      <c r="LKM29" s="81"/>
      <c r="LKN29" s="81"/>
      <c r="LKO29" s="81"/>
      <c r="LKP29" s="81"/>
      <c r="LKQ29" s="81"/>
      <c r="LKR29" s="81"/>
      <c r="LKS29" s="81"/>
      <c r="LKT29" s="81"/>
      <c r="LKU29" s="81"/>
      <c r="LKV29" s="81"/>
      <c r="LKW29" s="81"/>
      <c r="LKX29" s="81"/>
      <c r="LKY29" s="81"/>
      <c r="LKZ29" s="81"/>
      <c r="LLA29" s="81"/>
      <c r="LLB29" s="81"/>
      <c r="LLC29" s="81"/>
      <c r="LLD29" s="81"/>
      <c r="LLE29" s="81"/>
      <c r="LLF29" s="81"/>
      <c r="LLG29" s="81"/>
      <c r="LLH29" s="81"/>
      <c r="LLI29" s="81"/>
      <c r="LLJ29" s="81"/>
      <c r="LLK29" s="81"/>
      <c r="LLL29" s="81"/>
      <c r="LLM29" s="81"/>
      <c r="LLN29" s="81"/>
      <c r="LLO29" s="81"/>
      <c r="LLP29" s="81"/>
      <c r="LLQ29" s="81"/>
      <c r="LLR29" s="81"/>
      <c r="LLS29" s="81"/>
      <c r="LLT29" s="81"/>
      <c r="LLU29" s="81"/>
      <c r="LLV29" s="81"/>
      <c r="LLW29" s="81"/>
      <c r="LLX29" s="81"/>
      <c r="LLY29" s="81"/>
      <c r="LLZ29" s="81"/>
      <c r="LMA29" s="81"/>
      <c r="LMB29" s="81"/>
      <c r="LMC29" s="81"/>
      <c r="LMD29" s="81"/>
      <c r="LME29" s="81"/>
      <c r="LMF29" s="81"/>
      <c r="LMG29" s="81"/>
      <c r="LMH29" s="81"/>
      <c r="LMI29" s="81"/>
      <c r="LMJ29" s="81"/>
      <c r="LMK29" s="81"/>
      <c r="LML29" s="81"/>
      <c r="LMM29" s="81"/>
      <c r="LMN29" s="81"/>
      <c r="LMO29" s="81"/>
      <c r="LMP29" s="81"/>
      <c r="LMQ29" s="81"/>
      <c r="LMR29" s="81"/>
      <c r="LMS29" s="81"/>
      <c r="LMT29" s="81"/>
      <c r="LMU29" s="81"/>
      <c r="LMV29" s="81"/>
      <c r="LMW29" s="81"/>
      <c r="LMX29" s="81"/>
      <c r="LMY29" s="81"/>
      <c r="LMZ29" s="81"/>
      <c r="LNA29" s="81"/>
      <c r="LNB29" s="81"/>
      <c r="LNC29" s="81"/>
      <c r="LND29" s="81"/>
      <c r="LNE29" s="81"/>
      <c r="LNF29" s="81"/>
      <c r="LNG29" s="81"/>
      <c r="LNH29" s="81"/>
      <c r="LNI29" s="81"/>
      <c r="LNJ29" s="81"/>
      <c r="LNK29" s="81"/>
      <c r="LNL29" s="81"/>
      <c r="LNM29" s="81"/>
      <c r="LNN29" s="81"/>
      <c r="LNO29" s="81"/>
      <c r="LNP29" s="81"/>
      <c r="LNQ29" s="81"/>
      <c r="LNR29" s="81"/>
      <c r="LNS29" s="81"/>
      <c r="LNT29" s="81"/>
      <c r="LNU29" s="81"/>
      <c r="LNV29" s="81"/>
      <c r="LNW29" s="81"/>
      <c r="LNX29" s="81"/>
      <c r="LNY29" s="81"/>
      <c r="LNZ29" s="81"/>
      <c r="LOA29" s="81"/>
      <c r="LOB29" s="81"/>
      <c r="LOC29" s="81"/>
      <c r="LOD29" s="81"/>
      <c r="LOE29" s="81"/>
      <c r="LOF29" s="81"/>
      <c r="LOG29" s="81"/>
      <c r="LOH29" s="81"/>
      <c r="LOI29" s="81"/>
      <c r="LOJ29" s="81"/>
      <c r="LOK29" s="81"/>
      <c r="LOL29" s="81"/>
      <c r="LOM29" s="81"/>
      <c r="LON29" s="81"/>
      <c r="LOO29" s="81"/>
      <c r="LOP29" s="81"/>
      <c r="LOQ29" s="81"/>
      <c r="LOR29" s="81"/>
      <c r="LOS29" s="81"/>
      <c r="LOT29" s="81"/>
      <c r="LOU29" s="81"/>
      <c r="LOV29" s="81"/>
      <c r="LOW29" s="81"/>
      <c r="LOX29" s="81"/>
      <c r="LOY29" s="81"/>
      <c r="LOZ29" s="81"/>
      <c r="LPA29" s="81"/>
      <c r="LPB29" s="81"/>
      <c r="LPC29" s="81"/>
      <c r="LPD29" s="81"/>
      <c r="LPE29" s="81"/>
      <c r="LPF29" s="81"/>
      <c r="LPG29" s="81"/>
      <c r="LPH29" s="81"/>
      <c r="LPI29" s="81"/>
      <c r="LPJ29" s="81"/>
      <c r="LPK29" s="81"/>
      <c r="LPL29" s="81"/>
      <c r="LPM29" s="81"/>
      <c r="LPN29" s="81"/>
      <c r="LPO29" s="81"/>
      <c r="LPP29" s="81"/>
      <c r="LPQ29" s="81"/>
      <c r="LPR29" s="81"/>
      <c r="LPS29" s="81"/>
      <c r="LPT29" s="81"/>
      <c r="LPU29" s="81"/>
      <c r="LPV29" s="81"/>
      <c r="LPW29" s="81"/>
      <c r="LPX29" s="81"/>
      <c r="LPY29" s="81"/>
      <c r="LPZ29" s="81"/>
      <c r="LQA29" s="81"/>
      <c r="LQB29" s="81"/>
      <c r="LQC29" s="81"/>
      <c r="LQD29" s="81"/>
      <c r="LQE29" s="81"/>
      <c r="LQF29" s="81"/>
      <c r="LQG29" s="81"/>
      <c r="LQH29" s="81"/>
      <c r="LQI29" s="81"/>
      <c r="LQJ29" s="81"/>
      <c r="LQK29" s="81"/>
      <c r="LQL29" s="81"/>
      <c r="LQM29" s="81"/>
      <c r="LQN29" s="81"/>
      <c r="LQO29" s="81"/>
      <c r="LQP29" s="81"/>
      <c r="LQQ29" s="81"/>
      <c r="LQR29" s="81"/>
      <c r="LQS29" s="81"/>
      <c r="LQT29" s="81"/>
      <c r="LQU29" s="81"/>
      <c r="LQV29" s="81"/>
      <c r="LQW29" s="81"/>
      <c r="LQX29" s="81"/>
      <c r="LQY29" s="81"/>
      <c r="LQZ29" s="81"/>
      <c r="LRA29" s="81"/>
      <c r="LRB29" s="81"/>
      <c r="LRC29" s="81"/>
      <c r="LRD29" s="81"/>
      <c r="LRE29" s="81"/>
      <c r="LRF29" s="81"/>
      <c r="LRG29" s="81"/>
      <c r="LRH29" s="81"/>
      <c r="LRI29" s="81"/>
      <c r="LRJ29" s="81"/>
      <c r="LRK29" s="81"/>
      <c r="LRL29" s="81"/>
      <c r="LRM29" s="81"/>
      <c r="LRN29" s="81"/>
      <c r="LRO29" s="81"/>
      <c r="LRP29" s="81"/>
      <c r="LRQ29" s="81"/>
      <c r="LRR29" s="81"/>
      <c r="LRS29" s="81"/>
      <c r="LRT29" s="81"/>
      <c r="LRU29" s="81"/>
      <c r="LRV29" s="81"/>
      <c r="LRW29" s="81"/>
      <c r="LRX29" s="81"/>
      <c r="LRY29" s="81"/>
      <c r="LRZ29" s="81"/>
      <c r="LSA29" s="81"/>
      <c r="LSB29" s="81"/>
      <c r="LSC29" s="81"/>
      <c r="LSD29" s="81"/>
      <c r="LSE29" s="81"/>
      <c r="LSF29" s="81"/>
      <c r="LSG29" s="81"/>
      <c r="LSH29" s="81"/>
      <c r="LSI29" s="81"/>
      <c r="LSJ29" s="81"/>
      <c r="LSK29" s="81"/>
      <c r="LSL29" s="81"/>
      <c r="LSM29" s="81"/>
      <c r="LSN29" s="81"/>
      <c r="LSO29" s="81"/>
      <c r="LSP29" s="81"/>
      <c r="LSQ29" s="81"/>
      <c r="LSR29" s="81"/>
      <c r="LSS29" s="81"/>
      <c r="LST29" s="81"/>
      <c r="LSU29" s="81"/>
      <c r="LSV29" s="81"/>
      <c r="LSW29" s="81"/>
      <c r="LSX29" s="81"/>
      <c r="LSY29" s="81"/>
      <c r="LSZ29" s="81"/>
      <c r="LTA29" s="81"/>
      <c r="LTB29" s="81"/>
      <c r="LTC29" s="81"/>
      <c r="LTD29" s="81"/>
      <c r="LTE29" s="81"/>
      <c r="LTF29" s="81"/>
      <c r="LTG29" s="81"/>
      <c r="LTH29" s="81"/>
      <c r="LTI29" s="81"/>
      <c r="LTJ29" s="81"/>
      <c r="LTK29" s="81"/>
      <c r="LTL29" s="81"/>
      <c r="LTM29" s="81"/>
      <c r="LTN29" s="81"/>
      <c r="LTO29" s="81"/>
      <c r="LTP29" s="81"/>
      <c r="LTQ29" s="81"/>
      <c r="LTR29" s="81"/>
      <c r="LTS29" s="81"/>
      <c r="LTT29" s="81"/>
      <c r="LTU29" s="81"/>
      <c r="LTV29" s="81"/>
      <c r="LTW29" s="81"/>
      <c r="LTX29" s="81"/>
      <c r="LTY29" s="81"/>
      <c r="LTZ29" s="81"/>
      <c r="LUA29" s="81"/>
      <c r="LUB29" s="81"/>
      <c r="LUC29" s="81"/>
      <c r="LUD29" s="81"/>
      <c r="LUE29" s="81"/>
      <c r="LUF29" s="81"/>
      <c r="LUG29" s="81"/>
      <c r="LUH29" s="81"/>
      <c r="LUI29" s="81"/>
      <c r="LUJ29" s="81"/>
      <c r="LUK29" s="81"/>
      <c r="LUL29" s="81"/>
      <c r="LUM29" s="81"/>
      <c r="LUN29" s="81"/>
      <c r="LUO29" s="81"/>
      <c r="LUP29" s="81"/>
      <c r="LUQ29" s="81"/>
      <c r="LUR29" s="81"/>
      <c r="LUS29" s="81"/>
      <c r="LUT29" s="81"/>
      <c r="LUU29" s="81"/>
      <c r="LUV29" s="81"/>
      <c r="LUW29" s="81"/>
      <c r="LUX29" s="81"/>
      <c r="LUY29" s="81"/>
      <c r="LUZ29" s="81"/>
      <c r="LVA29" s="81"/>
      <c r="LVB29" s="81"/>
      <c r="LVC29" s="81"/>
      <c r="LVD29" s="81"/>
      <c r="LVE29" s="81"/>
      <c r="LVF29" s="81"/>
      <c r="LVG29" s="81"/>
      <c r="LVH29" s="81"/>
      <c r="LVI29" s="81"/>
      <c r="LVJ29" s="81"/>
      <c r="LVK29" s="81"/>
      <c r="LVL29" s="81"/>
      <c r="LVM29" s="81"/>
      <c r="LVN29" s="81"/>
      <c r="LVO29" s="81"/>
      <c r="LVP29" s="81"/>
      <c r="LVQ29" s="81"/>
      <c r="LVR29" s="81"/>
      <c r="LVS29" s="81"/>
      <c r="LVT29" s="81"/>
      <c r="LVU29" s="81"/>
      <c r="LVV29" s="81"/>
      <c r="LVW29" s="81"/>
      <c r="LVX29" s="81"/>
      <c r="LVY29" s="81"/>
      <c r="LVZ29" s="81"/>
      <c r="LWA29" s="81"/>
      <c r="LWB29" s="81"/>
      <c r="LWC29" s="81"/>
      <c r="LWD29" s="81"/>
      <c r="LWE29" s="81"/>
      <c r="LWF29" s="81"/>
      <c r="LWG29" s="81"/>
      <c r="LWH29" s="81"/>
      <c r="LWI29" s="81"/>
      <c r="LWJ29" s="81"/>
      <c r="LWK29" s="81"/>
      <c r="LWL29" s="81"/>
      <c r="LWM29" s="81"/>
      <c r="LWN29" s="81"/>
      <c r="LWO29" s="81"/>
      <c r="LWP29" s="81"/>
      <c r="LWQ29" s="81"/>
      <c r="LWR29" s="81"/>
      <c r="LWS29" s="81"/>
      <c r="LWT29" s="81"/>
      <c r="LWU29" s="81"/>
      <c r="LWV29" s="81"/>
      <c r="LWW29" s="81"/>
      <c r="LWX29" s="81"/>
      <c r="LWY29" s="81"/>
      <c r="LWZ29" s="81"/>
      <c r="LXA29" s="81"/>
      <c r="LXB29" s="81"/>
      <c r="LXC29" s="81"/>
      <c r="LXD29" s="81"/>
      <c r="LXE29" s="81"/>
      <c r="LXF29" s="81"/>
      <c r="LXG29" s="81"/>
      <c r="LXH29" s="81"/>
      <c r="LXI29" s="81"/>
      <c r="LXJ29" s="81"/>
      <c r="LXK29" s="81"/>
      <c r="LXL29" s="81"/>
      <c r="LXM29" s="81"/>
      <c r="LXN29" s="81"/>
      <c r="LXO29" s="81"/>
      <c r="LXP29" s="81"/>
      <c r="LXQ29" s="81"/>
      <c r="LXR29" s="81"/>
      <c r="LXS29" s="81"/>
      <c r="LXT29" s="81"/>
      <c r="LXU29" s="81"/>
      <c r="LXV29" s="81"/>
      <c r="LXW29" s="81"/>
      <c r="LXX29" s="81"/>
      <c r="LXY29" s="81"/>
      <c r="LXZ29" s="81"/>
      <c r="LYA29" s="81"/>
      <c r="LYB29" s="81"/>
      <c r="LYC29" s="81"/>
      <c r="LYD29" s="81"/>
      <c r="LYE29" s="81"/>
      <c r="LYF29" s="81"/>
      <c r="LYG29" s="81"/>
      <c r="LYH29" s="81"/>
      <c r="LYI29" s="81"/>
      <c r="LYJ29" s="81"/>
      <c r="LYK29" s="81"/>
      <c r="LYL29" s="81"/>
      <c r="LYM29" s="81"/>
      <c r="LYN29" s="81"/>
      <c r="LYO29" s="81"/>
      <c r="LYP29" s="81"/>
      <c r="LYQ29" s="81"/>
      <c r="LYR29" s="81"/>
      <c r="LYS29" s="81"/>
      <c r="LYT29" s="81"/>
      <c r="LYU29" s="81"/>
      <c r="LYV29" s="81"/>
      <c r="LYW29" s="81"/>
      <c r="LYX29" s="81"/>
      <c r="LYY29" s="81"/>
      <c r="LYZ29" s="81"/>
      <c r="LZA29" s="81"/>
      <c r="LZB29" s="81"/>
      <c r="LZC29" s="81"/>
      <c r="LZD29" s="81"/>
      <c r="LZE29" s="81"/>
      <c r="LZF29" s="81"/>
      <c r="LZG29" s="81"/>
      <c r="LZH29" s="81"/>
      <c r="LZI29" s="81"/>
      <c r="LZJ29" s="81"/>
      <c r="LZK29" s="81"/>
      <c r="LZL29" s="81"/>
      <c r="LZM29" s="81"/>
      <c r="LZN29" s="81"/>
      <c r="LZO29" s="81"/>
      <c r="LZP29" s="81"/>
      <c r="LZQ29" s="81"/>
      <c r="LZR29" s="81"/>
      <c r="LZS29" s="81"/>
      <c r="LZT29" s="81"/>
      <c r="LZU29" s="81"/>
      <c r="LZV29" s="81"/>
      <c r="LZW29" s="81"/>
      <c r="LZX29" s="81"/>
      <c r="LZY29" s="81"/>
      <c r="LZZ29" s="81"/>
      <c r="MAA29" s="81"/>
      <c r="MAB29" s="81"/>
      <c r="MAC29" s="81"/>
      <c r="MAD29" s="81"/>
      <c r="MAE29" s="81"/>
      <c r="MAF29" s="81"/>
      <c r="MAG29" s="81"/>
      <c r="MAH29" s="81"/>
      <c r="MAI29" s="81"/>
      <c r="MAJ29" s="81"/>
      <c r="MAK29" s="81"/>
      <c r="MAL29" s="81"/>
      <c r="MAM29" s="81"/>
      <c r="MAN29" s="81"/>
      <c r="MAO29" s="81"/>
      <c r="MAP29" s="81"/>
      <c r="MAQ29" s="81"/>
      <c r="MAR29" s="81"/>
      <c r="MAS29" s="81"/>
      <c r="MAT29" s="81"/>
      <c r="MAU29" s="81"/>
      <c r="MAV29" s="81"/>
      <c r="MAW29" s="81"/>
      <c r="MAX29" s="81"/>
      <c r="MAY29" s="81"/>
      <c r="MAZ29" s="81"/>
      <c r="MBA29" s="81"/>
      <c r="MBB29" s="81"/>
      <c r="MBC29" s="81"/>
      <c r="MBD29" s="81"/>
      <c r="MBE29" s="81"/>
      <c r="MBF29" s="81"/>
      <c r="MBG29" s="81"/>
      <c r="MBH29" s="81"/>
      <c r="MBI29" s="81"/>
      <c r="MBJ29" s="81"/>
      <c r="MBK29" s="81"/>
      <c r="MBL29" s="81"/>
      <c r="MBM29" s="81"/>
      <c r="MBN29" s="81"/>
      <c r="MBO29" s="81"/>
      <c r="MBP29" s="81"/>
      <c r="MBQ29" s="81"/>
      <c r="MBR29" s="81"/>
      <c r="MBS29" s="81"/>
      <c r="MBT29" s="81"/>
      <c r="MBU29" s="81"/>
      <c r="MBV29" s="81"/>
      <c r="MBW29" s="81"/>
      <c r="MBX29" s="81"/>
      <c r="MBY29" s="81"/>
      <c r="MBZ29" s="81"/>
      <c r="MCA29" s="81"/>
      <c r="MCB29" s="81"/>
      <c r="MCC29" s="81"/>
      <c r="MCD29" s="81"/>
      <c r="MCE29" s="81"/>
      <c r="MCF29" s="81"/>
      <c r="MCG29" s="81"/>
      <c r="MCH29" s="81"/>
      <c r="MCI29" s="81"/>
      <c r="MCJ29" s="81"/>
      <c r="MCK29" s="81"/>
      <c r="MCL29" s="81"/>
      <c r="MCM29" s="81"/>
      <c r="MCN29" s="81"/>
      <c r="MCO29" s="81"/>
      <c r="MCP29" s="81"/>
      <c r="MCQ29" s="81"/>
      <c r="MCR29" s="81"/>
      <c r="MCS29" s="81"/>
      <c r="MCT29" s="81"/>
      <c r="MCU29" s="81"/>
      <c r="MCV29" s="81"/>
      <c r="MCW29" s="81"/>
      <c r="MCX29" s="81"/>
      <c r="MCY29" s="81"/>
      <c r="MCZ29" s="81"/>
      <c r="MDA29" s="81"/>
      <c r="MDB29" s="81"/>
      <c r="MDC29" s="81"/>
      <c r="MDD29" s="81"/>
      <c r="MDE29" s="81"/>
      <c r="MDF29" s="81"/>
      <c r="MDG29" s="81"/>
      <c r="MDH29" s="81"/>
      <c r="MDI29" s="81"/>
      <c r="MDJ29" s="81"/>
      <c r="MDK29" s="81"/>
      <c r="MDL29" s="81"/>
      <c r="MDM29" s="81"/>
      <c r="MDN29" s="81"/>
      <c r="MDO29" s="81"/>
      <c r="MDP29" s="81"/>
      <c r="MDQ29" s="81"/>
      <c r="MDR29" s="81"/>
      <c r="MDS29" s="81"/>
      <c r="MDT29" s="81"/>
      <c r="MDU29" s="81"/>
      <c r="MDV29" s="81"/>
      <c r="MDW29" s="81"/>
      <c r="MDX29" s="81"/>
      <c r="MDY29" s="81"/>
      <c r="MDZ29" s="81"/>
      <c r="MEA29" s="81"/>
      <c r="MEB29" s="81"/>
      <c r="MEC29" s="81"/>
      <c r="MED29" s="81"/>
      <c r="MEE29" s="81"/>
      <c r="MEF29" s="81"/>
      <c r="MEG29" s="81"/>
      <c r="MEH29" s="81"/>
      <c r="MEI29" s="81"/>
      <c r="MEJ29" s="81"/>
      <c r="MEK29" s="81"/>
      <c r="MEL29" s="81"/>
      <c r="MEM29" s="81"/>
      <c r="MEN29" s="81"/>
      <c r="MEO29" s="81"/>
      <c r="MEP29" s="81"/>
      <c r="MEQ29" s="81"/>
      <c r="MER29" s="81"/>
      <c r="MES29" s="81"/>
      <c r="MET29" s="81"/>
      <c r="MEU29" s="81"/>
      <c r="MEV29" s="81"/>
      <c r="MEW29" s="81"/>
      <c r="MEX29" s="81"/>
      <c r="MEY29" s="81"/>
      <c r="MEZ29" s="81"/>
      <c r="MFA29" s="81"/>
      <c r="MFB29" s="81"/>
      <c r="MFC29" s="81"/>
      <c r="MFD29" s="81"/>
      <c r="MFE29" s="81"/>
      <c r="MFF29" s="81"/>
      <c r="MFG29" s="81"/>
      <c r="MFH29" s="81"/>
      <c r="MFI29" s="81"/>
      <c r="MFJ29" s="81"/>
      <c r="MFK29" s="81"/>
      <c r="MFL29" s="81"/>
      <c r="MFM29" s="81"/>
      <c r="MFN29" s="81"/>
      <c r="MFO29" s="81"/>
      <c r="MFP29" s="81"/>
      <c r="MFQ29" s="81"/>
      <c r="MFR29" s="81"/>
      <c r="MFS29" s="81"/>
      <c r="MFT29" s="81"/>
      <c r="MFU29" s="81"/>
      <c r="MFV29" s="81"/>
      <c r="MFW29" s="81"/>
      <c r="MFX29" s="81"/>
      <c r="MFY29" s="81"/>
      <c r="MFZ29" s="81"/>
      <c r="MGA29" s="81"/>
      <c r="MGB29" s="81"/>
      <c r="MGC29" s="81"/>
      <c r="MGD29" s="81"/>
      <c r="MGE29" s="81"/>
      <c r="MGF29" s="81"/>
      <c r="MGG29" s="81"/>
      <c r="MGH29" s="81"/>
      <c r="MGI29" s="81"/>
      <c r="MGJ29" s="81"/>
      <c r="MGK29" s="81"/>
      <c r="MGL29" s="81"/>
      <c r="MGM29" s="81"/>
      <c r="MGN29" s="81"/>
      <c r="MGO29" s="81"/>
      <c r="MGP29" s="81"/>
      <c r="MGQ29" s="81"/>
      <c r="MGR29" s="81"/>
      <c r="MGS29" s="81"/>
      <c r="MGT29" s="81"/>
      <c r="MGU29" s="81"/>
      <c r="MGV29" s="81"/>
      <c r="MGW29" s="81"/>
      <c r="MGX29" s="81"/>
      <c r="MGY29" s="81"/>
      <c r="MGZ29" s="81"/>
      <c r="MHA29" s="81"/>
      <c r="MHB29" s="81"/>
      <c r="MHC29" s="81"/>
      <c r="MHD29" s="81"/>
      <c r="MHE29" s="81"/>
      <c r="MHF29" s="81"/>
      <c r="MHG29" s="81"/>
      <c r="MHH29" s="81"/>
      <c r="MHI29" s="81"/>
      <c r="MHJ29" s="81"/>
      <c r="MHK29" s="81"/>
      <c r="MHL29" s="81"/>
      <c r="MHM29" s="81"/>
      <c r="MHN29" s="81"/>
      <c r="MHO29" s="81"/>
      <c r="MHP29" s="81"/>
      <c r="MHQ29" s="81"/>
      <c r="MHR29" s="81"/>
      <c r="MHS29" s="81"/>
      <c r="MHT29" s="81"/>
      <c r="MHU29" s="81"/>
      <c r="MHV29" s="81"/>
      <c r="MHW29" s="81"/>
      <c r="MHX29" s="81"/>
      <c r="MHY29" s="81"/>
      <c r="MHZ29" s="81"/>
      <c r="MIA29" s="81"/>
      <c r="MIB29" s="81"/>
      <c r="MIC29" s="81"/>
      <c r="MID29" s="81"/>
      <c r="MIE29" s="81"/>
      <c r="MIF29" s="81"/>
      <c r="MIG29" s="81"/>
      <c r="MIH29" s="81"/>
      <c r="MII29" s="81"/>
      <c r="MIJ29" s="81"/>
      <c r="MIK29" s="81"/>
      <c r="MIL29" s="81"/>
      <c r="MIM29" s="81"/>
      <c r="MIN29" s="81"/>
      <c r="MIO29" s="81"/>
      <c r="MIP29" s="81"/>
      <c r="MIQ29" s="81"/>
      <c r="MIR29" s="81"/>
      <c r="MIS29" s="81"/>
      <c r="MIT29" s="81"/>
      <c r="MIU29" s="81"/>
      <c r="MIV29" s="81"/>
      <c r="MIW29" s="81"/>
      <c r="MIX29" s="81"/>
      <c r="MIY29" s="81"/>
      <c r="MIZ29" s="81"/>
      <c r="MJA29" s="81"/>
      <c r="MJB29" s="81"/>
      <c r="MJC29" s="81"/>
      <c r="MJD29" s="81"/>
      <c r="MJE29" s="81"/>
      <c r="MJF29" s="81"/>
      <c r="MJG29" s="81"/>
      <c r="MJH29" s="81"/>
      <c r="MJI29" s="81"/>
      <c r="MJJ29" s="81"/>
      <c r="MJK29" s="81"/>
      <c r="MJL29" s="81"/>
      <c r="MJM29" s="81"/>
      <c r="MJN29" s="81"/>
      <c r="MJO29" s="81"/>
      <c r="MJP29" s="81"/>
      <c r="MJQ29" s="81"/>
      <c r="MJR29" s="81"/>
      <c r="MJS29" s="81"/>
      <c r="MJT29" s="81"/>
      <c r="MJU29" s="81"/>
      <c r="MJV29" s="81"/>
      <c r="MJW29" s="81"/>
      <c r="MJX29" s="81"/>
      <c r="MJY29" s="81"/>
      <c r="MJZ29" s="81"/>
      <c r="MKA29" s="81"/>
      <c r="MKB29" s="81"/>
      <c r="MKC29" s="81"/>
      <c r="MKD29" s="81"/>
      <c r="MKE29" s="81"/>
      <c r="MKF29" s="81"/>
      <c r="MKG29" s="81"/>
      <c r="MKH29" s="81"/>
      <c r="MKI29" s="81"/>
      <c r="MKJ29" s="81"/>
      <c r="MKK29" s="81"/>
      <c r="MKL29" s="81"/>
      <c r="MKM29" s="81"/>
      <c r="MKN29" s="81"/>
      <c r="MKO29" s="81"/>
      <c r="MKP29" s="81"/>
      <c r="MKQ29" s="81"/>
      <c r="MKR29" s="81"/>
      <c r="MKS29" s="81"/>
      <c r="MKT29" s="81"/>
      <c r="MKU29" s="81"/>
      <c r="MKV29" s="81"/>
      <c r="MKW29" s="81"/>
      <c r="MKX29" s="81"/>
      <c r="MKY29" s="81"/>
      <c r="MKZ29" s="81"/>
      <c r="MLA29" s="81"/>
      <c r="MLB29" s="81"/>
      <c r="MLC29" s="81"/>
      <c r="MLD29" s="81"/>
      <c r="MLE29" s="81"/>
      <c r="MLF29" s="81"/>
      <c r="MLG29" s="81"/>
      <c r="MLH29" s="81"/>
      <c r="MLI29" s="81"/>
      <c r="MLJ29" s="81"/>
      <c r="MLK29" s="81"/>
      <c r="MLL29" s="81"/>
      <c r="MLM29" s="81"/>
      <c r="MLN29" s="81"/>
      <c r="MLO29" s="81"/>
      <c r="MLP29" s="81"/>
      <c r="MLQ29" s="81"/>
      <c r="MLR29" s="81"/>
      <c r="MLS29" s="81"/>
      <c r="MLT29" s="81"/>
      <c r="MLU29" s="81"/>
      <c r="MLV29" s="81"/>
      <c r="MLW29" s="81"/>
      <c r="MLX29" s="81"/>
      <c r="MLY29" s="81"/>
      <c r="MLZ29" s="81"/>
      <c r="MMA29" s="81"/>
      <c r="MMB29" s="81"/>
      <c r="MMC29" s="81"/>
      <c r="MMD29" s="81"/>
      <c r="MME29" s="81"/>
      <c r="MMF29" s="81"/>
      <c r="MMG29" s="81"/>
      <c r="MMH29" s="81"/>
      <c r="MMI29" s="81"/>
      <c r="MMJ29" s="81"/>
      <c r="MMK29" s="81"/>
      <c r="MML29" s="81"/>
      <c r="MMM29" s="81"/>
      <c r="MMN29" s="81"/>
      <c r="MMO29" s="81"/>
      <c r="MMP29" s="81"/>
      <c r="MMQ29" s="81"/>
      <c r="MMR29" s="81"/>
      <c r="MMS29" s="81"/>
      <c r="MMT29" s="81"/>
      <c r="MMU29" s="81"/>
      <c r="MMV29" s="81"/>
      <c r="MMW29" s="81"/>
      <c r="MMX29" s="81"/>
      <c r="MMY29" s="81"/>
      <c r="MMZ29" s="81"/>
      <c r="MNA29" s="81"/>
      <c r="MNB29" s="81"/>
      <c r="MNC29" s="81"/>
      <c r="MND29" s="81"/>
      <c r="MNE29" s="81"/>
      <c r="MNF29" s="81"/>
      <c r="MNG29" s="81"/>
      <c r="MNH29" s="81"/>
      <c r="MNI29" s="81"/>
      <c r="MNJ29" s="81"/>
      <c r="MNK29" s="81"/>
      <c r="MNL29" s="81"/>
      <c r="MNM29" s="81"/>
      <c r="MNN29" s="81"/>
      <c r="MNO29" s="81"/>
      <c r="MNP29" s="81"/>
      <c r="MNQ29" s="81"/>
      <c r="MNR29" s="81"/>
      <c r="MNS29" s="81"/>
      <c r="MNT29" s="81"/>
      <c r="MNU29" s="81"/>
      <c r="MNV29" s="81"/>
      <c r="MNW29" s="81"/>
      <c r="MNX29" s="81"/>
      <c r="MNY29" s="81"/>
      <c r="MNZ29" s="81"/>
      <c r="MOA29" s="81"/>
      <c r="MOB29" s="81"/>
      <c r="MOC29" s="81"/>
      <c r="MOD29" s="81"/>
      <c r="MOE29" s="81"/>
      <c r="MOF29" s="81"/>
      <c r="MOG29" s="81"/>
      <c r="MOH29" s="81"/>
      <c r="MOI29" s="81"/>
      <c r="MOJ29" s="81"/>
      <c r="MOK29" s="81"/>
      <c r="MOL29" s="81"/>
      <c r="MOM29" s="81"/>
      <c r="MON29" s="81"/>
      <c r="MOO29" s="81"/>
      <c r="MOP29" s="81"/>
      <c r="MOQ29" s="81"/>
      <c r="MOR29" s="81"/>
      <c r="MOS29" s="81"/>
      <c r="MOT29" s="81"/>
      <c r="MOU29" s="81"/>
      <c r="MOV29" s="81"/>
      <c r="MOW29" s="81"/>
      <c r="MOX29" s="81"/>
      <c r="MOY29" s="81"/>
      <c r="MOZ29" s="81"/>
      <c r="MPA29" s="81"/>
      <c r="MPB29" s="81"/>
      <c r="MPC29" s="81"/>
      <c r="MPD29" s="81"/>
      <c r="MPE29" s="81"/>
      <c r="MPF29" s="81"/>
      <c r="MPG29" s="81"/>
      <c r="MPH29" s="81"/>
      <c r="MPI29" s="81"/>
      <c r="MPJ29" s="81"/>
      <c r="MPK29" s="81"/>
      <c r="MPL29" s="81"/>
      <c r="MPM29" s="81"/>
      <c r="MPN29" s="81"/>
      <c r="MPO29" s="81"/>
      <c r="MPP29" s="81"/>
      <c r="MPQ29" s="81"/>
      <c r="MPR29" s="81"/>
      <c r="MPS29" s="81"/>
      <c r="MPT29" s="81"/>
      <c r="MPU29" s="81"/>
      <c r="MPV29" s="81"/>
      <c r="MPW29" s="81"/>
      <c r="MPX29" s="81"/>
      <c r="MPY29" s="81"/>
      <c r="MPZ29" s="81"/>
      <c r="MQA29" s="81"/>
      <c r="MQB29" s="81"/>
      <c r="MQC29" s="81"/>
      <c r="MQD29" s="81"/>
      <c r="MQE29" s="81"/>
      <c r="MQF29" s="81"/>
      <c r="MQG29" s="81"/>
      <c r="MQH29" s="81"/>
      <c r="MQI29" s="81"/>
      <c r="MQJ29" s="81"/>
      <c r="MQK29" s="81"/>
      <c r="MQL29" s="81"/>
      <c r="MQM29" s="81"/>
      <c r="MQN29" s="81"/>
      <c r="MQO29" s="81"/>
      <c r="MQP29" s="81"/>
      <c r="MQQ29" s="81"/>
      <c r="MQR29" s="81"/>
      <c r="MQS29" s="81"/>
      <c r="MQT29" s="81"/>
      <c r="MQU29" s="81"/>
      <c r="MQV29" s="81"/>
      <c r="MQW29" s="81"/>
      <c r="MQX29" s="81"/>
      <c r="MQY29" s="81"/>
      <c r="MQZ29" s="81"/>
      <c r="MRA29" s="81"/>
      <c r="MRB29" s="81"/>
      <c r="MRC29" s="81"/>
      <c r="MRD29" s="81"/>
      <c r="MRE29" s="81"/>
      <c r="MRF29" s="81"/>
      <c r="MRG29" s="81"/>
      <c r="MRH29" s="81"/>
      <c r="MRI29" s="81"/>
      <c r="MRJ29" s="81"/>
      <c r="MRK29" s="81"/>
      <c r="MRL29" s="81"/>
      <c r="MRM29" s="81"/>
      <c r="MRN29" s="81"/>
      <c r="MRO29" s="81"/>
      <c r="MRP29" s="81"/>
      <c r="MRQ29" s="81"/>
      <c r="MRR29" s="81"/>
      <c r="MRS29" s="81"/>
      <c r="MRT29" s="81"/>
      <c r="MRU29" s="81"/>
      <c r="MRV29" s="81"/>
      <c r="MRW29" s="81"/>
      <c r="MRX29" s="81"/>
      <c r="MRY29" s="81"/>
      <c r="MRZ29" s="81"/>
      <c r="MSA29" s="81"/>
      <c r="MSB29" s="81"/>
      <c r="MSC29" s="81"/>
      <c r="MSD29" s="81"/>
      <c r="MSE29" s="81"/>
      <c r="MSF29" s="81"/>
      <c r="MSG29" s="81"/>
      <c r="MSH29" s="81"/>
      <c r="MSI29" s="81"/>
      <c r="MSJ29" s="81"/>
      <c r="MSK29" s="81"/>
      <c r="MSL29" s="81"/>
      <c r="MSM29" s="81"/>
      <c r="MSN29" s="81"/>
      <c r="MSO29" s="81"/>
      <c r="MSP29" s="81"/>
      <c r="MSQ29" s="81"/>
      <c r="MSR29" s="81"/>
      <c r="MSS29" s="81"/>
      <c r="MST29" s="81"/>
      <c r="MSU29" s="81"/>
      <c r="MSV29" s="81"/>
      <c r="MSW29" s="81"/>
      <c r="MSX29" s="81"/>
      <c r="MSY29" s="81"/>
      <c r="MSZ29" s="81"/>
      <c r="MTA29" s="81"/>
      <c r="MTB29" s="81"/>
      <c r="MTC29" s="81"/>
      <c r="MTD29" s="81"/>
      <c r="MTE29" s="81"/>
      <c r="MTF29" s="81"/>
      <c r="MTG29" s="81"/>
      <c r="MTH29" s="81"/>
      <c r="MTI29" s="81"/>
      <c r="MTJ29" s="81"/>
      <c r="MTK29" s="81"/>
      <c r="MTL29" s="81"/>
      <c r="MTM29" s="81"/>
      <c r="MTN29" s="81"/>
      <c r="MTO29" s="81"/>
      <c r="MTP29" s="81"/>
      <c r="MTQ29" s="81"/>
      <c r="MTR29" s="81"/>
      <c r="MTS29" s="81"/>
      <c r="MTT29" s="81"/>
      <c r="MTU29" s="81"/>
      <c r="MTV29" s="81"/>
      <c r="MTW29" s="81"/>
      <c r="MTX29" s="81"/>
      <c r="MTY29" s="81"/>
      <c r="MTZ29" s="81"/>
      <c r="MUA29" s="81"/>
      <c r="MUB29" s="81"/>
      <c r="MUC29" s="81"/>
      <c r="MUD29" s="81"/>
      <c r="MUE29" s="81"/>
      <c r="MUF29" s="81"/>
      <c r="MUG29" s="81"/>
      <c r="MUH29" s="81"/>
      <c r="MUI29" s="81"/>
      <c r="MUJ29" s="81"/>
      <c r="MUK29" s="81"/>
      <c r="MUL29" s="81"/>
      <c r="MUM29" s="81"/>
      <c r="MUN29" s="81"/>
      <c r="MUO29" s="81"/>
      <c r="MUP29" s="81"/>
      <c r="MUQ29" s="81"/>
      <c r="MUR29" s="81"/>
      <c r="MUS29" s="81"/>
      <c r="MUT29" s="81"/>
      <c r="MUU29" s="81"/>
      <c r="MUV29" s="81"/>
      <c r="MUW29" s="81"/>
      <c r="MUX29" s="81"/>
      <c r="MUY29" s="81"/>
      <c r="MUZ29" s="81"/>
      <c r="MVA29" s="81"/>
      <c r="MVB29" s="81"/>
      <c r="MVC29" s="81"/>
      <c r="MVD29" s="81"/>
      <c r="MVE29" s="81"/>
      <c r="MVF29" s="81"/>
      <c r="MVG29" s="81"/>
      <c r="MVH29" s="81"/>
      <c r="MVI29" s="81"/>
      <c r="MVJ29" s="81"/>
      <c r="MVK29" s="81"/>
      <c r="MVL29" s="81"/>
      <c r="MVM29" s="81"/>
      <c r="MVN29" s="81"/>
      <c r="MVO29" s="81"/>
      <c r="MVP29" s="81"/>
      <c r="MVQ29" s="81"/>
      <c r="MVR29" s="81"/>
      <c r="MVS29" s="81"/>
      <c r="MVT29" s="81"/>
      <c r="MVU29" s="81"/>
      <c r="MVV29" s="81"/>
      <c r="MVW29" s="81"/>
      <c r="MVX29" s="81"/>
      <c r="MVY29" s="81"/>
      <c r="MVZ29" s="81"/>
      <c r="MWA29" s="81"/>
      <c r="MWB29" s="81"/>
      <c r="MWC29" s="81"/>
      <c r="MWD29" s="81"/>
      <c r="MWE29" s="81"/>
      <c r="MWF29" s="81"/>
      <c r="MWG29" s="81"/>
      <c r="MWH29" s="81"/>
      <c r="MWI29" s="81"/>
      <c r="MWJ29" s="81"/>
      <c r="MWK29" s="81"/>
      <c r="MWL29" s="81"/>
      <c r="MWM29" s="81"/>
      <c r="MWN29" s="81"/>
      <c r="MWO29" s="81"/>
      <c r="MWP29" s="81"/>
      <c r="MWQ29" s="81"/>
      <c r="MWR29" s="81"/>
      <c r="MWS29" s="81"/>
      <c r="MWT29" s="81"/>
      <c r="MWU29" s="81"/>
      <c r="MWV29" s="81"/>
      <c r="MWW29" s="81"/>
      <c r="MWX29" s="81"/>
      <c r="MWY29" s="81"/>
      <c r="MWZ29" s="81"/>
      <c r="MXA29" s="81"/>
      <c r="MXB29" s="81"/>
      <c r="MXC29" s="81"/>
      <c r="MXD29" s="81"/>
      <c r="MXE29" s="81"/>
      <c r="MXF29" s="81"/>
      <c r="MXG29" s="81"/>
      <c r="MXH29" s="81"/>
      <c r="MXI29" s="81"/>
      <c r="MXJ29" s="81"/>
      <c r="MXK29" s="81"/>
      <c r="MXL29" s="81"/>
      <c r="MXM29" s="81"/>
      <c r="MXN29" s="81"/>
      <c r="MXO29" s="81"/>
      <c r="MXP29" s="81"/>
      <c r="MXQ29" s="81"/>
      <c r="MXR29" s="81"/>
      <c r="MXS29" s="81"/>
      <c r="MXT29" s="81"/>
      <c r="MXU29" s="81"/>
      <c r="MXV29" s="81"/>
      <c r="MXW29" s="81"/>
      <c r="MXX29" s="81"/>
      <c r="MXY29" s="81"/>
      <c r="MXZ29" s="81"/>
      <c r="MYA29" s="81"/>
      <c r="MYB29" s="81"/>
      <c r="MYC29" s="81"/>
      <c r="MYD29" s="81"/>
      <c r="MYE29" s="81"/>
      <c r="MYF29" s="81"/>
      <c r="MYG29" s="81"/>
      <c r="MYH29" s="81"/>
      <c r="MYI29" s="81"/>
      <c r="MYJ29" s="81"/>
      <c r="MYK29" s="81"/>
      <c r="MYL29" s="81"/>
      <c r="MYM29" s="81"/>
      <c r="MYN29" s="81"/>
      <c r="MYO29" s="81"/>
      <c r="MYP29" s="81"/>
      <c r="MYQ29" s="81"/>
      <c r="MYR29" s="81"/>
      <c r="MYS29" s="81"/>
      <c r="MYT29" s="81"/>
      <c r="MYU29" s="81"/>
      <c r="MYV29" s="81"/>
      <c r="MYW29" s="81"/>
      <c r="MYX29" s="81"/>
      <c r="MYY29" s="81"/>
      <c r="MYZ29" s="81"/>
      <c r="MZA29" s="81"/>
      <c r="MZB29" s="81"/>
      <c r="MZC29" s="81"/>
      <c r="MZD29" s="81"/>
      <c r="MZE29" s="81"/>
      <c r="MZF29" s="81"/>
      <c r="MZG29" s="81"/>
      <c r="MZH29" s="81"/>
      <c r="MZI29" s="81"/>
      <c r="MZJ29" s="81"/>
      <c r="MZK29" s="81"/>
      <c r="MZL29" s="81"/>
      <c r="MZM29" s="81"/>
      <c r="MZN29" s="81"/>
      <c r="MZO29" s="81"/>
      <c r="MZP29" s="81"/>
      <c r="MZQ29" s="81"/>
      <c r="MZR29" s="81"/>
      <c r="MZS29" s="81"/>
      <c r="MZT29" s="81"/>
      <c r="MZU29" s="81"/>
      <c r="MZV29" s="81"/>
      <c r="MZW29" s="81"/>
      <c r="MZX29" s="81"/>
      <c r="MZY29" s="81"/>
      <c r="MZZ29" s="81"/>
      <c r="NAA29" s="81"/>
      <c r="NAB29" s="81"/>
      <c r="NAC29" s="81"/>
      <c r="NAD29" s="81"/>
      <c r="NAE29" s="81"/>
      <c r="NAF29" s="81"/>
      <c r="NAG29" s="81"/>
      <c r="NAH29" s="81"/>
      <c r="NAI29" s="81"/>
      <c r="NAJ29" s="81"/>
      <c r="NAK29" s="81"/>
      <c r="NAL29" s="81"/>
      <c r="NAM29" s="81"/>
      <c r="NAN29" s="81"/>
      <c r="NAO29" s="81"/>
      <c r="NAP29" s="81"/>
      <c r="NAQ29" s="81"/>
      <c r="NAR29" s="81"/>
      <c r="NAS29" s="81"/>
      <c r="NAT29" s="81"/>
      <c r="NAU29" s="81"/>
      <c r="NAV29" s="81"/>
      <c r="NAW29" s="81"/>
      <c r="NAX29" s="81"/>
      <c r="NAY29" s="81"/>
      <c r="NAZ29" s="81"/>
      <c r="NBA29" s="81"/>
      <c r="NBB29" s="81"/>
      <c r="NBC29" s="81"/>
      <c r="NBD29" s="81"/>
      <c r="NBE29" s="81"/>
      <c r="NBF29" s="81"/>
      <c r="NBG29" s="81"/>
      <c r="NBH29" s="81"/>
      <c r="NBI29" s="81"/>
      <c r="NBJ29" s="81"/>
      <c r="NBK29" s="81"/>
      <c r="NBL29" s="81"/>
      <c r="NBM29" s="81"/>
      <c r="NBN29" s="81"/>
      <c r="NBO29" s="81"/>
      <c r="NBP29" s="81"/>
      <c r="NBQ29" s="81"/>
      <c r="NBR29" s="81"/>
      <c r="NBS29" s="81"/>
      <c r="NBT29" s="81"/>
      <c r="NBU29" s="81"/>
      <c r="NBV29" s="81"/>
      <c r="NBW29" s="81"/>
      <c r="NBX29" s="81"/>
      <c r="NBY29" s="81"/>
      <c r="NBZ29" s="81"/>
      <c r="NCA29" s="81"/>
      <c r="NCB29" s="81"/>
      <c r="NCC29" s="81"/>
      <c r="NCD29" s="81"/>
      <c r="NCE29" s="81"/>
      <c r="NCF29" s="81"/>
      <c r="NCG29" s="81"/>
      <c r="NCH29" s="81"/>
      <c r="NCI29" s="81"/>
      <c r="NCJ29" s="81"/>
      <c r="NCK29" s="81"/>
      <c r="NCL29" s="81"/>
      <c r="NCM29" s="81"/>
      <c r="NCN29" s="81"/>
      <c r="NCO29" s="81"/>
      <c r="NCP29" s="81"/>
      <c r="NCQ29" s="81"/>
      <c r="NCR29" s="81"/>
      <c r="NCS29" s="81"/>
      <c r="NCT29" s="81"/>
      <c r="NCU29" s="81"/>
      <c r="NCV29" s="81"/>
      <c r="NCW29" s="81"/>
      <c r="NCX29" s="81"/>
      <c r="NCY29" s="81"/>
      <c r="NCZ29" s="81"/>
      <c r="NDA29" s="81"/>
      <c r="NDB29" s="81"/>
      <c r="NDC29" s="81"/>
      <c r="NDD29" s="81"/>
      <c r="NDE29" s="81"/>
      <c r="NDF29" s="81"/>
      <c r="NDG29" s="81"/>
      <c r="NDH29" s="81"/>
      <c r="NDI29" s="81"/>
      <c r="NDJ29" s="81"/>
      <c r="NDK29" s="81"/>
      <c r="NDL29" s="81"/>
      <c r="NDM29" s="81"/>
      <c r="NDN29" s="81"/>
      <c r="NDO29" s="81"/>
      <c r="NDP29" s="81"/>
      <c r="NDQ29" s="81"/>
      <c r="NDR29" s="81"/>
      <c r="NDS29" s="81"/>
      <c r="NDT29" s="81"/>
      <c r="NDU29" s="81"/>
      <c r="NDV29" s="81"/>
      <c r="NDW29" s="81"/>
      <c r="NDX29" s="81"/>
      <c r="NDY29" s="81"/>
      <c r="NDZ29" s="81"/>
      <c r="NEA29" s="81"/>
      <c r="NEB29" s="81"/>
      <c r="NEC29" s="81"/>
      <c r="NED29" s="81"/>
      <c r="NEE29" s="81"/>
      <c r="NEF29" s="81"/>
      <c r="NEG29" s="81"/>
      <c r="NEH29" s="81"/>
      <c r="NEI29" s="81"/>
      <c r="NEJ29" s="81"/>
      <c r="NEK29" s="81"/>
      <c r="NEL29" s="81"/>
      <c r="NEM29" s="81"/>
      <c r="NEN29" s="81"/>
      <c r="NEO29" s="81"/>
      <c r="NEP29" s="81"/>
      <c r="NEQ29" s="81"/>
      <c r="NER29" s="81"/>
      <c r="NES29" s="81"/>
      <c r="NET29" s="81"/>
      <c r="NEU29" s="81"/>
      <c r="NEV29" s="81"/>
      <c r="NEW29" s="81"/>
      <c r="NEX29" s="81"/>
      <c r="NEY29" s="81"/>
      <c r="NEZ29" s="81"/>
      <c r="NFA29" s="81"/>
      <c r="NFB29" s="81"/>
      <c r="NFC29" s="81"/>
      <c r="NFD29" s="81"/>
      <c r="NFE29" s="81"/>
      <c r="NFF29" s="81"/>
      <c r="NFG29" s="81"/>
      <c r="NFH29" s="81"/>
      <c r="NFI29" s="81"/>
      <c r="NFJ29" s="81"/>
      <c r="NFK29" s="81"/>
      <c r="NFL29" s="81"/>
      <c r="NFM29" s="81"/>
      <c r="NFN29" s="81"/>
      <c r="NFO29" s="81"/>
      <c r="NFP29" s="81"/>
      <c r="NFQ29" s="81"/>
      <c r="NFR29" s="81"/>
      <c r="NFS29" s="81"/>
      <c r="NFT29" s="81"/>
      <c r="NFU29" s="81"/>
      <c r="NFV29" s="81"/>
      <c r="NFW29" s="81"/>
      <c r="NFX29" s="81"/>
      <c r="NFY29" s="81"/>
      <c r="NFZ29" s="81"/>
      <c r="NGA29" s="81"/>
      <c r="NGB29" s="81"/>
      <c r="NGC29" s="81"/>
      <c r="NGD29" s="81"/>
      <c r="NGE29" s="81"/>
      <c r="NGF29" s="81"/>
      <c r="NGG29" s="81"/>
      <c r="NGH29" s="81"/>
      <c r="NGI29" s="81"/>
      <c r="NGJ29" s="81"/>
      <c r="NGK29" s="81"/>
      <c r="NGL29" s="81"/>
      <c r="NGM29" s="81"/>
      <c r="NGN29" s="81"/>
      <c r="NGO29" s="81"/>
      <c r="NGP29" s="81"/>
      <c r="NGQ29" s="81"/>
      <c r="NGR29" s="81"/>
      <c r="NGS29" s="81"/>
      <c r="NGT29" s="81"/>
      <c r="NGU29" s="81"/>
      <c r="NGV29" s="81"/>
      <c r="NGW29" s="81"/>
      <c r="NGX29" s="81"/>
      <c r="NGY29" s="81"/>
      <c r="NGZ29" s="81"/>
      <c r="NHA29" s="81"/>
      <c r="NHB29" s="81"/>
      <c r="NHC29" s="81"/>
      <c r="NHD29" s="81"/>
      <c r="NHE29" s="81"/>
      <c r="NHF29" s="81"/>
      <c r="NHG29" s="81"/>
      <c r="NHH29" s="81"/>
      <c r="NHI29" s="81"/>
      <c r="NHJ29" s="81"/>
      <c r="NHK29" s="81"/>
      <c r="NHL29" s="81"/>
      <c r="NHM29" s="81"/>
      <c r="NHN29" s="81"/>
      <c r="NHO29" s="81"/>
      <c r="NHP29" s="81"/>
      <c r="NHQ29" s="81"/>
      <c r="NHR29" s="81"/>
      <c r="NHS29" s="81"/>
      <c r="NHT29" s="81"/>
      <c r="NHU29" s="81"/>
      <c r="NHV29" s="81"/>
      <c r="NHW29" s="81"/>
      <c r="NHX29" s="81"/>
      <c r="NHY29" s="81"/>
      <c r="NHZ29" s="81"/>
      <c r="NIA29" s="81"/>
      <c r="NIB29" s="81"/>
      <c r="NIC29" s="81"/>
      <c r="NID29" s="81"/>
      <c r="NIE29" s="81"/>
      <c r="NIF29" s="81"/>
      <c r="NIG29" s="81"/>
      <c r="NIH29" s="81"/>
      <c r="NII29" s="81"/>
      <c r="NIJ29" s="81"/>
      <c r="NIK29" s="81"/>
      <c r="NIL29" s="81"/>
      <c r="NIM29" s="81"/>
      <c r="NIN29" s="81"/>
      <c r="NIO29" s="81"/>
      <c r="NIP29" s="81"/>
      <c r="NIQ29" s="81"/>
      <c r="NIR29" s="81"/>
      <c r="NIS29" s="81"/>
      <c r="NIT29" s="81"/>
      <c r="NIU29" s="81"/>
      <c r="NIV29" s="81"/>
      <c r="NIW29" s="81"/>
      <c r="NIX29" s="81"/>
      <c r="NIY29" s="81"/>
      <c r="NIZ29" s="81"/>
      <c r="NJA29" s="81"/>
      <c r="NJB29" s="81"/>
      <c r="NJC29" s="81"/>
      <c r="NJD29" s="81"/>
      <c r="NJE29" s="81"/>
      <c r="NJF29" s="81"/>
      <c r="NJG29" s="81"/>
      <c r="NJH29" s="81"/>
      <c r="NJI29" s="81"/>
      <c r="NJJ29" s="81"/>
      <c r="NJK29" s="81"/>
      <c r="NJL29" s="81"/>
      <c r="NJM29" s="81"/>
      <c r="NJN29" s="81"/>
      <c r="NJO29" s="81"/>
      <c r="NJP29" s="81"/>
      <c r="NJQ29" s="81"/>
      <c r="NJR29" s="81"/>
      <c r="NJS29" s="81"/>
      <c r="NJT29" s="81"/>
      <c r="NJU29" s="81"/>
      <c r="NJV29" s="81"/>
      <c r="NJW29" s="81"/>
      <c r="NJX29" s="81"/>
      <c r="NJY29" s="81"/>
      <c r="NJZ29" s="81"/>
      <c r="NKA29" s="81"/>
      <c r="NKB29" s="81"/>
      <c r="NKC29" s="81"/>
      <c r="NKD29" s="81"/>
      <c r="NKE29" s="81"/>
      <c r="NKF29" s="81"/>
      <c r="NKG29" s="81"/>
      <c r="NKH29" s="81"/>
      <c r="NKI29" s="81"/>
      <c r="NKJ29" s="81"/>
      <c r="NKK29" s="81"/>
      <c r="NKL29" s="81"/>
      <c r="NKM29" s="81"/>
      <c r="NKN29" s="81"/>
      <c r="NKO29" s="81"/>
      <c r="NKP29" s="81"/>
      <c r="NKQ29" s="81"/>
      <c r="NKR29" s="81"/>
      <c r="NKS29" s="81"/>
      <c r="NKT29" s="81"/>
      <c r="NKU29" s="81"/>
      <c r="NKV29" s="81"/>
      <c r="NKW29" s="81"/>
      <c r="NKX29" s="81"/>
      <c r="NKY29" s="81"/>
      <c r="NKZ29" s="81"/>
      <c r="NLA29" s="81"/>
      <c r="NLB29" s="81"/>
      <c r="NLC29" s="81"/>
      <c r="NLD29" s="81"/>
      <c r="NLE29" s="81"/>
      <c r="NLF29" s="81"/>
      <c r="NLG29" s="81"/>
      <c r="NLH29" s="81"/>
      <c r="NLI29" s="81"/>
      <c r="NLJ29" s="81"/>
      <c r="NLK29" s="81"/>
      <c r="NLL29" s="81"/>
      <c r="NLM29" s="81"/>
      <c r="NLN29" s="81"/>
      <c r="NLO29" s="81"/>
      <c r="NLP29" s="81"/>
      <c r="NLQ29" s="81"/>
      <c r="NLR29" s="81"/>
      <c r="NLS29" s="81"/>
      <c r="NLT29" s="81"/>
      <c r="NLU29" s="81"/>
      <c r="NLV29" s="81"/>
      <c r="NLW29" s="81"/>
      <c r="NLX29" s="81"/>
      <c r="NLY29" s="81"/>
      <c r="NLZ29" s="81"/>
      <c r="NMA29" s="81"/>
      <c r="NMB29" s="81"/>
      <c r="NMC29" s="81"/>
      <c r="NMD29" s="81"/>
      <c r="NME29" s="81"/>
      <c r="NMF29" s="81"/>
      <c r="NMG29" s="81"/>
      <c r="NMH29" s="81"/>
      <c r="NMI29" s="81"/>
      <c r="NMJ29" s="81"/>
      <c r="NMK29" s="81"/>
      <c r="NML29" s="81"/>
      <c r="NMM29" s="81"/>
      <c r="NMN29" s="81"/>
      <c r="NMO29" s="81"/>
      <c r="NMP29" s="81"/>
      <c r="NMQ29" s="81"/>
      <c r="NMR29" s="81"/>
      <c r="NMS29" s="81"/>
      <c r="NMT29" s="81"/>
      <c r="NMU29" s="81"/>
      <c r="NMV29" s="81"/>
      <c r="NMW29" s="81"/>
      <c r="NMX29" s="81"/>
      <c r="NMY29" s="81"/>
      <c r="NMZ29" s="81"/>
      <c r="NNA29" s="81"/>
      <c r="NNB29" s="81"/>
      <c r="NNC29" s="81"/>
      <c r="NND29" s="81"/>
      <c r="NNE29" s="81"/>
      <c r="NNF29" s="81"/>
      <c r="NNG29" s="81"/>
      <c r="NNH29" s="81"/>
      <c r="NNI29" s="81"/>
      <c r="NNJ29" s="81"/>
      <c r="NNK29" s="81"/>
      <c r="NNL29" s="81"/>
      <c r="NNM29" s="81"/>
      <c r="NNN29" s="81"/>
      <c r="NNO29" s="81"/>
      <c r="NNP29" s="81"/>
      <c r="NNQ29" s="81"/>
      <c r="NNR29" s="81"/>
      <c r="NNS29" s="81"/>
      <c r="NNT29" s="81"/>
      <c r="NNU29" s="81"/>
      <c r="NNV29" s="81"/>
      <c r="NNW29" s="81"/>
      <c r="NNX29" s="81"/>
      <c r="NNY29" s="81"/>
      <c r="NNZ29" s="81"/>
      <c r="NOA29" s="81"/>
      <c r="NOB29" s="81"/>
      <c r="NOC29" s="81"/>
      <c r="NOD29" s="81"/>
      <c r="NOE29" s="81"/>
      <c r="NOF29" s="81"/>
      <c r="NOG29" s="81"/>
      <c r="NOH29" s="81"/>
      <c r="NOI29" s="81"/>
      <c r="NOJ29" s="81"/>
      <c r="NOK29" s="81"/>
      <c r="NOL29" s="81"/>
      <c r="NOM29" s="81"/>
      <c r="NON29" s="81"/>
      <c r="NOO29" s="81"/>
      <c r="NOP29" s="81"/>
      <c r="NOQ29" s="81"/>
      <c r="NOR29" s="81"/>
      <c r="NOS29" s="81"/>
      <c r="NOT29" s="81"/>
      <c r="NOU29" s="81"/>
      <c r="NOV29" s="81"/>
      <c r="NOW29" s="81"/>
      <c r="NOX29" s="81"/>
      <c r="NOY29" s="81"/>
      <c r="NOZ29" s="81"/>
      <c r="NPA29" s="81"/>
      <c r="NPB29" s="81"/>
      <c r="NPC29" s="81"/>
      <c r="NPD29" s="81"/>
      <c r="NPE29" s="81"/>
      <c r="NPF29" s="81"/>
      <c r="NPG29" s="81"/>
      <c r="NPH29" s="81"/>
      <c r="NPI29" s="81"/>
      <c r="NPJ29" s="81"/>
      <c r="NPK29" s="81"/>
      <c r="NPL29" s="81"/>
      <c r="NPM29" s="81"/>
      <c r="NPN29" s="81"/>
      <c r="NPO29" s="81"/>
      <c r="NPP29" s="81"/>
      <c r="NPQ29" s="81"/>
      <c r="NPR29" s="81"/>
      <c r="NPS29" s="81"/>
      <c r="NPT29" s="81"/>
      <c r="NPU29" s="81"/>
      <c r="NPV29" s="81"/>
      <c r="NPW29" s="81"/>
      <c r="NPX29" s="81"/>
      <c r="NPY29" s="81"/>
      <c r="NPZ29" s="81"/>
      <c r="NQA29" s="81"/>
      <c r="NQB29" s="81"/>
      <c r="NQC29" s="81"/>
      <c r="NQD29" s="81"/>
      <c r="NQE29" s="81"/>
      <c r="NQF29" s="81"/>
      <c r="NQG29" s="81"/>
      <c r="NQH29" s="81"/>
      <c r="NQI29" s="81"/>
      <c r="NQJ29" s="81"/>
      <c r="NQK29" s="81"/>
      <c r="NQL29" s="81"/>
      <c r="NQM29" s="81"/>
      <c r="NQN29" s="81"/>
      <c r="NQO29" s="81"/>
      <c r="NQP29" s="81"/>
      <c r="NQQ29" s="81"/>
      <c r="NQR29" s="81"/>
      <c r="NQS29" s="81"/>
      <c r="NQT29" s="81"/>
      <c r="NQU29" s="81"/>
      <c r="NQV29" s="81"/>
      <c r="NQW29" s="81"/>
      <c r="NQX29" s="81"/>
      <c r="NQY29" s="81"/>
      <c r="NQZ29" s="81"/>
      <c r="NRA29" s="81"/>
      <c r="NRB29" s="81"/>
      <c r="NRC29" s="81"/>
      <c r="NRD29" s="81"/>
      <c r="NRE29" s="81"/>
      <c r="NRF29" s="81"/>
      <c r="NRG29" s="81"/>
      <c r="NRH29" s="81"/>
      <c r="NRI29" s="81"/>
      <c r="NRJ29" s="81"/>
      <c r="NRK29" s="81"/>
      <c r="NRL29" s="81"/>
      <c r="NRM29" s="81"/>
      <c r="NRN29" s="81"/>
      <c r="NRO29" s="81"/>
      <c r="NRP29" s="81"/>
      <c r="NRQ29" s="81"/>
      <c r="NRR29" s="81"/>
      <c r="NRS29" s="81"/>
      <c r="NRT29" s="81"/>
      <c r="NRU29" s="81"/>
      <c r="NRV29" s="81"/>
      <c r="NRW29" s="81"/>
      <c r="NRX29" s="81"/>
      <c r="NRY29" s="81"/>
      <c r="NRZ29" s="81"/>
      <c r="NSA29" s="81"/>
      <c r="NSB29" s="81"/>
      <c r="NSC29" s="81"/>
      <c r="NSD29" s="81"/>
      <c r="NSE29" s="81"/>
      <c r="NSF29" s="81"/>
      <c r="NSG29" s="81"/>
      <c r="NSH29" s="81"/>
      <c r="NSI29" s="81"/>
      <c r="NSJ29" s="81"/>
      <c r="NSK29" s="81"/>
      <c r="NSL29" s="81"/>
      <c r="NSM29" s="81"/>
      <c r="NSN29" s="81"/>
      <c r="NSO29" s="81"/>
      <c r="NSP29" s="81"/>
      <c r="NSQ29" s="81"/>
      <c r="NSR29" s="81"/>
      <c r="NSS29" s="81"/>
      <c r="NST29" s="81"/>
      <c r="NSU29" s="81"/>
      <c r="NSV29" s="81"/>
      <c r="NSW29" s="81"/>
      <c r="NSX29" s="81"/>
      <c r="NSY29" s="81"/>
      <c r="NSZ29" s="81"/>
      <c r="NTA29" s="81"/>
      <c r="NTB29" s="81"/>
      <c r="NTC29" s="81"/>
      <c r="NTD29" s="81"/>
      <c r="NTE29" s="81"/>
      <c r="NTF29" s="81"/>
      <c r="NTG29" s="81"/>
      <c r="NTH29" s="81"/>
      <c r="NTI29" s="81"/>
      <c r="NTJ29" s="81"/>
      <c r="NTK29" s="81"/>
      <c r="NTL29" s="81"/>
      <c r="NTM29" s="81"/>
      <c r="NTN29" s="81"/>
      <c r="NTO29" s="81"/>
      <c r="NTP29" s="81"/>
      <c r="NTQ29" s="81"/>
      <c r="NTR29" s="81"/>
      <c r="NTS29" s="81"/>
      <c r="NTT29" s="81"/>
      <c r="NTU29" s="81"/>
      <c r="NTV29" s="81"/>
      <c r="NTW29" s="81"/>
      <c r="NTX29" s="81"/>
      <c r="NTY29" s="81"/>
      <c r="NTZ29" s="81"/>
      <c r="NUA29" s="81"/>
      <c r="NUB29" s="81"/>
      <c r="NUC29" s="81"/>
      <c r="NUD29" s="81"/>
      <c r="NUE29" s="81"/>
      <c r="NUF29" s="81"/>
      <c r="NUG29" s="81"/>
      <c r="NUH29" s="81"/>
      <c r="NUI29" s="81"/>
      <c r="NUJ29" s="81"/>
      <c r="NUK29" s="81"/>
      <c r="NUL29" s="81"/>
      <c r="NUM29" s="81"/>
      <c r="NUN29" s="81"/>
      <c r="NUO29" s="81"/>
      <c r="NUP29" s="81"/>
      <c r="NUQ29" s="81"/>
      <c r="NUR29" s="81"/>
      <c r="NUS29" s="81"/>
      <c r="NUT29" s="81"/>
      <c r="NUU29" s="81"/>
      <c r="NUV29" s="81"/>
      <c r="NUW29" s="81"/>
      <c r="NUX29" s="81"/>
      <c r="NUY29" s="81"/>
      <c r="NUZ29" s="81"/>
      <c r="NVA29" s="81"/>
      <c r="NVB29" s="81"/>
      <c r="NVC29" s="81"/>
      <c r="NVD29" s="81"/>
      <c r="NVE29" s="81"/>
      <c r="NVF29" s="81"/>
      <c r="NVG29" s="81"/>
      <c r="NVH29" s="81"/>
      <c r="NVI29" s="81"/>
      <c r="NVJ29" s="81"/>
      <c r="NVK29" s="81"/>
      <c r="NVL29" s="81"/>
      <c r="NVM29" s="81"/>
      <c r="NVN29" s="81"/>
      <c r="NVO29" s="81"/>
      <c r="NVP29" s="81"/>
      <c r="NVQ29" s="81"/>
      <c r="NVR29" s="81"/>
      <c r="NVS29" s="81"/>
      <c r="NVT29" s="81"/>
      <c r="NVU29" s="81"/>
      <c r="NVV29" s="81"/>
      <c r="NVW29" s="81"/>
      <c r="NVX29" s="81"/>
      <c r="NVY29" s="81"/>
      <c r="NVZ29" s="81"/>
      <c r="NWA29" s="81"/>
      <c r="NWB29" s="81"/>
      <c r="NWC29" s="81"/>
      <c r="NWD29" s="81"/>
      <c r="NWE29" s="81"/>
      <c r="NWF29" s="81"/>
      <c r="NWG29" s="81"/>
      <c r="NWH29" s="81"/>
      <c r="NWI29" s="81"/>
      <c r="NWJ29" s="81"/>
      <c r="NWK29" s="81"/>
      <c r="NWL29" s="81"/>
      <c r="NWM29" s="81"/>
      <c r="NWN29" s="81"/>
      <c r="NWO29" s="81"/>
      <c r="NWP29" s="81"/>
      <c r="NWQ29" s="81"/>
      <c r="NWR29" s="81"/>
      <c r="NWS29" s="81"/>
      <c r="NWT29" s="81"/>
      <c r="NWU29" s="81"/>
      <c r="NWV29" s="81"/>
      <c r="NWW29" s="81"/>
      <c r="NWX29" s="81"/>
      <c r="NWY29" s="81"/>
      <c r="NWZ29" s="81"/>
      <c r="NXA29" s="81"/>
      <c r="NXB29" s="81"/>
      <c r="NXC29" s="81"/>
      <c r="NXD29" s="81"/>
      <c r="NXE29" s="81"/>
      <c r="NXF29" s="81"/>
      <c r="NXG29" s="81"/>
      <c r="NXH29" s="81"/>
      <c r="NXI29" s="81"/>
      <c r="NXJ29" s="81"/>
      <c r="NXK29" s="81"/>
      <c r="NXL29" s="81"/>
      <c r="NXM29" s="81"/>
      <c r="NXN29" s="81"/>
      <c r="NXO29" s="81"/>
      <c r="NXP29" s="81"/>
      <c r="NXQ29" s="81"/>
      <c r="NXR29" s="81"/>
      <c r="NXS29" s="81"/>
      <c r="NXT29" s="81"/>
      <c r="NXU29" s="81"/>
      <c r="NXV29" s="81"/>
      <c r="NXW29" s="81"/>
      <c r="NXX29" s="81"/>
      <c r="NXY29" s="81"/>
      <c r="NXZ29" s="81"/>
      <c r="NYA29" s="81"/>
      <c r="NYB29" s="81"/>
      <c r="NYC29" s="81"/>
      <c r="NYD29" s="81"/>
      <c r="NYE29" s="81"/>
      <c r="NYF29" s="81"/>
      <c r="NYG29" s="81"/>
      <c r="NYH29" s="81"/>
      <c r="NYI29" s="81"/>
      <c r="NYJ29" s="81"/>
      <c r="NYK29" s="81"/>
      <c r="NYL29" s="81"/>
      <c r="NYM29" s="81"/>
      <c r="NYN29" s="81"/>
      <c r="NYO29" s="81"/>
      <c r="NYP29" s="81"/>
      <c r="NYQ29" s="81"/>
      <c r="NYR29" s="81"/>
      <c r="NYS29" s="81"/>
      <c r="NYT29" s="81"/>
      <c r="NYU29" s="81"/>
      <c r="NYV29" s="81"/>
      <c r="NYW29" s="81"/>
      <c r="NYX29" s="81"/>
      <c r="NYY29" s="81"/>
      <c r="NYZ29" s="81"/>
      <c r="NZA29" s="81"/>
      <c r="NZB29" s="81"/>
      <c r="NZC29" s="81"/>
      <c r="NZD29" s="81"/>
      <c r="NZE29" s="81"/>
      <c r="NZF29" s="81"/>
      <c r="NZG29" s="81"/>
      <c r="NZH29" s="81"/>
      <c r="NZI29" s="81"/>
      <c r="NZJ29" s="81"/>
      <c r="NZK29" s="81"/>
      <c r="NZL29" s="81"/>
      <c r="NZM29" s="81"/>
      <c r="NZN29" s="81"/>
      <c r="NZO29" s="81"/>
      <c r="NZP29" s="81"/>
      <c r="NZQ29" s="81"/>
      <c r="NZR29" s="81"/>
      <c r="NZS29" s="81"/>
      <c r="NZT29" s="81"/>
      <c r="NZU29" s="81"/>
      <c r="NZV29" s="81"/>
      <c r="NZW29" s="81"/>
      <c r="NZX29" s="81"/>
      <c r="NZY29" s="81"/>
      <c r="NZZ29" s="81"/>
      <c r="OAA29" s="81"/>
      <c r="OAB29" s="81"/>
      <c r="OAC29" s="81"/>
      <c r="OAD29" s="81"/>
      <c r="OAE29" s="81"/>
      <c r="OAF29" s="81"/>
      <c r="OAG29" s="81"/>
      <c r="OAH29" s="81"/>
      <c r="OAI29" s="81"/>
      <c r="OAJ29" s="81"/>
      <c r="OAK29" s="81"/>
      <c r="OAL29" s="81"/>
      <c r="OAM29" s="81"/>
      <c r="OAN29" s="81"/>
      <c r="OAO29" s="81"/>
      <c r="OAP29" s="81"/>
      <c r="OAQ29" s="81"/>
      <c r="OAR29" s="81"/>
      <c r="OAS29" s="81"/>
      <c r="OAT29" s="81"/>
      <c r="OAU29" s="81"/>
      <c r="OAV29" s="81"/>
      <c r="OAW29" s="81"/>
      <c r="OAX29" s="81"/>
      <c r="OAY29" s="81"/>
      <c r="OAZ29" s="81"/>
      <c r="OBA29" s="81"/>
      <c r="OBB29" s="81"/>
      <c r="OBC29" s="81"/>
      <c r="OBD29" s="81"/>
      <c r="OBE29" s="81"/>
      <c r="OBF29" s="81"/>
      <c r="OBG29" s="81"/>
      <c r="OBH29" s="81"/>
      <c r="OBI29" s="81"/>
      <c r="OBJ29" s="81"/>
      <c r="OBK29" s="81"/>
      <c r="OBL29" s="81"/>
      <c r="OBM29" s="81"/>
      <c r="OBN29" s="81"/>
      <c r="OBO29" s="81"/>
      <c r="OBP29" s="81"/>
      <c r="OBQ29" s="81"/>
      <c r="OBR29" s="81"/>
      <c r="OBS29" s="81"/>
      <c r="OBT29" s="81"/>
      <c r="OBU29" s="81"/>
      <c r="OBV29" s="81"/>
      <c r="OBW29" s="81"/>
      <c r="OBX29" s="81"/>
      <c r="OBY29" s="81"/>
      <c r="OBZ29" s="81"/>
      <c r="OCA29" s="81"/>
      <c r="OCB29" s="81"/>
      <c r="OCC29" s="81"/>
      <c r="OCD29" s="81"/>
      <c r="OCE29" s="81"/>
      <c r="OCF29" s="81"/>
      <c r="OCG29" s="81"/>
      <c r="OCH29" s="81"/>
      <c r="OCI29" s="81"/>
      <c r="OCJ29" s="81"/>
      <c r="OCK29" s="81"/>
      <c r="OCL29" s="81"/>
      <c r="OCM29" s="81"/>
      <c r="OCN29" s="81"/>
      <c r="OCO29" s="81"/>
      <c r="OCP29" s="81"/>
      <c r="OCQ29" s="81"/>
      <c r="OCR29" s="81"/>
      <c r="OCS29" s="81"/>
      <c r="OCT29" s="81"/>
      <c r="OCU29" s="81"/>
      <c r="OCV29" s="81"/>
      <c r="OCW29" s="81"/>
      <c r="OCX29" s="81"/>
      <c r="OCY29" s="81"/>
      <c r="OCZ29" s="81"/>
      <c r="ODA29" s="81"/>
      <c r="ODB29" s="81"/>
      <c r="ODC29" s="81"/>
      <c r="ODD29" s="81"/>
      <c r="ODE29" s="81"/>
      <c r="ODF29" s="81"/>
      <c r="ODG29" s="81"/>
      <c r="ODH29" s="81"/>
      <c r="ODI29" s="81"/>
      <c r="ODJ29" s="81"/>
      <c r="ODK29" s="81"/>
      <c r="ODL29" s="81"/>
      <c r="ODM29" s="81"/>
      <c r="ODN29" s="81"/>
      <c r="ODO29" s="81"/>
      <c r="ODP29" s="81"/>
      <c r="ODQ29" s="81"/>
      <c r="ODR29" s="81"/>
      <c r="ODS29" s="81"/>
      <c r="ODT29" s="81"/>
      <c r="ODU29" s="81"/>
      <c r="ODV29" s="81"/>
      <c r="ODW29" s="81"/>
      <c r="ODX29" s="81"/>
      <c r="ODY29" s="81"/>
      <c r="ODZ29" s="81"/>
      <c r="OEA29" s="81"/>
      <c r="OEB29" s="81"/>
      <c r="OEC29" s="81"/>
      <c r="OED29" s="81"/>
      <c r="OEE29" s="81"/>
      <c r="OEF29" s="81"/>
      <c r="OEG29" s="81"/>
      <c r="OEH29" s="81"/>
      <c r="OEI29" s="81"/>
      <c r="OEJ29" s="81"/>
      <c r="OEK29" s="81"/>
      <c r="OEL29" s="81"/>
      <c r="OEM29" s="81"/>
      <c r="OEN29" s="81"/>
      <c r="OEO29" s="81"/>
      <c r="OEP29" s="81"/>
      <c r="OEQ29" s="81"/>
      <c r="OER29" s="81"/>
      <c r="OES29" s="81"/>
      <c r="OET29" s="81"/>
      <c r="OEU29" s="81"/>
      <c r="OEV29" s="81"/>
      <c r="OEW29" s="81"/>
      <c r="OEX29" s="81"/>
      <c r="OEY29" s="81"/>
      <c r="OEZ29" s="81"/>
      <c r="OFA29" s="81"/>
      <c r="OFB29" s="81"/>
      <c r="OFC29" s="81"/>
      <c r="OFD29" s="81"/>
      <c r="OFE29" s="81"/>
      <c r="OFF29" s="81"/>
      <c r="OFG29" s="81"/>
      <c r="OFH29" s="81"/>
      <c r="OFI29" s="81"/>
      <c r="OFJ29" s="81"/>
      <c r="OFK29" s="81"/>
      <c r="OFL29" s="81"/>
      <c r="OFM29" s="81"/>
      <c r="OFN29" s="81"/>
      <c r="OFO29" s="81"/>
      <c r="OFP29" s="81"/>
      <c r="OFQ29" s="81"/>
      <c r="OFR29" s="81"/>
      <c r="OFS29" s="81"/>
      <c r="OFT29" s="81"/>
      <c r="OFU29" s="81"/>
      <c r="OFV29" s="81"/>
      <c r="OFW29" s="81"/>
      <c r="OFX29" s="81"/>
      <c r="OFY29" s="81"/>
      <c r="OFZ29" s="81"/>
      <c r="OGA29" s="81"/>
      <c r="OGB29" s="81"/>
      <c r="OGC29" s="81"/>
      <c r="OGD29" s="81"/>
      <c r="OGE29" s="81"/>
      <c r="OGF29" s="81"/>
      <c r="OGG29" s="81"/>
      <c r="OGH29" s="81"/>
      <c r="OGI29" s="81"/>
      <c r="OGJ29" s="81"/>
      <c r="OGK29" s="81"/>
      <c r="OGL29" s="81"/>
      <c r="OGM29" s="81"/>
      <c r="OGN29" s="81"/>
      <c r="OGO29" s="81"/>
      <c r="OGP29" s="81"/>
      <c r="OGQ29" s="81"/>
      <c r="OGR29" s="81"/>
      <c r="OGS29" s="81"/>
      <c r="OGT29" s="81"/>
      <c r="OGU29" s="81"/>
      <c r="OGV29" s="81"/>
      <c r="OGW29" s="81"/>
      <c r="OGX29" s="81"/>
      <c r="OGY29" s="81"/>
      <c r="OGZ29" s="81"/>
      <c r="OHA29" s="81"/>
      <c r="OHB29" s="81"/>
      <c r="OHC29" s="81"/>
      <c r="OHD29" s="81"/>
      <c r="OHE29" s="81"/>
      <c r="OHF29" s="81"/>
      <c r="OHG29" s="81"/>
      <c r="OHH29" s="81"/>
      <c r="OHI29" s="81"/>
      <c r="OHJ29" s="81"/>
      <c r="OHK29" s="81"/>
      <c r="OHL29" s="81"/>
      <c r="OHM29" s="81"/>
      <c r="OHN29" s="81"/>
      <c r="OHO29" s="81"/>
      <c r="OHP29" s="81"/>
      <c r="OHQ29" s="81"/>
      <c r="OHR29" s="81"/>
      <c r="OHS29" s="81"/>
      <c r="OHT29" s="81"/>
      <c r="OHU29" s="81"/>
      <c r="OHV29" s="81"/>
      <c r="OHW29" s="81"/>
      <c r="OHX29" s="81"/>
      <c r="OHY29" s="81"/>
      <c r="OHZ29" s="81"/>
      <c r="OIA29" s="81"/>
      <c r="OIB29" s="81"/>
      <c r="OIC29" s="81"/>
      <c r="OID29" s="81"/>
      <c r="OIE29" s="81"/>
      <c r="OIF29" s="81"/>
      <c r="OIG29" s="81"/>
      <c r="OIH29" s="81"/>
      <c r="OII29" s="81"/>
      <c r="OIJ29" s="81"/>
      <c r="OIK29" s="81"/>
      <c r="OIL29" s="81"/>
      <c r="OIM29" s="81"/>
      <c r="OIN29" s="81"/>
      <c r="OIO29" s="81"/>
      <c r="OIP29" s="81"/>
      <c r="OIQ29" s="81"/>
      <c r="OIR29" s="81"/>
      <c r="OIS29" s="81"/>
      <c r="OIT29" s="81"/>
      <c r="OIU29" s="81"/>
      <c r="OIV29" s="81"/>
      <c r="OIW29" s="81"/>
      <c r="OIX29" s="81"/>
      <c r="OIY29" s="81"/>
      <c r="OIZ29" s="81"/>
      <c r="OJA29" s="81"/>
      <c r="OJB29" s="81"/>
      <c r="OJC29" s="81"/>
      <c r="OJD29" s="81"/>
      <c r="OJE29" s="81"/>
      <c r="OJF29" s="81"/>
      <c r="OJG29" s="81"/>
      <c r="OJH29" s="81"/>
      <c r="OJI29" s="81"/>
      <c r="OJJ29" s="81"/>
      <c r="OJK29" s="81"/>
      <c r="OJL29" s="81"/>
      <c r="OJM29" s="81"/>
      <c r="OJN29" s="81"/>
      <c r="OJO29" s="81"/>
      <c r="OJP29" s="81"/>
      <c r="OJQ29" s="81"/>
      <c r="OJR29" s="81"/>
      <c r="OJS29" s="81"/>
      <c r="OJT29" s="81"/>
      <c r="OJU29" s="81"/>
      <c r="OJV29" s="81"/>
      <c r="OJW29" s="81"/>
      <c r="OJX29" s="81"/>
      <c r="OJY29" s="81"/>
      <c r="OJZ29" s="81"/>
      <c r="OKA29" s="81"/>
      <c r="OKB29" s="81"/>
      <c r="OKC29" s="81"/>
      <c r="OKD29" s="81"/>
      <c r="OKE29" s="81"/>
      <c r="OKF29" s="81"/>
      <c r="OKG29" s="81"/>
      <c r="OKH29" s="81"/>
      <c r="OKI29" s="81"/>
      <c r="OKJ29" s="81"/>
      <c r="OKK29" s="81"/>
      <c r="OKL29" s="81"/>
      <c r="OKM29" s="81"/>
      <c r="OKN29" s="81"/>
      <c r="OKO29" s="81"/>
      <c r="OKP29" s="81"/>
      <c r="OKQ29" s="81"/>
      <c r="OKR29" s="81"/>
      <c r="OKS29" s="81"/>
      <c r="OKT29" s="81"/>
      <c r="OKU29" s="81"/>
      <c r="OKV29" s="81"/>
      <c r="OKW29" s="81"/>
      <c r="OKX29" s="81"/>
      <c r="OKY29" s="81"/>
      <c r="OKZ29" s="81"/>
      <c r="OLA29" s="81"/>
      <c r="OLB29" s="81"/>
      <c r="OLC29" s="81"/>
      <c r="OLD29" s="81"/>
      <c r="OLE29" s="81"/>
      <c r="OLF29" s="81"/>
      <c r="OLG29" s="81"/>
      <c r="OLH29" s="81"/>
      <c r="OLI29" s="81"/>
      <c r="OLJ29" s="81"/>
      <c r="OLK29" s="81"/>
      <c r="OLL29" s="81"/>
      <c r="OLM29" s="81"/>
      <c r="OLN29" s="81"/>
      <c r="OLO29" s="81"/>
      <c r="OLP29" s="81"/>
      <c r="OLQ29" s="81"/>
      <c r="OLR29" s="81"/>
      <c r="OLS29" s="81"/>
      <c r="OLT29" s="81"/>
      <c r="OLU29" s="81"/>
      <c r="OLV29" s="81"/>
      <c r="OLW29" s="81"/>
      <c r="OLX29" s="81"/>
      <c r="OLY29" s="81"/>
      <c r="OLZ29" s="81"/>
      <c r="OMA29" s="81"/>
      <c r="OMB29" s="81"/>
      <c r="OMC29" s="81"/>
      <c r="OMD29" s="81"/>
      <c r="OME29" s="81"/>
      <c r="OMF29" s="81"/>
      <c r="OMG29" s="81"/>
      <c r="OMH29" s="81"/>
      <c r="OMI29" s="81"/>
      <c r="OMJ29" s="81"/>
      <c r="OMK29" s="81"/>
      <c r="OML29" s="81"/>
      <c r="OMM29" s="81"/>
      <c r="OMN29" s="81"/>
      <c r="OMO29" s="81"/>
      <c r="OMP29" s="81"/>
      <c r="OMQ29" s="81"/>
      <c r="OMR29" s="81"/>
      <c r="OMS29" s="81"/>
      <c r="OMT29" s="81"/>
      <c r="OMU29" s="81"/>
      <c r="OMV29" s="81"/>
      <c r="OMW29" s="81"/>
      <c r="OMX29" s="81"/>
      <c r="OMY29" s="81"/>
      <c r="OMZ29" s="81"/>
      <c r="ONA29" s="81"/>
      <c r="ONB29" s="81"/>
      <c r="ONC29" s="81"/>
      <c r="OND29" s="81"/>
      <c r="ONE29" s="81"/>
      <c r="ONF29" s="81"/>
      <c r="ONG29" s="81"/>
      <c r="ONH29" s="81"/>
      <c r="ONI29" s="81"/>
      <c r="ONJ29" s="81"/>
      <c r="ONK29" s="81"/>
      <c r="ONL29" s="81"/>
      <c r="ONM29" s="81"/>
      <c r="ONN29" s="81"/>
      <c r="ONO29" s="81"/>
      <c r="ONP29" s="81"/>
      <c r="ONQ29" s="81"/>
      <c r="ONR29" s="81"/>
      <c r="ONS29" s="81"/>
      <c r="ONT29" s="81"/>
      <c r="ONU29" s="81"/>
      <c r="ONV29" s="81"/>
      <c r="ONW29" s="81"/>
      <c r="ONX29" s="81"/>
      <c r="ONY29" s="81"/>
      <c r="ONZ29" s="81"/>
      <c r="OOA29" s="81"/>
      <c r="OOB29" s="81"/>
      <c r="OOC29" s="81"/>
      <c r="OOD29" s="81"/>
      <c r="OOE29" s="81"/>
      <c r="OOF29" s="81"/>
      <c r="OOG29" s="81"/>
      <c r="OOH29" s="81"/>
      <c r="OOI29" s="81"/>
      <c r="OOJ29" s="81"/>
      <c r="OOK29" s="81"/>
      <c r="OOL29" s="81"/>
      <c r="OOM29" s="81"/>
      <c r="OON29" s="81"/>
      <c r="OOO29" s="81"/>
      <c r="OOP29" s="81"/>
      <c r="OOQ29" s="81"/>
      <c r="OOR29" s="81"/>
      <c r="OOS29" s="81"/>
      <c r="OOT29" s="81"/>
      <c r="OOU29" s="81"/>
      <c r="OOV29" s="81"/>
      <c r="OOW29" s="81"/>
      <c r="OOX29" s="81"/>
      <c r="OOY29" s="81"/>
      <c r="OOZ29" s="81"/>
      <c r="OPA29" s="81"/>
      <c r="OPB29" s="81"/>
      <c r="OPC29" s="81"/>
      <c r="OPD29" s="81"/>
      <c r="OPE29" s="81"/>
      <c r="OPF29" s="81"/>
      <c r="OPG29" s="81"/>
      <c r="OPH29" s="81"/>
      <c r="OPI29" s="81"/>
      <c r="OPJ29" s="81"/>
      <c r="OPK29" s="81"/>
      <c r="OPL29" s="81"/>
      <c r="OPM29" s="81"/>
      <c r="OPN29" s="81"/>
      <c r="OPO29" s="81"/>
      <c r="OPP29" s="81"/>
      <c r="OPQ29" s="81"/>
      <c r="OPR29" s="81"/>
      <c r="OPS29" s="81"/>
      <c r="OPT29" s="81"/>
      <c r="OPU29" s="81"/>
      <c r="OPV29" s="81"/>
      <c r="OPW29" s="81"/>
      <c r="OPX29" s="81"/>
      <c r="OPY29" s="81"/>
      <c r="OPZ29" s="81"/>
      <c r="OQA29" s="81"/>
      <c r="OQB29" s="81"/>
      <c r="OQC29" s="81"/>
      <c r="OQD29" s="81"/>
      <c r="OQE29" s="81"/>
      <c r="OQF29" s="81"/>
      <c r="OQG29" s="81"/>
      <c r="OQH29" s="81"/>
      <c r="OQI29" s="81"/>
      <c r="OQJ29" s="81"/>
      <c r="OQK29" s="81"/>
      <c r="OQL29" s="81"/>
      <c r="OQM29" s="81"/>
      <c r="OQN29" s="81"/>
      <c r="OQO29" s="81"/>
      <c r="OQP29" s="81"/>
      <c r="OQQ29" s="81"/>
      <c r="OQR29" s="81"/>
      <c r="OQS29" s="81"/>
      <c r="OQT29" s="81"/>
      <c r="OQU29" s="81"/>
      <c r="OQV29" s="81"/>
      <c r="OQW29" s="81"/>
      <c r="OQX29" s="81"/>
      <c r="OQY29" s="81"/>
      <c r="OQZ29" s="81"/>
      <c r="ORA29" s="81"/>
      <c r="ORB29" s="81"/>
      <c r="ORC29" s="81"/>
      <c r="ORD29" s="81"/>
      <c r="ORE29" s="81"/>
      <c r="ORF29" s="81"/>
      <c r="ORG29" s="81"/>
      <c r="ORH29" s="81"/>
      <c r="ORI29" s="81"/>
      <c r="ORJ29" s="81"/>
      <c r="ORK29" s="81"/>
      <c r="ORL29" s="81"/>
      <c r="ORM29" s="81"/>
      <c r="ORN29" s="81"/>
      <c r="ORO29" s="81"/>
      <c r="ORP29" s="81"/>
      <c r="ORQ29" s="81"/>
      <c r="ORR29" s="81"/>
      <c r="ORS29" s="81"/>
      <c r="ORT29" s="81"/>
      <c r="ORU29" s="81"/>
      <c r="ORV29" s="81"/>
      <c r="ORW29" s="81"/>
      <c r="ORX29" s="81"/>
      <c r="ORY29" s="81"/>
      <c r="ORZ29" s="81"/>
      <c r="OSA29" s="81"/>
      <c r="OSB29" s="81"/>
      <c r="OSC29" s="81"/>
      <c r="OSD29" s="81"/>
      <c r="OSE29" s="81"/>
      <c r="OSF29" s="81"/>
      <c r="OSG29" s="81"/>
      <c r="OSH29" s="81"/>
      <c r="OSI29" s="81"/>
      <c r="OSJ29" s="81"/>
      <c r="OSK29" s="81"/>
      <c r="OSL29" s="81"/>
      <c r="OSM29" s="81"/>
      <c r="OSN29" s="81"/>
      <c r="OSO29" s="81"/>
      <c r="OSP29" s="81"/>
      <c r="OSQ29" s="81"/>
      <c r="OSR29" s="81"/>
      <c r="OSS29" s="81"/>
      <c r="OST29" s="81"/>
      <c r="OSU29" s="81"/>
      <c r="OSV29" s="81"/>
      <c r="OSW29" s="81"/>
      <c r="OSX29" s="81"/>
      <c r="OSY29" s="81"/>
      <c r="OSZ29" s="81"/>
      <c r="OTA29" s="81"/>
      <c r="OTB29" s="81"/>
      <c r="OTC29" s="81"/>
      <c r="OTD29" s="81"/>
      <c r="OTE29" s="81"/>
      <c r="OTF29" s="81"/>
      <c r="OTG29" s="81"/>
      <c r="OTH29" s="81"/>
      <c r="OTI29" s="81"/>
      <c r="OTJ29" s="81"/>
      <c r="OTK29" s="81"/>
      <c r="OTL29" s="81"/>
      <c r="OTM29" s="81"/>
      <c r="OTN29" s="81"/>
      <c r="OTO29" s="81"/>
      <c r="OTP29" s="81"/>
      <c r="OTQ29" s="81"/>
      <c r="OTR29" s="81"/>
      <c r="OTS29" s="81"/>
      <c r="OTT29" s="81"/>
      <c r="OTU29" s="81"/>
      <c r="OTV29" s="81"/>
      <c r="OTW29" s="81"/>
      <c r="OTX29" s="81"/>
      <c r="OTY29" s="81"/>
      <c r="OTZ29" s="81"/>
      <c r="OUA29" s="81"/>
      <c r="OUB29" s="81"/>
      <c r="OUC29" s="81"/>
      <c r="OUD29" s="81"/>
      <c r="OUE29" s="81"/>
      <c r="OUF29" s="81"/>
      <c r="OUG29" s="81"/>
      <c r="OUH29" s="81"/>
      <c r="OUI29" s="81"/>
      <c r="OUJ29" s="81"/>
      <c r="OUK29" s="81"/>
      <c r="OUL29" s="81"/>
      <c r="OUM29" s="81"/>
      <c r="OUN29" s="81"/>
      <c r="OUO29" s="81"/>
      <c r="OUP29" s="81"/>
      <c r="OUQ29" s="81"/>
      <c r="OUR29" s="81"/>
      <c r="OUS29" s="81"/>
      <c r="OUT29" s="81"/>
      <c r="OUU29" s="81"/>
      <c r="OUV29" s="81"/>
      <c r="OUW29" s="81"/>
      <c r="OUX29" s="81"/>
      <c r="OUY29" s="81"/>
      <c r="OUZ29" s="81"/>
      <c r="OVA29" s="81"/>
      <c r="OVB29" s="81"/>
      <c r="OVC29" s="81"/>
      <c r="OVD29" s="81"/>
      <c r="OVE29" s="81"/>
      <c r="OVF29" s="81"/>
      <c r="OVG29" s="81"/>
      <c r="OVH29" s="81"/>
      <c r="OVI29" s="81"/>
      <c r="OVJ29" s="81"/>
      <c r="OVK29" s="81"/>
      <c r="OVL29" s="81"/>
      <c r="OVM29" s="81"/>
      <c r="OVN29" s="81"/>
      <c r="OVO29" s="81"/>
      <c r="OVP29" s="81"/>
      <c r="OVQ29" s="81"/>
      <c r="OVR29" s="81"/>
      <c r="OVS29" s="81"/>
      <c r="OVT29" s="81"/>
      <c r="OVU29" s="81"/>
      <c r="OVV29" s="81"/>
      <c r="OVW29" s="81"/>
      <c r="OVX29" s="81"/>
      <c r="OVY29" s="81"/>
      <c r="OVZ29" s="81"/>
      <c r="OWA29" s="81"/>
      <c r="OWB29" s="81"/>
      <c r="OWC29" s="81"/>
      <c r="OWD29" s="81"/>
      <c r="OWE29" s="81"/>
      <c r="OWF29" s="81"/>
      <c r="OWG29" s="81"/>
      <c r="OWH29" s="81"/>
      <c r="OWI29" s="81"/>
      <c r="OWJ29" s="81"/>
      <c r="OWK29" s="81"/>
      <c r="OWL29" s="81"/>
      <c r="OWM29" s="81"/>
      <c r="OWN29" s="81"/>
      <c r="OWO29" s="81"/>
      <c r="OWP29" s="81"/>
      <c r="OWQ29" s="81"/>
      <c r="OWR29" s="81"/>
      <c r="OWS29" s="81"/>
      <c r="OWT29" s="81"/>
      <c r="OWU29" s="81"/>
      <c r="OWV29" s="81"/>
      <c r="OWW29" s="81"/>
      <c r="OWX29" s="81"/>
      <c r="OWY29" s="81"/>
      <c r="OWZ29" s="81"/>
      <c r="OXA29" s="81"/>
      <c r="OXB29" s="81"/>
      <c r="OXC29" s="81"/>
      <c r="OXD29" s="81"/>
      <c r="OXE29" s="81"/>
      <c r="OXF29" s="81"/>
      <c r="OXG29" s="81"/>
      <c r="OXH29" s="81"/>
      <c r="OXI29" s="81"/>
      <c r="OXJ29" s="81"/>
      <c r="OXK29" s="81"/>
      <c r="OXL29" s="81"/>
      <c r="OXM29" s="81"/>
      <c r="OXN29" s="81"/>
      <c r="OXO29" s="81"/>
      <c r="OXP29" s="81"/>
      <c r="OXQ29" s="81"/>
      <c r="OXR29" s="81"/>
      <c r="OXS29" s="81"/>
      <c r="OXT29" s="81"/>
      <c r="OXU29" s="81"/>
      <c r="OXV29" s="81"/>
      <c r="OXW29" s="81"/>
      <c r="OXX29" s="81"/>
      <c r="OXY29" s="81"/>
      <c r="OXZ29" s="81"/>
      <c r="OYA29" s="81"/>
      <c r="OYB29" s="81"/>
      <c r="OYC29" s="81"/>
      <c r="OYD29" s="81"/>
      <c r="OYE29" s="81"/>
      <c r="OYF29" s="81"/>
      <c r="OYG29" s="81"/>
      <c r="OYH29" s="81"/>
      <c r="OYI29" s="81"/>
      <c r="OYJ29" s="81"/>
      <c r="OYK29" s="81"/>
      <c r="OYL29" s="81"/>
      <c r="OYM29" s="81"/>
      <c r="OYN29" s="81"/>
      <c r="OYO29" s="81"/>
      <c r="OYP29" s="81"/>
      <c r="OYQ29" s="81"/>
      <c r="OYR29" s="81"/>
      <c r="OYS29" s="81"/>
      <c r="OYT29" s="81"/>
      <c r="OYU29" s="81"/>
      <c r="OYV29" s="81"/>
      <c r="OYW29" s="81"/>
      <c r="OYX29" s="81"/>
      <c r="OYY29" s="81"/>
      <c r="OYZ29" s="81"/>
      <c r="OZA29" s="81"/>
      <c r="OZB29" s="81"/>
      <c r="OZC29" s="81"/>
      <c r="OZD29" s="81"/>
      <c r="OZE29" s="81"/>
      <c r="OZF29" s="81"/>
      <c r="OZG29" s="81"/>
      <c r="OZH29" s="81"/>
      <c r="OZI29" s="81"/>
      <c r="OZJ29" s="81"/>
      <c r="OZK29" s="81"/>
      <c r="OZL29" s="81"/>
      <c r="OZM29" s="81"/>
      <c r="OZN29" s="81"/>
      <c r="OZO29" s="81"/>
      <c r="OZP29" s="81"/>
      <c r="OZQ29" s="81"/>
      <c r="OZR29" s="81"/>
      <c r="OZS29" s="81"/>
      <c r="OZT29" s="81"/>
      <c r="OZU29" s="81"/>
      <c r="OZV29" s="81"/>
      <c r="OZW29" s="81"/>
      <c r="OZX29" s="81"/>
      <c r="OZY29" s="81"/>
      <c r="OZZ29" s="81"/>
      <c r="PAA29" s="81"/>
      <c r="PAB29" s="81"/>
      <c r="PAC29" s="81"/>
      <c r="PAD29" s="81"/>
      <c r="PAE29" s="81"/>
      <c r="PAF29" s="81"/>
      <c r="PAG29" s="81"/>
      <c r="PAH29" s="81"/>
      <c r="PAI29" s="81"/>
      <c r="PAJ29" s="81"/>
      <c r="PAK29" s="81"/>
      <c r="PAL29" s="81"/>
      <c r="PAM29" s="81"/>
      <c r="PAN29" s="81"/>
      <c r="PAO29" s="81"/>
      <c r="PAP29" s="81"/>
      <c r="PAQ29" s="81"/>
      <c r="PAR29" s="81"/>
      <c r="PAS29" s="81"/>
      <c r="PAT29" s="81"/>
      <c r="PAU29" s="81"/>
      <c r="PAV29" s="81"/>
      <c r="PAW29" s="81"/>
      <c r="PAX29" s="81"/>
      <c r="PAY29" s="81"/>
      <c r="PAZ29" s="81"/>
      <c r="PBA29" s="81"/>
      <c r="PBB29" s="81"/>
      <c r="PBC29" s="81"/>
      <c r="PBD29" s="81"/>
      <c r="PBE29" s="81"/>
      <c r="PBF29" s="81"/>
      <c r="PBG29" s="81"/>
      <c r="PBH29" s="81"/>
      <c r="PBI29" s="81"/>
      <c r="PBJ29" s="81"/>
      <c r="PBK29" s="81"/>
      <c r="PBL29" s="81"/>
      <c r="PBM29" s="81"/>
      <c r="PBN29" s="81"/>
      <c r="PBO29" s="81"/>
      <c r="PBP29" s="81"/>
      <c r="PBQ29" s="81"/>
      <c r="PBR29" s="81"/>
      <c r="PBS29" s="81"/>
      <c r="PBT29" s="81"/>
      <c r="PBU29" s="81"/>
      <c r="PBV29" s="81"/>
      <c r="PBW29" s="81"/>
      <c r="PBX29" s="81"/>
      <c r="PBY29" s="81"/>
      <c r="PBZ29" s="81"/>
      <c r="PCA29" s="81"/>
      <c r="PCB29" s="81"/>
      <c r="PCC29" s="81"/>
      <c r="PCD29" s="81"/>
      <c r="PCE29" s="81"/>
      <c r="PCF29" s="81"/>
      <c r="PCG29" s="81"/>
      <c r="PCH29" s="81"/>
      <c r="PCI29" s="81"/>
      <c r="PCJ29" s="81"/>
      <c r="PCK29" s="81"/>
      <c r="PCL29" s="81"/>
      <c r="PCM29" s="81"/>
      <c r="PCN29" s="81"/>
      <c r="PCO29" s="81"/>
      <c r="PCP29" s="81"/>
      <c r="PCQ29" s="81"/>
      <c r="PCR29" s="81"/>
      <c r="PCS29" s="81"/>
      <c r="PCT29" s="81"/>
      <c r="PCU29" s="81"/>
      <c r="PCV29" s="81"/>
      <c r="PCW29" s="81"/>
      <c r="PCX29" s="81"/>
      <c r="PCY29" s="81"/>
      <c r="PCZ29" s="81"/>
      <c r="PDA29" s="81"/>
      <c r="PDB29" s="81"/>
      <c r="PDC29" s="81"/>
      <c r="PDD29" s="81"/>
      <c r="PDE29" s="81"/>
      <c r="PDF29" s="81"/>
      <c r="PDG29" s="81"/>
      <c r="PDH29" s="81"/>
      <c r="PDI29" s="81"/>
      <c r="PDJ29" s="81"/>
      <c r="PDK29" s="81"/>
      <c r="PDL29" s="81"/>
      <c r="PDM29" s="81"/>
      <c r="PDN29" s="81"/>
      <c r="PDO29" s="81"/>
      <c r="PDP29" s="81"/>
      <c r="PDQ29" s="81"/>
      <c r="PDR29" s="81"/>
      <c r="PDS29" s="81"/>
      <c r="PDT29" s="81"/>
      <c r="PDU29" s="81"/>
      <c r="PDV29" s="81"/>
      <c r="PDW29" s="81"/>
      <c r="PDX29" s="81"/>
      <c r="PDY29" s="81"/>
      <c r="PDZ29" s="81"/>
      <c r="PEA29" s="81"/>
      <c r="PEB29" s="81"/>
      <c r="PEC29" s="81"/>
      <c r="PED29" s="81"/>
      <c r="PEE29" s="81"/>
      <c r="PEF29" s="81"/>
      <c r="PEG29" s="81"/>
      <c r="PEH29" s="81"/>
      <c r="PEI29" s="81"/>
      <c r="PEJ29" s="81"/>
      <c r="PEK29" s="81"/>
      <c r="PEL29" s="81"/>
      <c r="PEM29" s="81"/>
      <c r="PEN29" s="81"/>
      <c r="PEO29" s="81"/>
      <c r="PEP29" s="81"/>
      <c r="PEQ29" s="81"/>
      <c r="PER29" s="81"/>
      <c r="PES29" s="81"/>
      <c r="PET29" s="81"/>
      <c r="PEU29" s="81"/>
      <c r="PEV29" s="81"/>
      <c r="PEW29" s="81"/>
      <c r="PEX29" s="81"/>
      <c r="PEY29" s="81"/>
      <c r="PEZ29" s="81"/>
      <c r="PFA29" s="81"/>
      <c r="PFB29" s="81"/>
      <c r="PFC29" s="81"/>
      <c r="PFD29" s="81"/>
      <c r="PFE29" s="81"/>
      <c r="PFF29" s="81"/>
      <c r="PFG29" s="81"/>
      <c r="PFH29" s="81"/>
      <c r="PFI29" s="81"/>
      <c r="PFJ29" s="81"/>
      <c r="PFK29" s="81"/>
      <c r="PFL29" s="81"/>
      <c r="PFM29" s="81"/>
      <c r="PFN29" s="81"/>
      <c r="PFO29" s="81"/>
      <c r="PFP29" s="81"/>
      <c r="PFQ29" s="81"/>
      <c r="PFR29" s="81"/>
      <c r="PFS29" s="81"/>
      <c r="PFT29" s="81"/>
      <c r="PFU29" s="81"/>
      <c r="PFV29" s="81"/>
      <c r="PFW29" s="81"/>
      <c r="PFX29" s="81"/>
      <c r="PFY29" s="81"/>
      <c r="PFZ29" s="81"/>
      <c r="PGA29" s="81"/>
      <c r="PGB29" s="81"/>
      <c r="PGC29" s="81"/>
      <c r="PGD29" s="81"/>
      <c r="PGE29" s="81"/>
      <c r="PGF29" s="81"/>
      <c r="PGG29" s="81"/>
      <c r="PGH29" s="81"/>
      <c r="PGI29" s="81"/>
      <c r="PGJ29" s="81"/>
      <c r="PGK29" s="81"/>
      <c r="PGL29" s="81"/>
      <c r="PGM29" s="81"/>
      <c r="PGN29" s="81"/>
      <c r="PGO29" s="81"/>
      <c r="PGP29" s="81"/>
      <c r="PGQ29" s="81"/>
      <c r="PGR29" s="81"/>
      <c r="PGS29" s="81"/>
      <c r="PGT29" s="81"/>
      <c r="PGU29" s="81"/>
      <c r="PGV29" s="81"/>
      <c r="PGW29" s="81"/>
      <c r="PGX29" s="81"/>
      <c r="PGY29" s="81"/>
      <c r="PGZ29" s="81"/>
      <c r="PHA29" s="81"/>
      <c r="PHB29" s="81"/>
      <c r="PHC29" s="81"/>
      <c r="PHD29" s="81"/>
      <c r="PHE29" s="81"/>
      <c r="PHF29" s="81"/>
      <c r="PHG29" s="81"/>
      <c r="PHH29" s="81"/>
      <c r="PHI29" s="81"/>
      <c r="PHJ29" s="81"/>
      <c r="PHK29" s="81"/>
      <c r="PHL29" s="81"/>
      <c r="PHM29" s="81"/>
      <c r="PHN29" s="81"/>
      <c r="PHO29" s="81"/>
      <c r="PHP29" s="81"/>
      <c r="PHQ29" s="81"/>
      <c r="PHR29" s="81"/>
      <c r="PHS29" s="81"/>
      <c r="PHT29" s="81"/>
      <c r="PHU29" s="81"/>
      <c r="PHV29" s="81"/>
      <c r="PHW29" s="81"/>
      <c r="PHX29" s="81"/>
      <c r="PHY29" s="81"/>
      <c r="PHZ29" s="81"/>
      <c r="PIA29" s="81"/>
      <c r="PIB29" s="81"/>
      <c r="PIC29" s="81"/>
      <c r="PID29" s="81"/>
      <c r="PIE29" s="81"/>
      <c r="PIF29" s="81"/>
      <c r="PIG29" s="81"/>
      <c r="PIH29" s="81"/>
      <c r="PII29" s="81"/>
      <c r="PIJ29" s="81"/>
      <c r="PIK29" s="81"/>
      <c r="PIL29" s="81"/>
      <c r="PIM29" s="81"/>
      <c r="PIN29" s="81"/>
      <c r="PIO29" s="81"/>
      <c r="PIP29" s="81"/>
      <c r="PIQ29" s="81"/>
      <c r="PIR29" s="81"/>
      <c r="PIS29" s="81"/>
      <c r="PIT29" s="81"/>
      <c r="PIU29" s="81"/>
      <c r="PIV29" s="81"/>
      <c r="PIW29" s="81"/>
      <c r="PIX29" s="81"/>
      <c r="PIY29" s="81"/>
      <c r="PIZ29" s="81"/>
      <c r="PJA29" s="81"/>
      <c r="PJB29" s="81"/>
      <c r="PJC29" s="81"/>
      <c r="PJD29" s="81"/>
      <c r="PJE29" s="81"/>
      <c r="PJF29" s="81"/>
      <c r="PJG29" s="81"/>
      <c r="PJH29" s="81"/>
      <c r="PJI29" s="81"/>
      <c r="PJJ29" s="81"/>
      <c r="PJK29" s="81"/>
      <c r="PJL29" s="81"/>
      <c r="PJM29" s="81"/>
      <c r="PJN29" s="81"/>
      <c r="PJO29" s="81"/>
      <c r="PJP29" s="81"/>
      <c r="PJQ29" s="81"/>
      <c r="PJR29" s="81"/>
      <c r="PJS29" s="81"/>
      <c r="PJT29" s="81"/>
      <c r="PJU29" s="81"/>
      <c r="PJV29" s="81"/>
      <c r="PJW29" s="81"/>
      <c r="PJX29" s="81"/>
      <c r="PJY29" s="81"/>
      <c r="PJZ29" s="81"/>
      <c r="PKA29" s="81"/>
      <c r="PKB29" s="81"/>
      <c r="PKC29" s="81"/>
      <c r="PKD29" s="81"/>
      <c r="PKE29" s="81"/>
      <c r="PKF29" s="81"/>
      <c r="PKG29" s="81"/>
      <c r="PKH29" s="81"/>
      <c r="PKI29" s="81"/>
      <c r="PKJ29" s="81"/>
      <c r="PKK29" s="81"/>
      <c r="PKL29" s="81"/>
      <c r="PKM29" s="81"/>
      <c r="PKN29" s="81"/>
      <c r="PKO29" s="81"/>
      <c r="PKP29" s="81"/>
      <c r="PKQ29" s="81"/>
      <c r="PKR29" s="81"/>
      <c r="PKS29" s="81"/>
      <c r="PKT29" s="81"/>
      <c r="PKU29" s="81"/>
      <c r="PKV29" s="81"/>
      <c r="PKW29" s="81"/>
      <c r="PKX29" s="81"/>
      <c r="PKY29" s="81"/>
      <c r="PKZ29" s="81"/>
      <c r="PLA29" s="81"/>
      <c r="PLB29" s="81"/>
      <c r="PLC29" s="81"/>
      <c r="PLD29" s="81"/>
      <c r="PLE29" s="81"/>
      <c r="PLF29" s="81"/>
      <c r="PLG29" s="81"/>
      <c r="PLH29" s="81"/>
      <c r="PLI29" s="81"/>
      <c r="PLJ29" s="81"/>
      <c r="PLK29" s="81"/>
      <c r="PLL29" s="81"/>
      <c r="PLM29" s="81"/>
      <c r="PLN29" s="81"/>
      <c r="PLO29" s="81"/>
      <c r="PLP29" s="81"/>
      <c r="PLQ29" s="81"/>
      <c r="PLR29" s="81"/>
      <c r="PLS29" s="81"/>
      <c r="PLT29" s="81"/>
      <c r="PLU29" s="81"/>
      <c r="PLV29" s="81"/>
      <c r="PLW29" s="81"/>
      <c r="PLX29" s="81"/>
      <c r="PLY29" s="81"/>
      <c r="PLZ29" s="81"/>
      <c r="PMA29" s="81"/>
      <c r="PMB29" s="81"/>
      <c r="PMC29" s="81"/>
      <c r="PMD29" s="81"/>
      <c r="PME29" s="81"/>
      <c r="PMF29" s="81"/>
      <c r="PMG29" s="81"/>
      <c r="PMH29" s="81"/>
      <c r="PMI29" s="81"/>
      <c r="PMJ29" s="81"/>
      <c r="PMK29" s="81"/>
      <c r="PML29" s="81"/>
      <c r="PMM29" s="81"/>
      <c r="PMN29" s="81"/>
      <c r="PMO29" s="81"/>
      <c r="PMP29" s="81"/>
      <c r="PMQ29" s="81"/>
      <c r="PMR29" s="81"/>
      <c r="PMS29" s="81"/>
      <c r="PMT29" s="81"/>
      <c r="PMU29" s="81"/>
      <c r="PMV29" s="81"/>
      <c r="PMW29" s="81"/>
      <c r="PMX29" s="81"/>
      <c r="PMY29" s="81"/>
      <c r="PMZ29" s="81"/>
      <c r="PNA29" s="81"/>
      <c r="PNB29" s="81"/>
      <c r="PNC29" s="81"/>
      <c r="PND29" s="81"/>
      <c r="PNE29" s="81"/>
      <c r="PNF29" s="81"/>
      <c r="PNG29" s="81"/>
      <c r="PNH29" s="81"/>
      <c r="PNI29" s="81"/>
      <c r="PNJ29" s="81"/>
      <c r="PNK29" s="81"/>
      <c r="PNL29" s="81"/>
      <c r="PNM29" s="81"/>
      <c r="PNN29" s="81"/>
      <c r="PNO29" s="81"/>
      <c r="PNP29" s="81"/>
      <c r="PNQ29" s="81"/>
      <c r="PNR29" s="81"/>
      <c r="PNS29" s="81"/>
      <c r="PNT29" s="81"/>
      <c r="PNU29" s="81"/>
      <c r="PNV29" s="81"/>
      <c r="PNW29" s="81"/>
      <c r="PNX29" s="81"/>
      <c r="PNY29" s="81"/>
      <c r="PNZ29" s="81"/>
      <c r="POA29" s="81"/>
      <c r="POB29" s="81"/>
      <c r="POC29" s="81"/>
      <c r="POD29" s="81"/>
      <c r="POE29" s="81"/>
      <c r="POF29" s="81"/>
      <c r="POG29" s="81"/>
      <c r="POH29" s="81"/>
      <c r="POI29" s="81"/>
      <c r="POJ29" s="81"/>
      <c r="POK29" s="81"/>
      <c r="POL29" s="81"/>
      <c r="POM29" s="81"/>
      <c r="PON29" s="81"/>
      <c r="POO29" s="81"/>
      <c r="POP29" s="81"/>
      <c r="POQ29" s="81"/>
      <c r="POR29" s="81"/>
      <c r="POS29" s="81"/>
      <c r="POT29" s="81"/>
      <c r="POU29" s="81"/>
      <c r="POV29" s="81"/>
      <c r="POW29" s="81"/>
      <c r="POX29" s="81"/>
      <c r="POY29" s="81"/>
      <c r="POZ29" s="81"/>
      <c r="PPA29" s="81"/>
      <c r="PPB29" s="81"/>
      <c r="PPC29" s="81"/>
      <c r="PPD29" s="81"/>
      <c r="PPE29" s="81"/>
      <c r="PPF29" s="81"/>
      <c r="PPG29" s="81"/>
      <c r="PPH29" s="81"/>
      <c r="PPI29" s="81"/>
      <c r="PPJ29" s="81"/>
      <c r="PPK29" s="81"/>
      <c r="PPL29" s="81"/>
      <c r="PPM29" s="81"/>
      <c r="PPN29" s="81"/>
      <c r="PPO29" s="81"/>
      <c r="PPP29" s="81"/>
      <c r="PPQ29" s="81"/>
      <c r="PPR29" s="81"/>
      <c r="PPS29" s="81"/>
      <c r="PPT29" s="81"/>
      <c r="PPU29" s="81"/>
      <c r="PPV29" s="81"/>
      <c r="PPW29" s="81"/>
      <c r="PPX29" s="81"/>
      <c r="PPY29" s="81"/>
      <c r="PPZ29" s="81"/>
      <c r="PQA29" s="81"/>
      <c r="PQB29" s="81"/>
      <c r="PQC29" s="81"/>
      <c r="PQD29" s="81"/>
      <c r="PQE29" s="81"/>
      <c r="PQF29" s="81"/>
      <c r="PQG29" s="81"/>
      <c r="PQH29" s="81"/>
      <c r="PQI29" s="81"/>
      <c r="PQJ29" s="81"/>
      <c r="PQK29" s="81"/>
      <c r="PQL29" s="81"/>
      <c r="PQM29" s="81"/>
      <c r="PQN29" s="81"/>
      <c r="PQO29" s="81"/>
      <c r="PQP29" s="81"/>
      <c r="PQQ29" s="81"/>
      <c r="PQR29" s="81"/>
      <c r="PQS29" s="81"/>
      <c r="PQT29" s="81"/>
      <c r="PQU29" s="81"/>
      <c r="PQV29" s="81"/>
      <c r="PQW29" s="81"/>
      <c r="PQX29" s="81"/>
      <c r="PQY29" s="81"/>
      <c r="PQZ29" s="81"/>
      <c r="PRA29" s="81"/>
      <c r="PRB29" s="81"/>
      <c r="PRC29" s="81"/>
      <c r="PRD29" s="81"/>
      <c r="PRE29" s="81"/>
      <c r="PRF29" s="81"/>
      <c r="PRG29" s="81"/>
      <c r="PRH29" s="81"/>
      <c r="PRI29" s="81"/>
      <c r="PRJ29" s="81"/>
      <c r="PRK29" s="81"/>
      <c r="PRL29" s="81"/>
      <c r="PRM29" s="81"/>
      <c r="PRN29" s="81"/>
      <c r="PRO29" s="81"/>
      <c r="PRP29" s="81"/>
      <c r="PRQ29" s="81"/>
      <c r="PRR29" s="81"/>
      <c r="PRS29" s="81"/>
      <c r="PRT29" s="81"/>
      <c r="PRU29" s="81"/>
      <c r="PRV29" s="81"/>
      <c r="PRW29" s="81"/>
      <c r="PRX29" s="81"/>
      <c r="PRY29" s="81"/>
      <c r="PRZ29" s="81"/>
      <c r="PSA29" s="81"/>
      <c r="PSB29" s="81"/>
      <c r="PSC29" s="81"/>
      <c r="PSD29" s="81"/>
      <c r="PSE29" s="81"/>
      <c r="PSF29" s="81"/>
      <c r="PSG29" s="81"/>
      <c r="PSH29" s="81"/>
      <c r="PSI29" s="81"/>
      <c r="PSJ29" s="81"/>
      <c r="PSK29" s="81"/>
      <c r="PSL29" s="81"/>
      <c r="PSM29" s="81"/>
      <c r="PSN29" s="81"/>
      <c r="PSO29" s="81"/>
      <c r="PSP29" s="81"/>
      <c r="PSQ29" s="81"/>
      <c r="PSR29" s="81"/>
      <c r="PSS29" s="81"/>
      <c r="PST29" s="81"/>
      <c r="PSU29" s="81"/>
      <c r="PSV29" s="81"/>
      <c r="PSW29" s="81"/>
      <c r="PSX29" s="81"/>
      <c r="PSY29" s="81"/>
      <c r="PSZ29" s="81"/>
      <c r="PTA29" s="81"/>
      <c r="PTB29" s="81"/>
      <c r="PTC29" s="81"/>
      <c r="PTD29" s="81"/>
      <c r="PTE29" s="81"/>
      <c r="PTF29" s="81"/>
      <c r="PTG29" s="81"/>
      <c r="PTH29" s="81"/>
      <c r="PTI29" s="81"/>
      <c r="PTJ29" s="81"/>
      <c r="PTK29" s="81"/>
      <c r="PTL29" s="81"/>
      <c r="PTM29" s="81"/>
      <c r="PTN29" s="81"/>
      <c r="PTO29" s="81"/>
      <c r="PTP29" s="81"/>
      <c r="PTQ29" s="81"/>
      <c r="PTR29" s="81"/>
      <c r="PTS29" s="81"/>
      <c r="PTT29" s="81"/>
      <c r="PTU29" s="81"/>
      <c r="PTV29" s="81"/>
      <c r="PTW29" s="81"/>
      <c r="PTX29" s="81"/>
      <c r="PTY29" s="81"/>
      <c r="PTZ29" s="81"/>
      <c r="PUA29" s="81"/>
      <c r="PUB29" s="81"/>
      <c r="PUC29" s="81"/>
      <c r="PUD29" s="81"/>
      <c r="PUE29" s="81"/>
      <c r="PUF29" s="81"/>
      <c r="PUG29" s="81"/>
      <c r="PUH29" s="81"/>
      <c r="PUI29" s="81"/>
      <c r="PUJ29" s="81"/>
      <c r="PUK29" s="81"/>
      <c r="PUL29" s="81"/>
      <c r="PUM29" s="81"/>
      <c r="PUN29" s="81"/>
      <c r="PUO29" s="81"/>
      <c r="PUP29" s="81"/>
      <c r="PUQ29" s="81"/>
      <c r="PUR29" s="81"/>
      <c r="PUS29" s="81"/>
      <c r="PUT29" s="81"/>
      <c r="PUU29" s="81"/>
      <c r="PUV29" s="81"/>
      <c r="PUW29" s="81"/>
      <c r="PUX29" s="81"/>
      <c r="PUY29" s="81"/>
      <c r="PUZ29" s="81"/>
      <c r="PVA29" s="81"/>
      <c r="PVB29" s="81"/>
      <c r="PVC29" s="81"/>
      <c r="PVD29" s="81"/>
      <c r="PVE29" s="81"/>
      <c r="PVF29" s="81"/>
      <c r="PVG29" s="81"/>
      <c r="PVH29" s="81"/>
      <c r="PVI29" s="81"/>
      <c r="PVJ29" s="81"/>
      <c r="PVK29" s="81"/>
      <c r="PVL29" s="81"/>
      <c r="PVM29" s="81"/>
      <c r="PVN29" s="81"/>
      <c r="PVO29" s="81"/>
      <c r="PVP29" s="81"/>
      <c r="PVQ29" s="81"/>
      <c r="PVR29" s="81"/>
      <c r="PVS29" s="81"/>
      <c r="PVT29" s="81"/>
      <c r="PVU29" s="81"/>
      <c r="PVV29" s="81"/>
      <c r="PVW29" s="81"/>
      <c r="PVX29" s="81"/>
      <c r="PVY29" s="81"/>
      <c r="PVZ29" s="81"/>
      <c r="PWA29" s="81"/>
      <c r="PWB29" s="81"/>
      <c r="PWC29" s="81"/>
      <c r="PWD29" s="81"/>
      <c r="PWE29" s="81"/>
      <c r="PWF29" s="81"/>
      <c r="PWG29" s="81"/>
      <c r="PWH29" s="81"/>
      <c r="PWI29" s="81"/>
      <c r="PWJ29" s="81"/>
      <c r="PWK29" s="81"/>
      <c r="PWL29" s="81"/>
      <c r="PWM29" s="81"/>
      <c r="PWN29" s="81"/>
      <c r="PWO29" s="81"/>
      <c r="PWP29" s="81"/>
      <c r="PWQ29" s="81"/>
      <c r="PWR29" s="81"/>
      <c r="PWS29" s="81"/>
      <c r="PWT29" s="81"/>
      <c r="PWU29" s="81"/>
      <c r="PWV29" s="81"/>
      <c r="PWW29" s="81"/>
      <c r="PWX29" s="81"/>
      <c r="PWY29" s="81"/>
      <c r="PWZ29" s="81"/>
      <c r="PXA29" s="81"/>
      <c r="PXB29" s="81"/>
      <c r="PXC29" s="81"/>
      <c r="PXD29" s="81"/>
      <c r="PXE29" s="81"/>
      <c r="PXF29" s="81"/>
      <c r="PXG29" s="81"/>
      <c r="PXH29" s="81"/>
      <c r="PXI29" s="81"/>
      <c r="PXJ29" s="81"/>
      <c r="PXK29" s="81"/>
      <c r="PXL29" s="81"/>
      <c r="PXM29" s="81"/>
      <c r="PXN29" s="81"/>
      <c r="PXO29" s="81"/>
      <c r="PXP29" s="81"/>
      <c r="PXQ29" s="81"/>
      <c r="PXR29" s="81"/>
      <c r="PXS29" s="81"/>
      <c r="PXT29" s="81"/>
      <c r="PXU29" s="81"/>
      <c r="PXV29" s="81"/>
      <c r="PXW29" s="81"/>
      <c r="PXX29" s="81"/>
      <c r="PXY29" s="81"/>
      <c r="PXZ29" s="81"/>
      <c r="PYA29" s="81"/>
      <c r="PYB29" s="81"/>
      <c r="PYC29" s="81"/>
      <c r="PYD29" s="81"/>
      <c r="PYE29" s="81"/>
      <c r="PYF29" s="81"/>
      <c r="PYG29" s="81"/>
      <c r="PYH29" s="81"/>
      <c r="PYI29" s="81"/>
      <c r="PYJ29" s="81"/>
      <c r="PYK29" s="81"/>
      <c r="PYL29" s="81"/>
      <c r="PYM29" s="81"/>
      <c r="PYN29" s="81"/>
      <c r="PYO29" s="81"/>
      <c r="PYP29" s="81"/>
      <c r="PYQ29" s="81"/>
      <c r="PYR29" s="81"/>
      <c r="PYS29" s="81"/>
      <c r="PYT29" s="81"/>
      <c r="PYU29" s="81"/>
      <c r="PYV29" s="81"/>
      <c r="PYW29" s="81"/>
      <c r="PYX29" s="81"/>
      <c r="PYY29" s="81"/>
      <c r="PYZ29" s="81"/>
      <c r="PZA29" s="81"/>
      <c r="PZB29" s="81"/>
      <c r="PZC29" s="81"/>
      <c r="PZD29" s="81"/>
      <c r="PZE29" s="81"/>
      <c r="PZF29" s="81"/>
      <c r="PZG29" s="81"/>
      <c r="PZH29" s="81"/>
      <c r="PZI29" s="81"/>
      <c r="PZJ29" s="81"/>
      <c r="PZK29" s="81"/>
      <c r="PZL29" s="81"/>
      <c r="PZM29" s="81"/>
      <c r="PZN29" s="81"/>
      <c r="PZO29" s="81"/>
      <c r="PZP29" s="81"/>
      <c r="PZQ29" s="81"/>
      <c r="PZR29" s="81"/>
      <c r="PZS29" s="81"/>
      <c r="PZT29" s="81"/>
      <c r="PZU29" s="81"/>
      <c r="PZV29" s="81"/>
      <c r="PZW29" s="81"/>
      <c r="PZX29" s="81"/>
      <c r="PZY29" s="81"/>
      <c r="PZZ29" s="81"/>
      <c r="QAA29" s="81"/>
      <c r="QAB29" s="81"/>
      <c r="QAC29" s="81"/>
      <c r="QAD29" s="81"/>
      <c r="QAE29" s="81"/>
      <c r="QAF29" s="81"/>
      <c r="QAG29" s="81"/>
      <c r="QAH29" s="81"/>
      <c r="QAI29" s="81"/>
      <c r="QAJ29" s="81"/>
      <c r="QAK29" s="81"/>
      <c r="QAL29" s="81"/>
      <c r="QAM29" s="81"/>
      <c r="QAN29" s="81"/>
      <c r="QAO29" s="81"/>
      <c r="QAP29" s="81"/>
      <c r="QAQ29" s="81"/>
      <c r="QAR29" s="81"/>
      <c r="QAS29" s="81"/>
      <c r="QAT29" s="81"/>
      <c r="QAU29" s="81"/>
      <c r="QAV29" s="81"/>
      <c r="QAW29" s="81"/>
      <c r="QAX29" s="81"/>
      <c r="QAY29" s="81"/>
      <c r="QAZ29" s="81"/>
      <c r="QBA29" s="81"/>
      <c r="QBB29" s="81"/>
      <c r="QBC29" s="81"/>
      <c r="QBD29" s="81"/>
      <c r="QBE29" s="81"/>
      <c r="QBF29" s="81"/>
      <c r="QBG29" s="81"/>
      <c r="QBH29" s="81"/>
      <c r="QBI29" s="81"/>
      <c r="QBJ29" s="81"/>
      <c r="QBK29" s="81"/>
      <c r="QBL29" s="81"/>
      <c r="QBM29" s="81"/>
      <c r="QBN29" s="81"/>
      <c r="QBO29" s="81"/>
      <c r="QBP29" s="81"/>
      <c r="QBQ29" s="81"/>
      <c r="QBR29" s="81"/>
      <c r="QBS29" s="81"/>
      <c r="QBT29" s="81"/>
      <c r="QBU29" s="81"/>
      <c r="QBV29" s="81"/>
      <c r="QBW29" s="81"/>
      <c r="QBX29" s="81"/>
      <c r="QBY29" s="81"/>
      <c r="QBZ29" s="81"/>
      <c r="QCA29" s="81"/>
      <c r="QCB29" s="81"/>
      <c r="QCC29" s="81"/>
      <c r="QCD29" s="81"/>
      <c r="QCE29" s="81"/>
      <c r="QCF29" s="81"/>
      <c r="QCG29" s="81"/>
      <c r="QCH29" s="81"/>
      <c r="QCI29" s="81"/>
      <c r="QCJ29" s="81"/>
      <c r="QCK29" s="81"/>
      <c r="QCL29" s="81"/>
      <c r="QCM29" s="81"/>
      <c r="QCN29" s="81"/>
      <c r="QCO29" s="81"/>
      <c r="QCP29" s="81"/>
      <c r="QCQ29" s="81"/>
      <c r="QCR29" s="81"/>
      <c r="QCS29" s="81"/>
      <c r="QCT29" s="81"/>
      <c r="QCU29" s="81"/>
      <c r="QCV29" s="81"/>
      <c r="QCW29" s="81"/>
      <c r="QCX29" s="81"/>
      <c r="QCY29" s="81"/>
      <c r="QCZ29" s="81"/>
      <c r="QDA29" s="81"/>
      <c r="QDB29" s="81"/>
      <c r="QDC29" s="81"/>
      <c r="QDD29" s="81"/>
      <c r="QDE29" s="81"/>
      <c r="QDF29" s="81"/>
      <c r="QDG29" s="81"/>
      <c r="QDH29" s="81"/>
      <c r="QDI29" s="81"/>
      <c r="QDJ29" s="81"/>
      <c r="QDK29" s="81"/>
      <c r="QDL29" s="81"/>
      <c r="QDM29" s="81"/>
      <c r="QDN29" s="81"/>
      <c r="QDO29" s="81"/>
      <c r="QDP29" s="81"/>
      <c r="QDQ29" s="81"/>
      <c r="QDR29" s="81"/>
      <c r="QDS29" s="81"/>
      <c r="QDT29" s="81"/>
      <c r="QDU29" s="81"/>
      <c r="QDV29" s="81"/>
      <c r="QDW29" s="81"/>
      <c r="QDX29" s="81"/>
      <c r="QDY29" s="81"/>
      <c r="QDZ29" s="81"/>
      <c r="QEA29" s="81"/>
      <c r="QEB29" s="81"/>
      <c r="QEC29" s="81"/>
      <c r="QED29" s="81"/>
      <c r="QEE29" s="81"/>
      <c r="QEF29" s="81"/>
      <c r="QEG29" s="81"/>
      <c r="QEH29" s="81"/>
      <c r="QEI29" s="81"/>
      <c r="QEJ29" s="81"/>
      <c r="QEK29" s="81"/>
      <c r="QEL29" s="81"/>
      <c r="QEM29" s="81"/>
      <c r="QEN29" s="81"/>
      <c r="QEO29" s="81"/>
      <c r="QEP29" s="81"/>
      <c r="QEQ29" s="81"/>
      <c r="QER29" s="81"/>
      <c r="QES29" s="81"/>
      <c r="QET29" s="81"/>
      <c r="QEU29" s="81"/>
      <c r="QEV29" s="81"/>
      <c r="QEW29" s="81"/>
      <c r="QEX29" s="81"/>
      <c r="QEY29" s="81"/>
      <c r="QEZ29" s="81"/>
      <c r="QFA29" s="81"/>
      <c r="QFB29" s="81"/>
      <c r="QFC29" s="81"/>
      <c r="QFD29" s="81"/>
      <c r="QFE29" s="81"/>
      <c r="QFF29" s="81"/>
      <c r="QFG29" s="81"/>
      <c r="QFH29" s="81"/>
      <c r="QFI29" s="81"/>
      <c r="QFJ29" s="81"/>
      <c r="QFK29" s="81"/>
      <c r="QFL29" s="81"/>
      <c r="QFM29" s="81"/>
      <c r="QFN29" s="81"/>
      <c r="QFO29" s="81"/>
      <c r="QFP29" s="81"/>
      <c r="QFQ29" s="81"/>
      <c r="QFR29" s="81"/>
      <c r="QFS29" s="81"/>
      <c r="QFT29" s="81"/>
      <c r="QFU29" s="81"/>
      <c r="QFV29" s="81"/>
      <c r="QFW29" s="81"/>
      <c r="QFX29" s="81"/>
      <c r="QFY29" s="81"/>
      <c r="QFZ29" s="81"/>
      <c r="QGA29" s="81"/>
      <c r="QGB29" s="81"/>
      <c r="QGC29" s="81"/>
      <c r="QGD29" s="81"/>
      <c r="QGE29" s="81"/>
      <c r="QGF29" s="81"/>
      <c r="QGG29" s="81"/>
      <c r="QGH29" s="81"/>
      <c r="QGI29" s="81"/>
      <c r="QGJ29" s="81"/>
      <c r="QGK29" s="81"/>
      <c r="QGL29" s="81"/>
      <c r="QGM29" s="81"/>
      <c r="QGN29" s="81"/>
      <c r="QGO29" s="81"/>
      <c r="QGP29" s="81"/>
      <c r="QGQ29" s="81"/>
      <c r="QGR29" s="81"/>
      <c r="QGS29" s="81"/>
      <c r="QGT29" s="81"/>
      <c r="QGU29" s="81"/>
      <c r="QGV29" s="81"/>
      <c r="QGW29" s="81"/>
      <c r="QGX29" s="81"/>
      <c r="QGY29" s="81"/>
      <c r="QGZ29" s="81"/>
      <c r="QHA29" s="81"/>
      <c r="QHB29" s="81"/>
      <c r="QHC29" s="81"/>
      <c r="QHD29" s="81"/>
      <c r="QHE29" s="81"/>
      <c r="QHF29" s="81"/>
      <c r="QHG29" s="81"/>
      <c r="QHH29" s="81"/>
      <c r="QHI29" s="81"/>
      <c r="QHJ29" s="81"/>
      <c r="QHK29" s="81"/>
      <c r="QHL29" s="81"/>
      <c r="QHM29" s="81"/>
      <c r="QHN29" s="81"/>
      <c r="QHO29" s="81"/>
      <c r="QHP29" s="81"/>
      <c r="QHQ29" s="81"/>
      <c r="QHR29" s="81"/>
      <c r="QHS29" s="81"/>
      <c r="QHT29" s="81"/>
      <c r="QHU29" s="81"/>
      <c r="QHV29" s="81"/>
      <c r="QHW29" s="81"/>
      <c r="QHX29" s="81"/>
      <c r="QHY29" s="81"/>
      <c r="QHZ29" s="81"/>
      <c r="QIA29" s="81"/>
      <c r="QIB29" s="81"/>
      <c r="QIC29" s="81"/>
      <c r="QID29" s="81"/>
      <c r="QIE29" s="81"/>
      <c r="QIF29" s="81"/>
      <c r="QIG29" s="81"/>
      <c r="QIH29" s="81"/>
      <c r="QII29" s="81"/>
      <c r="QIJ29" s="81"/>
      <c r="QIK29" s="81"/>
      <c r="QIL29" s="81"/>
      <c r="QIM29" s="81"/>
      <c r="QIN29" s="81"/>
      <c r="QIO29" s="81"/>
      <c r="QIP29" s="81"/>
      <c r="QIQ29" s="81"/>
      <c r="QIR29" s="81"/>
      <c r="QIS29" s="81"/>
      <c r="QIT29" s="81"/>
      <c r="QIU29" s="81"/>
      <c r="QIV29" s="81"/>
      <c r="QIW29" s="81"/>
      <c r="QIX29" s="81"/>
      <c r="QIY29" s="81"/>
      <c r="QIZ29" s="81"/>
      <c r="QJA29" s="81"/>
      <c r="QJB29" s="81"/>
      <c r="QJC29" s="81"/>
      <c r="QJD29" s="81"/>
      <c r="QJE29" s="81"/>
      <c r="QJF29" s="81"/>
      <c r="QJG29" s="81"/>
      <c r="QJH29" s="81"/>
      <c r="QJI29" s="81"/>
      <c r="QJJ29" s="81"/>
      <c r="QJK29" s="81"/>
      <c r="QJL29" s="81"/>
      <c r="QJM29" s="81"/>
      <c r="QJN29" s="81"/>
      <c r="QJO29" s="81"/>
      <c r="QJP29" s="81"/>
      <c r="QJQ29" s="81"/>
      <c r="QJR29" s="81"/>
      <c r="QJS29" s="81"/>
      <c r="QJT29" s="81"/>
      <c r="QJU29" s="81"/>
      <c r="QJV29" s="81"/>
      <c r="QJW29" s="81"/>
      <c r="QJX29" s="81"/>
      <c r="QJY29" s="81"/>
      <c r="QJZ29" s="81"/>
      <c r="QKA29" s="81"/>
      <c r="QKB29" s="81"/>
      <c r="QKC29" s="81"/>
      <c r="QKD29" s="81"/>
      <c r="QKE29" s="81"/>
      <c r="QKF29" s="81"/>
      <c r="QKG29" s="81"/>
      <c r="QKH29" s="81"/>
      <c r="QKI29" s="81"/>
      <c r="QKJ29" s="81"/>
      <c r="QKK29" s="81"/>
      <c r="QKL29" s="81"/>
      <c r="QKM29" s="81"/>
      <c r="QKN29" s="81"/>
      <c r="QKO29" s="81"/>
      <c r="QKP29" s="81"/>
      <c r="QKQ29" s="81"/>
      <c r="QKR29" s="81"/>
      <c r="QKS29" s="81"/>
      <c r="QKT29" s="81"/>
      <c r="QKU29" s="81"/>
      <c r="QKV29" s="81"/>
      <c r="QKW29" s="81"/>
      <c r="QKX29" s="81"/>
      <c r="QKY29" s="81"/>
      <c r="QKZ29" s="81"/>
      <c r="QLA29" s="81"/>
      <c r="QLB29" s="81"/>
      <c r="QLC29" s="81"/>
      <c r="QLD29" s="81"/>
      <c r="QLE29" s="81"/>
      <c r="QLF29" s="81"/>
      <c r="QLG29" s="81"/>
      <c r="QLH29" s="81"/>
      <c r="QLI29" s="81"/>
      <c r="QLJ29" s="81"/>
      <c r="QLK29" s="81"/>
      <c r="QLL29" s="81"/>
      <c r="QLM29" s="81"/>
      <c r="QLN29" s="81"/>
      <c r="QLO29" s="81"/>
      <c r="QLP29" s="81"/>
      <c r="QLQ29" s="81"/>
      <c r="QLR29" s="81"/>
      <c r="QLS29" s="81"/>
      <c r="QLT29" s="81"/>
      <c r="QLU29" s="81"/>
      <c r="QLV29" s="81"/>
      <c r="QLW29" s="81"/>
      <c r="QLX29" s="81"/>
      <c r="QLY29" s="81"/>
      <c r="QLZ29" s="81"/>
      <c r="QMA29" s="81"/>
      <c r="QMB29" s="81"/>
      <c r="QMC29" s="81"/>
      <c r="QMD29" s="81"/>
      <c r="QME29" s="81"/>
      <c r="QMF29" s="81"/>
      <c r="QMG29" s="81"/>
      <c r="QMH29" s="81"/>
      <c r="QMI29" s="81"/>
      <c r="QMJ29" s="81"/>
      <c r="QMK29" s="81"/>
      <c r="QML29" s="81"/>
      <c r="QMM29" s="81"/>
      <c r="QMN29" s="81"/>
      <c r="QMO29" s="81"/>
      <c r="QMP29" s="81"/>
      <c r="QMQ29" s="81"/>
      <c r="QMR29" s="81"/>
      <c r="QMS29" s="81"/>
      <c r="QMT29" s="81"/>
      <c r="QMU29" s="81"/>
      <c r="QMV29" s="81"/>
      <c r="QMW29" s="81"/>
      <c r="QMX29" s="81"/>
      <c r="QMY29" s="81"/>
      <c r="QMZ29" s="81"/>
      <c r="QNA29" s="81"/>
      <c r="QNB29" s="81"/>
      <c r="QNC29" s="81"/>
      <c r="QND29" s="81"/>
      <c r="QNE29" s="81"/>
      <c r="QNF29" s="81"/>
      <c r="QNG29" s="81"/>
      <c r="QNH29" s="81"/>
      <c r="QNI29" s="81"/>
      <c r="QNJ29" s="81"/>
      <c r="QNK29" s="81"/>
      <c r="QNL29" s="81"/>
      <c r="QNM29" s="81"/>
      <c r="QNN29" s="81"/>
      <c r="QNO29" s="81"/>
      <c r="QNP29" s="81"/>
      <c r="QNQ29" s="81"/>
      <c r="QNR29" s="81"/>
      <c r="QNS29" s="81"/>
      <c r="QNT29" s="81"/>
      <c r="QNU29" s="81"/>
      <c r="QNV29" s="81"/>
      <c r="QNW29" s="81"/>
      <c r="QNX29" s="81"/>
      <c r="QNY29" s="81"/>
      <c r="QNZ29" s="81"/>
      <c r="QOA29" s="81"/>
      <c r="QOB29" s="81"/>
      <c r="QOC29" s="81"/>
      <c r="QOD29" s="81"/>
      <c r="QOE29" s="81"/>
      <c r="QOF29" s="81"/>
      <c r="QOG29" s="81"/>
      <c r="QOH29" s="81"/>
      <c r="QOI29" s="81"/>
      <c r="QOJ29" s="81"/>
      <c r="QOK29" s="81"/>
      <c r="QOL29" s="81"/>
      <c r="QOM29" s="81"/>
      <c r="QON29" s="81"/>
      <c r="QOO29" s="81"/>
      <c r="QOP29" s="81"/>
      <c r="QOQ29" s="81"/>
      <c r="QOR29" s="81"/>
      <c r="QOS29" s="81"/>
      <c r="QOT29" s="81"/>
      <c r="QOU29" s="81"/>
      <c r="QOV29" s="81"/>
      <c r="QOW29" s="81"/>
      <c r="QOX29" s="81"/>
      <c r="QOY29" s="81"/>
      <c r="QOZ29" s="81"/>
      <c r="QPA29" s="81"/>
      <c r="QPB29" s="81"/>
      <c r="QPC29" s="81"/>
      <c r="QPD29" s="81"/>
      <c r="QPE29" s="81"/>
      <c r="QPF29" s="81"/>
      <c r="QPG29" s="81"/>
      <c r="QPH29" s="81"/>
      <c r="QPI29" s="81"/>
      <c r="QPJ29" s="81"/>
      <c r="QPK29" s="81"/>
      <c r="QPL29" s="81"/>
      <c r="QPM29" s="81"/>
      <c r="QPN29" s="81"/>
      <c r="QPO29" s="81"/>
      <c r="QPP29" s="81"/>
      <c r="QPQ29" s="81"/>
      <c r="QPR29" s="81"/>
      <c r="QPS29" s="81"/>
      <c r="QPT29" s="81"/>
      <c r="QPU29" s="81"/>
      <c r="QPV29" s="81"/>
      <c r="QPW29" s="81"/>
      <c r="QPX29" s="81"/>
      <c r="QPY29" s="81"/>
      <c r="QPZ29" s="81"/>
      <c r="QQA29" s="81"/>
      <c r="QQB29" s="81"/>
      <c r="QQC29" s="81"/>
      <c r="QQD29" s="81"/>
      <c r="QQE29" s="81"/>
      <c r="QQF29" s="81"/>
      <c r="QQG29" s="81"/>
      <c r="QQH29" s="81"/>
      <c r="QQI29" s="81"/>
      <c r="QQJ29" s="81"/>
      <c r="QQK29" s="81"/>
      <c r="QQL29" s="81"/>
      <c r="QQM29" s="81"/>
      <c r="QQN29" s="81"/>
      <c r="QQO29" s="81"/>
      <c r="QQP29" s="81"/>
      <c r="QQQ29" s="81"/>
      <c r="QQR29" s="81"/>
      <c r="QQS29" s="81"/>
      <c r="QQT29" s="81"/>
      <c r="QQU29" s="81"/>
      <c r="QQV29" s="81"/>
      <c r="QQW29" s="81"/>
      <c r="QQX29" s="81"/>
      <c r="QQY29" s="81"/>
      <c r="QQZ29" s="81"/>
      <c r="QRA29" s="81"/>
      <c r="QRB29" s="81"/>
      <c r="QRC29" s="81"/>
      <c r="QRD29" s="81"/>
      <c r="QRE29" s="81"/>
      <c r="QRF29" s="81"/>
      <c r="QRG29" s="81"/>
      <c r="QRH29" s="81"/>
      <c r="QRI29" s="81"/>
      <c r="QRJ29" s="81"/>
      <c r="QRK29" s="81"/>
      <c r="QRL29" s="81"/>
      <c r="QRM29" s="81"/>
      <c r="QRN29" s="81"/>
      <c r="QRO29" s="81"/>
      <c r="QRP29" s="81"/>
      <c r="QRQ29" s="81"/>
      <c r="QRR29" s="81"/>
      <c r="QRS29" s="81"/>
      <c r="QRT29" s="81"/>
      <c r="QRU29" s="81"/>
      <c r="QRV29" s="81"/>
      <c r="QRW29" s="81"/>
      <c r="QRX29" s="81"/>
      <c r="QRY29" s="81"/>
      <c r="QRZ29" s="81"/>
      <c r="QSA29" s="81"/>
      <c r="QSB29" s="81"/>
      <c r="QSC29" s="81"/>
      <c r="QSD29" s="81"/>
      <c r="QSE29" s="81"/>
      <c r="QSF29" s="81"/>
      <c r="QSG29" s="81"/>
      <c r="QSH29" s="81"/>
      <c r="QSI29" s="81"/>
      <c r="QSJ29" s="81"/>
      <c r="QSK29" s="81"/>
      <c r="QSL29" s="81"/>
      <c r="QSM29" s="81"/>
      <c r="QSN29" s="81"/>
      <c r="QSO29" s="81"/>
      <c r="QSP29" s="81"/>
      <c r="QSQ29" s="81"/>
      <c r="QSR29" s="81"/>
      <c r="QSS29" s="81"/>
      <c r="QST29" s="81"/>
      <c r="QSU29" s="81"/>
      <c r="QSV29" s="81"/>
      <c r="QSW29" s="81"/>
      <c r="QSX29" s="81"/>
      <c r="QSY29" s="81"/>
      <c r="QSZ29" s="81"/>
      <c r="QTA29" s="81"/>
      <c r="QTB29" s="81"/>
      <c r="QTC29" s="81"/>
      <c r="QTD29" s="81"/>
      <c r="QTE29" s="81"/>
      <c r="QTF29" s="81"/>
      <c r="QTG29" s="81"/>
      <c r="QTH29" s="81"/>
      <c r="QTI29" s="81"/>
      <c r="QTJ29" s="81"/>
      <c r="QTK29" s="81"/>
      <c r="QTL29" s="81"/>
      <c r="QTM29" s="81"/>
      <c r="QTN29" s="81"/>
      <c r="QTO29" s="81"/>
      <c r="QTP29" s="81"/>
      <c r="QTQ29" s="81"/>
      <c r="QTR29" s="81"/>
      <c r="QTS29" s="81"/>
      <c r="QTT29" s="81"/>
      <c r="QTU29" s="81"/>
      <c r="QTV29" s="81"/>
      <c r="QTW29" s="81"/>
      <c r="QTX29" s="81"/>
      <c r="QTY29" s="81"/>
      <c r="QTZ29" s="81"/>
      <c r="QUA29" s="81"/>
      <c r="QUB29" s="81"/>
      <c r="QUC29" s="81"/>
      <c r="QUD29" s="81"/>
      <c r="QUE29" s="81"/>
      <c r="QUF29" s="81"/>
      <c r="QUG29" s="81"/>
      <c r="QUH29" s="81"/>
      <c r="QUI29" s="81"/>
      <c r="QUJ29" s="81"/>
      <c r="QUK29" s="81"/>
      <c r="QUL29" s="81"/>
      <c r="QUM29" s="81"/>
      <c r="QUN29" s="81"/>
      <c r="QUO29" s="81"/>
      <c r="QUP29" s="81"/>
      <c r="QUQ29" s="81"/>
      <c r="QUR29" s="81"/>
      <c r="QUS29" s="81"/>
      <c r="QUT29" s="81"/>
      <c r="QUU29" s="81"/>
      <c r="QUV29" s="81"/>
      <c r="QUW29" s="81"/>
      <c r="QUX29" s="81"/>
      <c r="QUY29" s="81"/>
      <c r="QUZ29" s="81"/>
      <c r="QVA29" s="81"/>
      <c r="QVB29" s="81"/>
      <c r="QVC29" s="81"/>
      <c r="QVD29" s="81"/>
      <c r="QVE29" s="81"/>
      <c r="QVF29" s="81"/>
      <c r="QVG29" s="81"/>
      <c r="QVH29" s="81"/>
      <c r="QVI29" s="81"/>
      <c r="QVJ29" s="81"/>
      <c r="QVK29" s="81"/>
      <c r="QVL29" s="81"/>
      <c r="QVM29" s="81"/>
      <c r="QVN29" s="81"/>
      <c r="QVO29" s="81"/>
      <c r="QVP29" s="81"/>
      <c r="QVQ29" s="81"/>
      <c r="QVR29" s="81"/>
      <c r="QVS29" s="81"/>
      <c r="QVT29" s="81"/>
      <c r="QVU29" s="81"/>
      <c r="QVV29" s="81"/>
      <c r="QVW29" s="81"/>
      <c r="QVX29" s="81"/>
      <c r="QVY29" s="81"/>
      <c r="QVZ29" s="81"/>
      <c r="QWA29" s="81"/>
      <c r="QWB29" s="81"/>
      <c r="QWC29" s="81"/>
      <c r="QWD29" s="81"/>
      <c r="QWE29" s="81"/>
      <c r="QWF29" s="81"/>
      <c r="QWG29" s="81"/>
      <c r="QWH29" s="81"/>
      <c r="QWI29" s="81"/>
      <c r="QWJ29" s="81"/>
      <c r="QWK29" s="81"/>
      <c r="QWL29" s="81"/>
      <c r="QWM29" s="81"/>
      <c r="QWN29" s="81"/>
      <c r="QWO29" s="81"/>
      <c r="QWP29" s="81"/>
      <c r="QWQ29" s="81"/>
      <c r="QWR29" s="81"/>
      <c r="QWS29" s="81"/>
      <c r="QWT29" s="81"/>
      <c r="QWU29" s="81"/>
      <c r="QWV29" s="81"/>
      <c r="QWW29" s="81"/>
      <c r="QWX29" s="81"/>
      <c r="QWY29" s="81"/>
      <c r="QWZ29" s="81"/>
      <c r="QXA29" s="81"/>
      <c r="QXB29" s="81"/>
      <c r="QXC29" s="81"/>
      <c r="QXD29" s="81"/>
      <c r="QXE29" s="81"/>
      <c r="QXF29" s="81"/>
      <c r="QXG29" s="81"/>
      <c r="QXH29" s="81"/>
      <c r="QXI29" s="81"/>
      <c r="QXJ29" s="81"/>
      <c r="QXK29" s="81"/>
      <c r="QXL29" s="81"/>
      <c r="QXM29" s="81"/>
      <c r="QXN29" s="81"/>
      <c r="QXO29" s="81"/>
      <c r="QXP29" s="81"/>
      <c r="QXQ29" s="81"/>
      <c r="QXR29" s="81"/>
      <c r="QXS29" s="81"/>
      <c r="QXT29" s="81"/>
      <c r="QXU29" s="81"/>
      <c r="QXV29" s="81"/>
      <c r="QXW29" s="81"/>
      <c r="QXX29" s="81"/>
      <c r="QXY29" s="81"/>
      <c r="QXZ29" s="81"/>
      <c r="QYA29" s="81"/>
      <c r="QYB29" s="81"/>
      <c r="QYC29" s="81"/>
      <c r="QYD29" s="81"/>
      <c r="QYE29" s="81"/>
      <c r="QYF29" s="81"/>
      <c r="QYG29" s="81"/>
      <c r="QYH29" s="81"/>
      <c r="QYI29" s="81"/>
      <c r="QYJ29" s="81"/>
      <c r="QYK29" s="81"/>
      <c r="QYL29" s="81"/>
      <c r="QYM29" s="81"/>
      <c r="QYN29" s="81"/>
      <c r="QYO29" s="81"/>
      <c r="QYP29" s="81"/>
      <c r="QYQ29" s="81"/>
      <c r="QYR29" s="81"/>
      <c r="QYS29" s="81"/>
      <c r="QYT29" s="81"/>
      <c r="QYU29" s="81"/>
      <c r="QYV29" s="81"/>
      <c r="QYW29" s="81"/>
      <c r="QYX29" s="81"/>
      <c r="QYY29" s="81"/>
      <c r="QYZ29" s="81"/>
      <c r="QZA29" s="81"/>
      <c r="QZB29" s="81"/>
      <c r="QZC29" s="81"/>
      <c r="QZD29" s="81"/>
      <c r="QZE29" s="81"/>
      <c r="QZF29" s="81"/>
      <c r="QZG29" s="81"/>
      <c r="QZH29" s="81"/>
      <c r="QZI29" s="81"/>
      <c r="QZJ29" s="81"/>
      <c r="QZK29" s="81"/>
      <c r="QZL29" s="81"/>
      <c r="QZM29" s="81"/>
      <c r="QZN29" s="81"/>
      <c r="QZO29" s="81"/>
      <c r="QZP29" s="81"/>
      <c r="QZQ29" s="81"/>
      <c r="QZR29" s="81"/>
      <c r="QZS29" s="81"/>
      <c r="QZT29" s="81"/>
      <c r="QZU29" s="81"/>
      <c r="QZV29" s="81"/>
      <c r="QZW29" s="81"/>
      <c r="QZX29" s="81"/>
      <c r="QZY29" s="81"/>
      <c r="QZZ29" s="81"/>
      <c r="RAA29" s="81"/>
      <c r="RAB29" s="81"/>
      <c r="RAC29" s="81"/>
      <c r="RAD29" s="81"/>
      <c r="RAE29" s="81"/>
      <c r="RAF29" s="81"/>
      <c r="RAG29" s="81"/>
      <c r="RAH29" s="81"/>
      <c r="RAI29" s="81"/>
      <c r="RAJ29" s="81"/>
      <c r="RAK29" s="81"/>
      <c r="RAL29" s="81"/>
      <c r="RAM29" s="81"/>
      <c r="RAN29" s="81"/>
      <c r="RAO29" s="81"/>
      <c r="RAP29" s="81"/>
      <c r="RAQ29" s="81"/>
      <c r="RAR29" s="81"/>
      <c r="RAS29" s="81"/>
      <c r="RAT29" s="81"/>
      <c r="RAU29" s="81"/>
      <c r="RAV29" s="81"/>
      <c r="RAW29" s="81"/>
      <c r="RAX29" s="81"/>
      <c r="RAY29" s="81"/>
      <c r="RAZ29" s="81"/>
      <c r="RBA29" s="81"/>
      <c r="RBB29" s="81"/>
      <c r="RBC29" s="81"/>
      <c r="RBD29" s="81"/>
      <c r="RBE29" s="81"/>
      <c r="RBF29" s="81"/>
      <c r="RBG29" s="81"/>
      <c r="RBH29" s="81"/>
      <c r="RBI29" s="81"/>
      <c r="RBJ29" s="81"/>
      <c r="RBK29" s="81"/>
      <c r="RBL29" s="81"/>
      <c r="RBM29" s="81"/>
      <c r="RBN29" s="81"/>
      <c r="RBO29" s="81"/>
      <c r="RBP29" s="81"/>
      <c r="RBQ29" s="81"/>
      <c r="RBR29" s="81"/>
      <c r="RBS29" s="81"/>
      <c r="RBT29" s="81"/>
      <c r="RBU29" s="81"/>
      <c r="RBV29" s="81"/>
      <c r="RBW29" s="81"/>
      <c r="RBX29" s="81"/>
      <c r="RBY29" s="81"/>
      <c r="RBZ29" s="81"/>
      <c r="RCA29" s="81"/>
      <c r="RCB29" s="81"/>
      <c r="RCC29" s="81"/>
      <c r="RCD29" s="81"/>
      <c r="RCE29" s="81"/>
      <c r="RCF29" s="81"/>
      <c r="RCG29" s="81"/>
      <c r="RCH29" s="81"/>
      <c r="RCI29" s="81"/>
      <c r="RCJ29" s="81"/>
      <c r="RCK29" s="81"/>
      <c r="RCL29" s="81"/>
      <c r="RCM29" s="81"/>
      <c r="RCN29" s="81"/>
      <c r="RCO29" s="81"/>
      <c r="RCP29" s="81"/>
      <c r="RCQ29" s="81"/>
      <c r="RCR29" s="81"/>
      <c r="RCS29" s="81"/>
      <c r="RCT29" s="81"/>
      <c r="RCU29" s="81"/>
      <c r="RCV29" s="81"/>
      <c r="RCW29" s="81"/>
      <c r="RCX29" s="81"/>
      <c r="RCY29" s="81"/>
      <c r="RCZ29" s="81"/>
      <c r="RDA29" s="81"/>
      <c r="RDB29" s="81"/>
      <c r="RDC29" s="81"/>
      <c r="RDD29" s="81"/>
      <c r="RDE29" s="81"/>
      <c r="RDF29" s="81"/>
      <c r="RDG29" s="81"/>
      <c r="RDH29" s="81"/>
      <c r="RDI29" s="81"/>
      <c r="RDJ29" s="81"/>
      <c r="RDK29" s="81"/>
      <c r="RDL29" s="81"/>
      <c r="RDM29" s="81"/>
      <c r="RDN29" s="81"/>
      <c r="RDO29" s="81"/>
      <c r="RDP29" s="81"/>
      <c r="RDQ29" s="81"/>
      <c r="RDR29" s="81"/>
      <c r="RDS29" s="81"/>
      <c r="RDT29" s="81"/>
      <c r="RDU29" s="81"/>
      <c r="RDV29" s="81"/>
      <c r="RDW29" s="81"/>
      <c r="RDX29" s="81"/>
      <c r="RDY29" s="81"/>
      <c r="RDZ29" s="81"/>
      <c r="REA29" s="81"/>
      <c r="REB29" s="81"/>
      <c r="REC29" s="81"/>
      <c r="RED29" s="81"/>
      <c r="REE29" s="81"/>
      <c r="REF29" s="81"/>
      <c r="REG29" s="81"/>
      <c r="REH29" s="81"/>
      <c r="REI29" s="81"/>
      <c r="REJ29" s="81"/>
      <c r="REK29" s="81"/>
      <c r="REL29" s="81"/>
      <c r="REM29" s="81"/>
      <c r="REN29" s="81"/>
      <c r="REO29" s="81"/>
      <c r="REP29" s="81"/>
      <c r="REQ29" s="81"/>
      <c r="RER29" s="81"/>
      <c r="RES29" s="81"/>
      <c r="RET29" s="81"/>
      <c r="REU29" s="81"/>
      <c r="REV29" s="81"/>
      <c r="REW29" s="81"/>
      <c r="REX29" s="81"/>
      <c r="REY29" s="81"/>
      <c r="REZ29" s="81"/>
      <c r="RFA29" s="81"/>
      <c r="RFB29" s="81"/>
      <c r="RFC29" s="81"/>
      <c r="RFD29" s="81"/>
      <c r="RFE29" s="81"/>
      <c r="RFF29" s="81"/>
      <c r="RFG29" s="81"/>
      <c r="RFH29" s="81"/>
      <c r="RFI29" s="81"/>
      <c r="RFJ29" s="81"/>
      <c r="RFK29" s="81"/>
      <c r="RFL29" s="81"/>
      <c r="RFM29" s="81"/>
      <c r="RFN29" s="81"/>
      <c r="RFO29" s="81"/>
      <c r="RFP29" s="81"/>
      <c r="RFQ29" s="81"/>
      <c r="RFR29" s="81"/>
      <c r="RFS29" s="81"/>
      <c r="RFT29" s="81"/>
      <c r="RFU29" s="81"/>
      <c r="RFV29" s="81"/>
      <c r="RFW29" s="81"/>
      <c r="RFX29" s="81"/>
      <c r="RFY29" s="81"/>
      <c r="RFZ29" s="81"/>
      <c r="RGA29" s="81"/>
      <c r="RGB29" s="81"/>
      <c r="RGC29" s="81"/>
      <c r="RGD29" s="81"/>
      <c r="RGE29" s="81"/>
      <c r="RGF29" s="81"/>
      <c r="RGG29" s="81"/>
      <c r="RGH29" s="81"/>
      <c r="RGI29" s="81"/>
      <c r="RGJ29" s="81"/>
      <c r="RGK29" s="81"/>
      <c r="RGL29" s="81"/>
      <c r="RGM29" s="81"/>
      <c r="RGN29" s="81"/>
      <c r="RGO29" s="81"/>
      <c r="RGP29" s="81"/>
      <c r="RGQ29" s="81"/>
      <c r="RGR29" s="81"/>
      <c r="RGS29" s="81"/>
      <c r="RGT29" s="81"/>
      <c r="RGU29" s="81"/>
      <c r="RGV29" s="81"/>
      <c r="RGW29" s="81"/>
      <c r="RGX29" s="81"/>
      <c r="RGY29" s="81"/>
      <c r="RGZ29" s="81"/>
      <c r="RHA29" s="81"/>
      <c r="RHB29" s="81"/>
      <c r="RHC29" s="81"/>
      <c r="RHD29" s="81"/>
      <c r="RHE29" s="81"/>
      <c r="RHF29" s="81"/>
      <c r="RHG29" s="81"/>
      <c r="RHH29" s="81"/>
      <c r="RHI29" s="81"/>
      <c r="RHJ29" s="81"/>
      <c r="RHK29" s="81"/>
      <c r="RHL29" s="81"/>
      <c r="RHM29" s="81"/>
      <c r="RHN29" s="81"/>
      <c r="RHO29" s="81"/>
      <c r="RHP29" s="81"/>
      <c r="RHQ29" s="81"/>
      <c r="RHR29" s="81"/>
      <c r="RHS29" s="81"/>
      <c r="RHT29" s="81"/>
      <c r="RHU29" s="81"/>
      <c r="RHV29" s="81"/>
      <c r="RHW29" s="81"/>
      <c r="RHX29" s="81"/>
      <c r="RHY29" s="81"/>
      <c r="RHZ29" s="81"/>
      <c r="RIA29" s="81"/>
      <c r="RIB29" s="81"/>
      <c r="RIC29" s="81"/>
      <c r="RID29" s="81"/>
      <c r="RIE29" s="81"/>
      <c r="RIF29" s="81"/>
      <c r="RIG29" s="81"/>
      <c r="RIH29" s="81"/>
      <c r="RII29" s="81"/>
      <c r="RIJ29" s="81"/>
      <c r="RIK29" s="81"/>
      <c r="RIL29" s="81"/>
      <c r="RIM29" s="81"/>
      <c r="RIN29" s="81"/>
      <c r="RIO29" s="81"/>
      <c r="RIP29" s="81"/>
      <c r="RIQ29" s="81"/>
      <c r="RIR29" s="81"/>
      <c r="RIS29" s="81"/>
      <c r="RIT29" s="81"/>
      <c r="RIU29" s="81"/>
      <c r="RIV29" s="81"/>
      <c r="RIW29" s="81"/>
      <c r="RIX29" s="81"/>
      <c r="RIY29" s="81"/>
      <c r="RIZ29" s="81"/>
      <c r="RJA29" s="81"/>
      <c r="RJB29" s="81"/>
      <c r="RJC29" s="81"/>
      <c r="RJD29" s="81"/>
      <c r="RJE29" s="81"/>
      <c r="RJF29" s="81"/>
      <c r="RJG29" s="81"/>
      <c r="RJH29" s="81"/>
      <c r="RJI29" s="81"/>
      <c r="RJJ29" s="81"/>
      <c r="RJK29" s="81"/>
      <c r="RJL29" s="81"/>
      <c r="RJM29" s="81"/>
      <c r="RJN29" s="81"/>
      <c r="RJO29" s="81"/>
      <c r="RJP29" s="81"/>
      <c r="RJQ29" s="81"/>
      <c r="RJR29" s="81"/>
      <c r="RJS29" s="81"/>
      <c r="RJT29" s="81"/>
      <c r="RJU29" s="81"/>
      <c r="RJV29" s="81"/>
      <c r="RJW29" s="81"/>
      <c r="RJX29" s="81"/>
      <c r="RJY29" s="81"/>
      <c r="RJZ29" s="81"/>
      <c r="RKA29" s="81"/>
      <c r="RKB29" s="81"/>
      <c r="RKC29" s="81"/>
      <c r="RKD29" s="81"/>
      <c r="RKE29" s="81"/>
      <c r="RKF29" s="81"/>
      <c r="RKG29" s="81"/>
      <c r="RKH29" s="81"/>
      <c r="RKI29" s="81"/>
      <c r="RKJ29" s="81"/>
      <c r="RKK29" s="81"/>
      <c r="RKL29" s="81"/>
      <c r="RKM29" s="81"/>
      <c r="RKN29" s="81"/>
      <c r="RKO29" s="81"/>
      <c r="RKP29" s="81"/>
      <c r="RKQ29" s="81"/>
      <c r="RKR29" s="81"/>
      <c r="RKS29" s="81"/>
      <c r="RKT29" s="81"/>
      <c r="RKU29" s="81"/>
      <c r="RKV29" s="81"/>
      <c r="RKW29" s="81"/>
      <c r="RKX29" s="81"/>
      <c r="RKY29" s="81"/>
      <c r="RKZ29" s="81"/>
      <c r="RLA29" s="81"/>
      <c r="RLB29" s="81"/>
      <c r="RLC29" s="81"/>
      <c r="RLD29" s="81"/>
      <c r="RLE29" s="81"/>
      <c r="RLF29" s="81"/>
      <c r="RLG29" s="81"/>
      <c r="RLH29" s="81"/>
      <c r="RLI29" s="81"/>
      <c r="RLJ29" s="81"/>
      <c r="RLK29" s="81"/>
      <c r="RLL29" s="81"/>
      <c r="RLM29" s="81"/>
      <c r="RLN29" s="81"/>
      <c r="RLO29" s="81"/>
      <c r="RLP29" s="81"/>
      <c r="RLQ29" s="81"/>
      <c r="RLR29" s="81"/>
      <c r="RLS29" s="81"/>
      <c r="RLT29" s="81"/>
      <c r="RLU29" s="81"/>
      <c r="RLV29" s="81"/>
      <c r="RLW29" s="81"/>
      <c r="RLX29" s="81"/>
      <c r="RLY29" s="81"/>
      <c r="RLZ29" s="81"/>
      <c r="RMA29" s="81"/>
      <c r="RMB29" s="81"/>
      <c r="RMC29" s="81"/>
      <c r="RMD29" s="81"/>
      <c r="RME29" s="81"/>
      <c r="RMF29" s="81"/>
      <c r="RMG29" s="81"/>
      <c r="RMH29" s="81"/>
      <c r="RMI29" s="81"/>
      <c r="RMJ29" s="81"/>
      <c r="RMK29" s="81"/>
      <c r="RML29" s="81"/>
      <c r="RMM29" s="81"/>
      <c r="RMN29" s="81"/>
      <c r="RMO29" s="81"/>
      <c r="RMP29" s="81"/>
      <c r="RMQ29" s="81"/>
      <c r="RMR29" s="81"/>
      <c r="RMS29" s="81"/>
      <c r="RMT29" s="81"/>
      <c r="RMU29" s="81"/>
      <c r="RMV29" s="81"/>
      <c r="RMW29" s="81"/>
      <c r="RMX29" s="81"/>
      <c r="RMY29" s="81"/>
      <c r="RMZ29" s="81"/>
      <c r="RNA29" s="81"/>
      <c r="RNB29" s="81"/>
      <c r="RNC29" s="81"/>
      <c r="RND29" s="81"/>
      <c r="RNE29" s="81"/>
      <c r="RNF29" s="81"/>
      <c r="RNG29" s="81"/>
      <c r="RNH29" s="81"/>
      <c r="RNI29" s="81"/>
      <c r="RNJ29" s="81"/>
      <c r="RNK29" s="81"/>
      <c r="RNL29" s="81"/>
      <c r="RNM29" s="81"/>
      <c r="RNN29" s="81"/>
      <c r="RNO29" s="81"/>
      <c r="RNP29" s="81"/>
      <c r="RNQ29" s="81"/>
      <c r="RNR29" s="81"/>
      <c r="RNS29" s="81"/>
      <c r="RNT29" s="81"/>
      <c r="RNU29" s="81"/>
      <c r="RNV29" s="81"/>
      <c r="RNW29" s="81"/>
      <c r="RNX29" s="81"/>
      <c r="RNY29" s="81"/>
      <c r="RNZ29" s="81"/>
      <c r="ROA29" s="81"/>
      <c r="ROB29" s="81"/>
      <c r="ROC29" s="81"/>
      <c r="ROD29" s="81"/>
      <c r="ROE29" s="81"/>
      <c r="ROF29" s="81"/>
      <c r="ROG29" s="81"/>
      <c r="ROH29" s="81"/>
      <c r="ROI29" s="81"/>
      <c r="ROJ29" s="81"/>
      <c r="ROK29" s="81"/>
      <c r="ROL29" s="81"/>
      <c r="ROM29" s="81"/>
      <c r="RON29" s="81"/>
      <c r="ROO29" s="81"/>
      <c r="ROP29" s="81"/>
      <c r="ROQ29" s="81"/>
      <c r="ROR29" s="81"/>
      <c r="ROS29" s="81"/>
      <c r="ROT29" s="81"/>
      <c r="ROU29" s="81"/>
      <c r="ROV29" s="81"/>
      <c r="ROW29" s="81"/>
      <c r="ROX29" s="81"/>
      <c r="ROY29" s="81"/>
      <c r="ROZ29" s="81"/>
      <c r="RPA29" s="81"/>
      <c r="RPB29" s="81"/>
      <c r="RPC29" s="81"/>
      <c r="RPD29" s="81"/>
      <c r="RPE29" s="81"/>
      <c r="RPF29" s="81"/>
      <c r="RPG29" s="81"/>
      <c r="RPH29" s="81"/>
      <c r="RPI29" s="81"/>
      <c r="RPJ29" s="81"/>
      <c r="RPK29" s="81"/>
      <c r="RPL29" s="81"/>
      <c r="RPM29" s="81"/>
      <c r="RPN29" s="81"/>
      <c r="RPO29" s="81"/>
      <c r="RPP29" s="81"/>
      <c r="RPQ29" s="81"/>
      <c r="RPR29" s="81"/>
      <c r="RPS29" s="81"/>
      <c r="RPT29" s="81"/>
      <c r="RPU29" s="81"/>
      <c r="RPV29" s="81"/>
      <c r="RPW29" s="81"/>
      <c r="RPX29" s="81"/>
      <c r="RPY29" s="81"/>
      <c r="RPZ29" s="81"/>
      <c r="RQA29" s="81"/>
      <c r="RQB29" s="81"/>
      <c r="RQC29" s="81"/>
      <c r="RQD29" s="81"/>
      <c r="RQE29" s="81"/>
      <c r="RQF29" s="81"/>
      <c r="RQG29" s="81"/>
      <c r="RQH29" s="81"/>
      <c r="RQI29" s="81"/>
      <c r="RQJ29" s="81"/>
      <c r="RQK29" s="81"/>
      <c r="RQL29" s="81"/>
      <c r="RQM29" s="81"/>
      <c r="RQN29" s="81"/>
      <c r="RQO29" s="81"/>
      <c r="RQP29" s="81"/>
      <c r="RQQ29" s="81"/>
      <c r="RQR29" s="81"/>
      <c r="RQS29" s="81"/>
      <c r="RQT29" s="81"/>
      <c r="RQU29" s="81"/>
      <c r="RQV29" s="81"/>
      <c r="RQW29" s="81"/>
      <c r="RQX29" s="81"/>
      <c r="RQY29" s="81"/>
      <c r="RQZ29" s="81"/>
      <c r="RRA29" s="81"/>
      <c r="RRB29" s="81"/>
      <c r="RRC29" s="81"/>
      <c r="RRD29" s="81"/>
      <c r="RRE29" s="81"/>
      <c r="RRF29" s="81"/>
      <c r="RRG29" s="81"/>
      <c r="RRH29" s="81"/>
      <c r="RRI29" s="81"/>
      <c r="RRJ29" s="81"/>
      <c r="RRK29" s="81"/>
      <c r="RRL29" s="81"/>
      <c r="RRM29" s="81"/>
      <c r="RRN29" s="81"/>
      <c r="RRO29" s="81"/>
      <c r="RRP29" s="81"/>
      <c r="RRQ29" s="81"/>
      <c r="RRR29" s="81"/>
      <c r="RRS29" s="81"/>
      <c r="RRT29" s="81"/>
      <c r="RRU29" s="81"/>
      <c r="RRV29" s="81"/>
      <c r="RRW29" s="81"/>
      <c r="RRX29" s="81"/>
      <c r="RRY29" s="81"/>
      <c r="RRZ29" s="81"/>
      <c r="RSA29" s="81"/>
      <c r="RSB29" s="81"/>
      <c r="RSC29" s="81"/>
      <c r="RSD29" s="81"/>
      <c r="RSE29" s="81"/>
      <c r="RSF29" s="81"/>
      <c r="RSG29" s="81"/>
      <c r="RSH29" s="81"/>
      <c r="RSI29" s="81"/>
      <c r="RSJ29" s="81"/>
      <c r="RSK29" s="81"/>
      <c r="RSL29" s="81"/>
      <c r="RSM29" s="81"/>
      <c r="RSN29" s="81"/>
      <c r="RSO29" s="81"/>
      <c r="RSP29" s="81"/>
      <c r="RSQ29" s="81"/>
      <c r="RSR29" s="81"/>
      <c r="RSS29" s="81"/>
      <c r="RST29" s="81"/>
      <c r="RSU29" s="81"/>
      <c r="RSV29" s="81"/>
      <c r="RSW29" s="81"/>
      <c r="RSX29" s="81"/>
      <c r="RSY29" s="81"/>
      <c r="RSZ29" s="81"/>
      <c r="RTA29" s="81"/>
      <c r="RTB29" s="81"/>
      <c r="RTC29" s="81"/>
      <c r="RTD29" s="81"/>
      <c r="RTE29" s="81"/>
      <c r="RTF29" s="81"/>
      <c r="RTG29" s="81"/>
      <c r="RTH29" s="81"/>
      <c r="RTI29" s="81"/>
      <c r="RTJ29" s="81"/>
      <c r="RTK29" s="81"/>
      <c r="RTL29" s="81"/>
      <c r="RTM29" s="81"/>
      <c r="RTN29" s="81"/>
      <c r="RTO29" s="81"/>
      <c r="RTP29" s="81"/>
      <c r="RTQ29" s="81"/>
      <c r="RTR29" s="81"/>
      <c r="RTS29" s="81"/>
      <c r="RTT29" s="81"/>
      <c r="RTU29" s="81"/>
      <c r="RTV29" s="81"/>
      <c r="RTW29" s="81"/>
      <c r="RTX29" s="81"/>
      <c r="RTY29" s="81"/>
      <c r="RTZ29" s="81"/>
      <c r="RUA29" s="81"/>
      <c r="RUB29" s="81"/>
      <c r="RUC29" s="81"/>
      <c r="RUD29" s="81"/>
      <c r="RUE29" s="81"/>
      <c r="RUF29" s="81"/>
      <c r="RUG29" s="81"/>
      <c r="RUH29" s="81"/>
      <c r="RUI29" s="81"/>
      <c r="RUJ29" s="81"/>
      <c r="RUK29" s="81"/>
      <c r="RUL29" s="81"/>
      <c r="RUM29" s="81"/>
      <c r="RUN29" s="81"/>
      <c r="RUO29" s="81"/>
      <c r="RUP29" s="81"/>
      <c r="RUQ29" s="81"/>
      <c r="RUR29" s="81"/>
      <c r="RUS29" s="81"/>
      <c r="RUT29" s="81"/>
      <c r="RUU29" s="81"/>
      <c r="RUV29" s="81"/>
      <c r="RUW29" s="81"/>
      <c r="RUX29" s="81"/>
      <c r="RUY29" s="81"/>
      <c r="RUZ29" s="81"/>
      <c r="RVA29" s="81"/>
      <c r="RVB29" s="81"/>
      <c r="RVC29" s="81"/>
      <c r="RVD29" s="81"/>
      <c r="RVE29" s="81"/>
      <c r="RVF29" s="81"/>
      <c r="RVG29" s="81"/>
      <c r="RVH29" s="81"/>
      <c r="RVI29" s="81"/>
      <c r="RVJ29" s="81"/>
      <c r="RVK29" s="81"/>
      <c r="RVL29" s="81"/>
      <c r="RVM29" s="81"/>
      <c r="RVN29" s="81"/>
      <c r="RVO29" s="81"/>
      <c r="RVP29" s="81"/>
      <c r="RVQ29" s="81"/>
      <c r="RVR29" s="81"/>
      <c r="RVS29" s="81"/>
      <c r="RVT29" s="81"/>
      <c r="RVU29" s="81"/>
      <c r="RVV29" s="81"/>
      <c r="RVW29" s="81"/>
      <c r="RVX29" s="81"/>
      <c r="RVY29" s="81"/>
      <c r="RVZ29" s="81"/>
      <c r="RWA29" s="81"/>
      <c r="RWB29" s="81"/>
      <c r="RWC29" s="81"/>
      <c r="RWD29" s="81"/>
      <c r="RWE29" s="81"/>
      <c r="RWF29" s="81"/>
      <c r="RWG29" s="81"/>
      <c r="RWH29" s="81"/>
      <c r="RWI29" s="81"/>
      <c r="RWJ29" s="81"/>
      <c r="RWK29" s="81"/>
      <c r="RWL29" s="81"/>
      <c r="RWM29" s="81"/>
      <c r="RWN29" s="81"/>
      <c r="RWO29" s="81"/>
      <c r="RWP29" s="81"/>
      <c r="RWQ29" s="81"/>
      <c r="RWR29" s="81"/>
      <c r="RWS29" s="81"/>
      <c r="RWT29" s="81"/>
      <c r="RWU29" s="81"/>
      <c r="RWV29" s="81"/>
      <c r="RWW29" s="81"/>
      <c r="RWX29" s="81"/>
      <c r="RWY29" s="81"/>
      <c r="RWZ29" s="81"/>
      <c r="RXA29" s="81"/>
      <c r="RXB29" s="81"/>
      <c r="RXC29" s="81"/>
      <c r="RXD29" s="81"/>
      <c r="RXE29" s="81"/>
      <c r="RXF29" s="81"/>
      <c r="RXG29" s="81"/>
      <c r="RXH29" s="81"/>
      <c r="RXI29" s="81"/>
      <c r="RXJ29" s="81"/>
      <c r="RXK29" s="81"/>
      <c r="RXL29" s="81"/>
      <c r="RXM29" s="81"/>
      <c r="RXN29" s="81"/>
      <c r="RXO29" s="81"/>
      <c r="RXP29" s="81"/>
      <c r="RXQ29" s="81"/>
      <c r="RXR29" s="81"/>
      <c r="RXS29" s="81"/>
      <c r="RXT29" s="81"/>
      <c r="RXU29" s="81"/>
      <c r="RXV29" s="81"/>
      <c r="RXW29" s="81"/>
      <c r="RXX29" s="81"/>
      <c r="RXY29" s="81"/>
      <c r="RXZ29" s="81"/>
      <c r="RYA29" s="81"/>
      <c r="RYB29" s="81"/>
      <c r="RYC29" s="81"/>
      <c r="RYD29" s="81"/>
      <c r="RYE29" s="81"/>
      <c r="RYF29" s="81"/>
      <c r="RYG29" s="81"/>
      <c r="RYH29" s="81"/>
      <c r="RYI29" s="81"/>
      <c r="RYJ29" s="81"/>
      <c r="RYK29" s="81"/>
      <c r="RYL29" s="81"/>
      <c r="RYM29" s="81"/>
      <c r="RYN29" s="81"/>
      <c r="RYO29" s="81"/>
      <c r="RYP29" s="81"/>
      <c r="RYQ29" s="81"/>
      <c r="RYR29" s="81"/>
      <c r="RYS29" s="81"/>
      <c r="RYT29" s="81"/>
      <c r="RYU29" s="81"/>
      <c r="RYV29" s="81"/>
      <c r="RYW29" s="81"/>
      <c r="RYX29" s="81"/>
      <c r="RYY29" s="81"/>
      <c r="RYZ29" s="81"/>
      <c r="RZA29" s="81"/>
      <c r="RZB29" s="81"/>
      <c r="RZC29" s="81"/>
      <c r="RZD29" s="81"/>
      <c r="RZE29" s="81"/>
      <c r="RZF29" s="81"/>
      <c r="RZG29" s="81"/>
      <c r="RZH29" s="81"/>
      <c r="RZI29" s="81"/>
      <c r="RZJ29" s="81"/>
      <c r="RZK29" s="81"/>
      <c r="RZL29" s="81"/>
      <c r="RZM29" s="81"/>
      <c r="RZN29" s="81"/>
      <c r="RZO29" s="81"/>
      <c r="RZP29" s="81"/>
      <c r="RZQ29" s="81"/>
      <c r="RZR29" s="81"/>
      <c r="RZS29" s="81"/>
      <c r="RZT29" s="81"/>
      <c r="RZU29" s="81"/>
      <c r="RZV29" s="81"/>
      <c r="RZW29" s="81"/>
      <c r="RZX29" s="81"/>
      <c r="RZY29" s="81"/>
      <c r="RZZ29" s="81"/>
      <c r="SAA29" s="81"/>
      <c r="SAB29" s="81"/>
      <c r="SAC29" s="81"/>
      <c r="SAD29" s="81"/>
      <c r="SAE29" s="81"/>
      <c r="SAF29" s="81"/>
      <c r="SAG29" s="81"/>
      <c r="SAH29" s="81"/>
      <c r="SAI29" s="81"/>
      <c r="SAJ29" s="81"/>
      <c r="SAK29" s="81"/>
      <c r="SAL29" s="81"/>
      <c r="SAM29" s="81"/>
      <c r="SAN29" s="81"/>
      <c r="SAO29" s="81"/>
      <c r="SAP29" s="81"/>
      <c r="SAQ29" s="81"/>
      <c r="SAR29" s="81"/>
      <c r="SAS29" s="81"/>
      <c r="SAT29" s="81"/>
      <c r="SAU29" s="81"/>
      <c r="SAV29" s="81"/>
      <c r="SAW29" s="81"/>
      <c r="SAX29" s="81"/>
      <c r="SAY29" s="81"/>
      <c r="SAZ29" s="81"/>
      <c r="SBA29" s="81"/>
      <c r="SBB29" s="81"/>
      <c r="SBC29" s="81"/>
      <c r="SBD29" s="81"/>
      <c r="SBE29" s="81"/>
      <c r="SBF29" s="81"/>
      <c r="SBG29" s="81"/>
      <c r="SBH29" s="81"/>
      <c r="SBI29" s="81"/>
      <c r="SBJ29" s="81"/>
      <c r="SBK29" s="81"/>
      <c r="SBL29" s="81"/>
      <c r="SBM29" s="81"/>
      <c r="SBN29" s="81"/>
      <c r="SBO29" s="81"/>
      <c r="SBP29" s="81"/>
      <c r="SBQ29" s="81"/>
      <c r="SBR29" s="81"/>
      <c r="SBS29" s="81"/>
      <c r="SBT29" s="81"/>
      <c r="SBU29" s="81"/>
      <c r="SBV29" s="81"/>
      <c r="SBW29" s="81"/>
      <c r="SBX29" s="81"/>
      <c r="SBY29" s="81"/>
      <c r="SBZ29" s="81"/>
      <c r="SCA29" s="81"/>
      <c r="SCB29" s="81"/>
      <c r="SCC29" s="81"/>
      <c r="SCD29" s="81"/>
      <c r="SCE29" s="81"/>
      <c r="SCF29" s="81"/>
      <c r="SCG29" s="81"/>
      <c r="SCH29" s="81"/>
      <c r="SCI29" s="81"/>
      <c r="SCJ29" s="81"/>
      <c r="SCK29" s="81"/>
      <c r="SCL29" s="81"/>
      <c r="SCM29" s="81"/>
      <c r="SCN29" s="81"/>
      <c r="SCO29" s="81"/>
      <c r="SCP29" s="81"/>
      <c r="SCQ29" s="81"/>
      <c r="SCR29" s="81"/>
      <c r="SCS29" s="81"/>
      <c r="SCT29" s="81"/>
      <c r="SCU29" s="81"/>
      <c r="SCV29" s="81"/>
      <c r="SCW29" s="81"/>
      <c r="SCX29" s="81"/>
      <c r="SCY29" s="81"/>
      <c r="SCZ29" s="81"/>
      <c r="SDA29" s="81"/>
      <c r="SDB29" s="81"/>
      <c r="SDC29" s="81"/>
      <c r="SDD29" s="81"/>
      <c r="SDE29" s="81"/>
      <c r="SDF29" s="81"/>
      <c r="SDG29" s="81"/>
      <c r="SDH29" s="81"/>
      <c r="SDI29" s="81"/>
      <c r="SDJ29" s="81"/>
      <c r="SDK29" s="81"/>
      <c r="SDL29" s="81"/>
      <c r="SDM29" s="81"/>
      <c r="SDN29" s="81"/>
      <c r="SDO29" s="81"/>
      <c r="SDP29" s="81"/>
      <c r="SDQ29" s="81"/>
      <c r="SDR29" s="81"/>
      <c r="SDS29" s="81"/>
      <c r="SDT29" s="81"/>
      <c r="SDU29" s="81"/>
      <c r="SDV29" s="81"/>
      <c r="SDW29" s="81"/>
      <c r="SDX29" s="81"/>
      <c r="SDY29" s="81"/>
      <c r="SDZ29" s="81"/>
      <c r="SEA29" s="81"/>
      <c r="SEB29" s="81"/>
      <c r="SEC29" s="81"/>
      <c r="SED29" s="81"/>
      <c r="SEE29" s="81"/>
      <c r="SEF29" s="81"/>
      <c r="SEG29" s="81"/>
      <c r="SEH29" s="81"/>
      <c r="SEI29" s="81"/>
      <c r="SEJ29" s="81"/>
      <c r="SEK29" s="81"/>
      <c r="SEL29" s="81"/>
      <c r="SEM29" s="81"/>
      <c r="SEN29" s="81"/>
      <c r="SEO29" s="81"/>
      <c r="SEP29" s="81"/>
      <c r="SEQ29" s="81"/>
      <c r="SER29" s="81"/>
      <c r="SES29" s="81"/>
      <c r="SET29" s="81"/>
      <c r="SEU29" s="81"/>
      <c r="SEV29" s="81"/>
      <c r="SEW29" s="81"/>
      <c r="SEX29" s="81"/>
      <c r="SEY29" s="81"/>
      <c r="SEZ29" s="81"/>
      <c r="SFA29" s="81"/>
      <c r="SFB29" s="81"/>
      <c r="SFC29" s="81"/>
      <c r="SFD29" s="81"/>
      <c r="SFE29" s="81"/>
      <c r="SFF29" s="81"/>
      <c r="SFG29" s="81"/>
      <c r="SFH29" s="81"/>
      <c r="SFI29" s="81"/>
      <c r="SFJ29" s="81"/>
      <c r="SFK29" s="81"/>
      <c r="SFL29" s="81"/>
      <c r="SFM29" s="81"/>
      <c r="SFN29" s="81"/>
      <c r="SFO29" s="81"/>
      <c r="SFP29" s="81"/>
      <c r="SFQ29" s="81"/>
      <c r="SFR29" s="81"/>
      <c r="SFS29" s="81"/>
      <c r="SFT29" s="81"/>
      <c r="SFU29" s="81"/>
      <c r="SFV29" s="81"/>
      <c r="SFW29" s="81"/>
      <c r="SFX29" s="81"/>
      <c r="SFY29" s="81"/>
      <c r="SFZ29" s="81"/>
      <c r="SGA29" s="81"/>
      <c r="SGB29" s="81"/>
      <c r="SGC29" s="81"/>
      <c r="SGD29" s="81"/>
      <c r="SGE29" s="81"/>
      <c r="SGF29" s="81"/>
      <c r="SGG29" s="81"/>
      <c r="SGH29" s="81"/>
      <c r="SGI29" s="81"/>
      <c r="SGJ29" s="81"/>
      <c r="SGK29" s="81"/>
      <c r="SGL29" s="81"/>
      <c r="SGM29" s="81"/>
      <c r="SGN29" s="81"/>
      <c r="SGO29" s="81"/>
      <c r="SGP29" s="81"/>
      <c r="SGQ29" s="81"/>
      <c r="SGR29" s="81"/>
      <c r="SGS29" s="81"/>
      <c r="SGT29" s="81"/>
      <c r="SGU29" s="81"/>
      <c r="SGV29" s="81"/>
      <c r="SGW29" s="81"/>
      <c r="SGX29" s="81"/>
      <c r="SGY29" s="81"/>
      <c r="SGZ29" s="81"/>
      <c r="SHA29" s="81"/>
      <c r="SHB29" s="81"/>
      <c r="SHC29" s="81"/>
      <c r="SHD29" s="81"/>
      <c r="SHE29" s="81"/>
      <c r="SHF29" s="81"/>
      <c r="SHG29" s="81"/>
      <c r="SHH29" s="81"/>
      <c r="SHI29" s="81"/>
      <c r="SHJ29" s="81"/>
      <c r="SHK29" s="81"/>
      <c r="SHL29" s="81"/>
      <c r="SHM29" s="81"/>
      <c r="SHN29" s="81"/>
      <c r="SHO29" s="81"/>
      <c r="SHP29" s="81"/>
      <c r="SHQ29" s="81"/>
      <c r="SHR29" s="81"/>
      <c r="SHS29" s="81"/>
      <c r="SHT29" s="81"/>
      <c r="SHU29" s="81"/>
      <c r="SHV29" s="81"/>
      <c r="SHW29" s="81"/>
      <c r="SHX29" s="81"/>
      <c r="SHY29" s="81"/>
      <c r="SHZ29" s="81"/>
      <c r="SIA29" s="81"/>
      <c r="SIB29" s="81"/>
      <c r="SIC29" s="81"/>
      <c r="SID29" s="81"/>
      <c r="SIE29" s="81"/>
      <c r="SIF29" s="81"/>
      <c r="SIG29" s="81"/>
      <c r="SIH29" s="81"/>
      <c r="SII29" s="81"/>
      <c r="SIJ29" s="81"/>
      <c r="SIK29" s="81"/>
      <c r="SIL29" s="81"/>
      <c r="SIM29" s="81"/>
      <c r="SIN29" s="81"/>
      <c r="SIO29" s="81"/>
      <c r="SIP29" s="81"/>
      <c r="SIQ29" s="81"/>
      <c r="SIR29" s="81"/>
      <c r="SIS29" s="81"/>
      <c r="SIT29" s="81"/>
      <c r="SIU29" s="81"/>
      <c r="SIV29" s="81"/>
      <c r="SIW29" s="81"/>
      <c r="SIX29" s="81"/>
      <c r="SIY29" s="81"/>
      <c r="SIZ29" s="81"/>
      <c r="SJA29" s="81"/>
      <c r="SJB29" s="81"/>
      <c r="SJC29" s="81"/>
      <c r="SJD29" s="81"/>
      <c r="SJE29" s="81"/>
      <c r="SJF29" s="81"/>
      <c r="SJG29" s="81"/>
      <c r="SJH29" s="81"/>
      <c r="SJI29" s="81"/>
      <c r="SJJ29" s="81"/>
      <c r="SJK29" s="81"/>
      <c r="SJL29" s="81"/>
      <c r="SJM29" s="81"/>
      <c r="SJN29" s="81"/>
      <c r="SJO29" s="81"/>
      <c r="SJP29" s="81"/>
      <c r="SJQ29" s="81"/>
      <c r="SJR29" s="81"/>
      <c r="SJS29" s="81"/>
      <c r="SJT29" s="81"/>
      <c r="SJU29" s="81"/>
      <c r="SJV29" s="81"/>
      <c r="SJW29" s="81"/>
      <c r="SJX29" s="81"/>
      <c r="SJY29" s="81"/>
      <c r="SJZ29" s="81"/>
      <c r="SKA29" s="81"/>
      <c r="SKB29" s="81"/>
      <c r="SKC29" s="81"/>
      <c r="SKD29" s="81"/>
      <c r="SKE29" s="81"/>
      <c r="SKF29" s="81"/>
      <c r="SKG29" s="81"/>
      <c r="SKH29" s="81"/>
      <c r="SKI29" s="81"/>
      <c r="SKJ29" s="81"/>
      <c r="SKK29" s="81"/>
      <c r="SKL29" s="81"/>
      <c r="SKM29" s="81"/>
      <c r="SKN29" s="81"/>
      <c r="SKO29" s="81"/>
      <c r="SKP29" s="81"/>
      <c r="SKQ29" s="81"/>
      <c r="SKR29" s="81"/>
      <c r="SKS29" s="81"/>
      <c r="SKT29" s="81"/>
      <c r="SKU29" s="81"/>
      <c r="SKV29" s="81"/>
      <c r="SKW29" s="81"/>
      <c r="SKX29" s="81"/>
      <c r="SKY29" s="81"/>
      <c r="SKZ29" s="81"/>
      <c r="SLA29" s="81"/>
      <c r="SLB29" s="81"/>
      <c r="SLC29" s="81"/>
      <c r="SLD29" s="81"/>
      <c r="SLE29" s="81"/>
      <c r="SLF29" s="81"/>
      <c r="SLG29" s="81"/>
      <c r="SLH29" s="81"/>
      <c r="SLI29" s="81"/>
      <c r="SLJ29" s="81"/>
      <c r="SLK29" s="81"/>
      <c r="SLL29" s="81"/>
      <c r="SLM29" s="81"/>
      <c r="SLN29" s="81"/>
      <c r="SLO29" s="81"/>
      <c r="SLP29" s="81"/>
      <c r="SLQ29" s="81"/>
      <c r="SLR29" s="81"/>
      <c r="SLS29" s="81"/>
      <c r="SLT29" s="81"/>
      <c r="SLU29" s="81"/>
      <c r="SLV29" s="81"/>
      <c r="SLW29" s="81"/>
      <c r="SLX29" s="81"/>
      <c r="SLY29" s="81"/>
      <c r="SLZ29" s="81"/>
      <c r="SMA29" s="81"/>
      <c r="SMB29" s="81"/>
      <c r="SMC29" s="81"/>
      <c r="SMD29" s="81"/>
      <c r="SME29" s="81"/>
      <c r="SMF29" s="81"/>
      <c r="SMG29" s="81"/>
      <c r="SMH29" s="81"/>
      <c r="SMI29" s="81"/>
      <c r="SMJ29" s="81"/>
      <c r="SMK29" s="81"/>
      <c r="SML29" s="81"/>
      <c r="SMM29" s="81"/>
      <c r="SMN29" s="81"/>
      <c r="SMO29" s="81"/>
      <c r="SMP29" s="81"/>
      <c r="SMQ29" s="81"/>
      <c r="SMR29" s="81"/>
      <c r="SMS29" s="81"/>
      <c r="SMT29" s="81"/>
      <c r="SMU29" s="81"/>
      <c r="SMV29" s="81"/>
      <c r="SMW29" s="81"/>
      <c r="SMX29" s="81"/>
      <c r="SMY29" s="81"/>
      <c r="SMZ29" s="81"/>
      <c r="SNA29" s="81"/>
      <c r="SNB29" s="81"/>
      <c r="SNC29" s="81"/>
      <c r="SND29" s="81"/>
      <c r="SNE29" s="81"/>
      <c r="SNF29" s="81"/>
      <c r="SNG29" s="81"/>
      <c r="SNH29" s="81"/>
      <c r="SNI29" s="81"/>
      <c r="SNJ29" s="81"/>
      <c r="SNK29" s="81"/>
      <c r="SNL29" s="81"/>
      <c r="SNM29" s="81"/>
      <c r="SNN29" s="81"/>
      <c r="SNO29" s="81"/>
      <c r="SNP29" s="81"/>
      <c r="SNQ29" s="81"/>
      <c r="SNR29" s="81"/>
      <c r="SNS29" s="81"/>
      <c r="SNT29" s="81"/>
      <c r="SNU29" s="81"/>
      <c r="SNV29" s="81"/>
      <c r="SNW29" s="81"/>
      <c r="SNX29" s="81"/>
      <c r="SNY29" s="81"/>
      <c r="SNZ29" s="81"/>
      <c r="SOA29" s="81"/>
      <c r="SOB29" s="81"/>
      <c r="SOC29" s="81"/>
      <c r="SOD29" s="81"/>
      <c r="SOE29" s="81"/>
      <c r="SOF29" s="81"/>
      <c r="SOG29" s="81"/>
      <c r="SOH29" s="81"/>
      <c r="SOI29" s="81"/>
      <c r="SOJ29" s="81"/>
      <c r="SOK29" s="81"/>
      <c r="SOL29" s="81"/>
      <c r="SOM29" s="81"/>
      <c r="SON29" s="81"/>
      <c r="SOO29" s="81"/>
      <c r="SOP29" s="81"/>
      <c r="SOQ29" s="81"/>
      <c r="SOR29" s="81"/>
      <c r="SOS29" s="81"/>
      <c r="SOT29" s="81"/>
      <c r="SOU29" s="81"/>
      <c r="SOV29" s="81"/>
      <c r="SOW29" s="81"/>
      <c r="SOX29" s="81"/>
      <c r="SOY29" s="81"/>
      <c r="SOZ29" s="81"/>
      <c r="SPA29" s="81"/>
      <c r="SPB29" s="81"/>
      <c r="SPC29" s="81"/>
      <c r="SPD29" s="81"/>
      <c r="SPE29" s="81"/>
      <c r="SPF29" s="81"/>
      <c r="SPG29" s="81"/>
      <c r="SPH29" s="81"/>
      <c r="SPI29" s="81"/>
      <c r="SPJ29" s="81"/>
      <c r="SPK29" s="81"/>
      <c r="SPL29" s="81"/>
      <c r="SPM29" s="81"/>
      <c r="SPN29" s="81"/>
      <c r="SPO29" s="81"/>
      <c r="SPP29" s="81"/>
      <c r="SPQ29" s="81"/>
      <c r="SPR29" s="81"/>
      <c r="SPS29" s="81"/>
      <c r="SPT29" s="81"/>
      <c r="SPU29" s="81"/>
      <c r="SPV29" s="81"/>
      <c r="SPW29" s="81"/>
      <c r="SPX29" s="81"/>
      <c r="SPY29" s="81"/>
      <c r="SPZ29" s="81"/>
      <c r="SQA29" s="81"/>
      <c r="SQB29" s="81"/>
      <c r="SQC29" s="81"/>
      <c r="SQD29" s="81"/>
      <c r="SQE29" s="81"/>
      <c r="SQF29" s="81"/>
      <c r="SQG29" s="81"/>
      <c r="SQH29" s="81"/>
      <c r="SQI29" s="81"/>
      <c r="SQJ29" s="81"/>
      <c r="SQK29" s="81"/>
      <c r="SQL29" s="81"/>
      <c r="SQM29" s="81"/>
      <c r="SQN29" s="81"/>
      <c r="SQO29" s="81"/>
      <c r="SQP29" s="81"/>
      <c r="SQQ29" s="81"/>
      <c r="SQR29" s="81"/>
      <c r="SQS29" s="81"/>
      <c r="SQT29" s="81"/>
      <c r="SQU29" s="81"/>
      <c r="SQV29" s="81"/>
      <c r="SQW29" s="81"/>
      <c r="SQX29" s="81"/>
      <c r="SQY29" s="81"/>
      <c r="SQZ29" s="81"/>
      <c r="SRA29" s="81"/>
      <c r="SRB29" s="81"/>
      <c r="SRC29" s="81"/>
      <c r="SRD29" s="81"/>
      <c r="SRE29" s="81"/>
      <c r="SRF29" s="81"/>
      <c r="SRG29" s="81"/>
      <c r="SRH29" s="81"/>
      <c r="SRI29" s="81"/>
      <c r="SRJ29" s="81"/>
      <c r="SRK29" s="81"/>
      <c r="SRL29" s="81"/>
      <c r="SRM29" s="81"/>
      <c r="SRN29" s="81"/>
      <c r="SRO29" s="81"/>
      <c r="SRP29" s="81"/>
      <c r="SRQ29" s="81"/>
      <c r="SRR29" s="81"/>
      <c r="SRS29" s="81"/>
      <c r="SRT29" s="81"/>
      <c r="SRU29" s="81"/>
      <c r="SRV29" s="81"/>
      <c r="SRW29" s="81"/>
      <c r="SRX29" s="81"/>
      <c r="SRY29" s="81"/>
      <c r="SRZ29" s="81"/>
      <c r="SSA29" s="81"/>
      <c r="SSB29" s="81"/>
      <c r="SSC29" s="81"/>
      <c r="SSD29" s="81"/>
      <c r="SSE29" s="81"/>
      <c r="SSF29" s="81"/>
      <c r="SSG29" s="81"/>
      <c r="SSH29" s="81"/>
      <c r="SSI29" s="81"/>
      <c r="SSJ29" s="81"/>
      <c r="SSK29" s="81"/>
      <c r="SSL29" s="81"/>
      <c r="SSM29" s="81"/>
      <c r="SSN29" s="81"/>
      <c r="SSO29" s="81"/>
      <c r="SSP29" s="81"/>
      <c r="SSQ29" s="81"/>
      <c r="SSR29" s="81"/>
      <c r="SSS29" s="81"/>
      <c r="SST29" s="81"/>
      <c r="SSU29" s="81"/>
      <c r="SSV29" s="81"/>
      <c r="SSW29" s="81"/>
      <c r="SSX29" s="81"/>
      <c r="SSY29" s="81"/>
      <c r="SSZ29" s="81"/>
      <c r="STA29" s="81"/>
      <c r="STB29" s="81"/>
      <c r="STC29" s="81"/>
      <c r="STD29" s="81"/>
      <c r="STE29" s="81"/>
      <c r="STF29" s="81"/>
      <c r="STG29" s="81"/>
      <c r="STH29" s="81"/>
      <c r="STI29" s="81"/>
      <c r="STJ29" s="81"/>
      <c r="STK29" s="81"/>
      <c r="STL29" s="81"/>
      <c r="STM29" s="81"/>
      <c r="STN29" s="81"/>
      <c r="STO29" s="81"/>
      <c r="STP29" s="81"/>
      <c r="STQ29" s="81"/>
      <c r="STR29" s="81"/>
      <c r="STS29" s="81"/>
      <c r="STT29" s="81"/>
      <c r="STU29" s="81"/>
      <c r="STV29" s="81"/>
      <c r="STW29" s="81"/>
      <c r="STX29" s="81"/>
      <c r="STY29" s="81"/>
      <c r="STZ29" s="81"/>
      <c r="SUA29" s="81"/>
      <c r="SUB29" s="81"/>
      <c r="SUC29" s="81"/>
      <c r="SUD29" s="81"/>
      <c r="SUE29" s="81"/>
      <c r="SUF29" s="81"/>
      <c r="SUG29" s="81"/>
      <c r="SUH29" s="81"/>
      <c r="SUI29" s="81"/>
      <c r="SUJ29" s="81"/>
      <c r="SUK29" s="81"/>
      <c r="SUL29" s="81"/>
      <c r="SUM29" s="81"/>
      <c r="SUN29" s="81"/>
      <c r="SUO29" s="81"/>
      <c r="SUP29" s="81"/>
      <c r="SUQ29" s="81"/>
      <c r="SUR29" s="81"/>
      <c r="SUS29" s="81"/>
      <c r="SUT29" s="81"/>
      <c r="SUU29" s="81"/>
      <c r="SUV29" s="81"/>
      <c r="SUW29" s="81"/>
      <c r="SUX29" s="81"/>
      <c r="SUY29" s="81"/>
      <c r="SUZ29" s="81"/>
      <c r="SVA29" s="81"/>
      <c r="SVB29" s="81"/>
      <c r="SVC29" s="81"/>
      <c r="SVD29" s="81"/>
      <c r="SVE29" s="81"/>
      <c r="SVF29" s="81"/>
      <c r="SVG29" s="81"/>
      <c r="SVH29" s="81"/>
      <c r="SVI29" s="81"/>
      <c r="SVJ29" s="81"/>
      <c r="SVK29" s="81"/>
      <c r="SVL29" s="81"/>
      <c r="SVM29" s="81"/>
      <c r="SVN29" s="81"/>
      <c r="SVO29" s="81"/>
      <c r="SVP29" s="81"/>
      <c r="SVQ29" s="81"/>
      <c r="SVR29" s="81"/>
      <c r="SVS29" s="81"/>
      <c r="SVT29" s="81"/>
      <c r="SVU29" s="81"/>
      <c r="SVV29" s="81"/>
      <c r="SVW29" s="81"/>
      <c r="SVX29" s="81"/>
      <c r="SVY29" s="81"/>
      <c r="SVZ29" s="81"/>
      <c r="SWA29" s="81"/>
      <c r="SWB29" s="81"/>
      <c r="SWC29" s="81"/>
      <c r="SWD29" s="81"/>
      <c r="SWE29" s="81"/>
      <c r="SWF29" s="81"/>
      <c r="SWG29" s="81"/>
      <c r="SWH29" s="81"/>
      <c r="SWI29" s="81"/>
      <c r="SWJ29" s="81"/>
      <c r="SWK29" s="81"/>
      <c r="SWL29" s="81"/>
      <c r="SWM29" s="81"/>
      <c r="SWN29" s="81"/>
      <c r="SWO29" s="81"/>
      <c r="SWP29" s="81"/>
      <c r="SWQ29" s="81"/>
      <c r="SWR29" s="81"/>
      <c r="SWS29" s="81"/>
      <c r="SWT29" s="81"/>
      <c r="SWU29" s="81"/>
      <c r="SWV29" s="81"/>
      <c r="SWW29" s="81"/>
      <c r="SWX29" s="81"/>
      <c r="SWY29" s="81"/>
      <c r="SWZ29" s="81"/>
      <c r="SXA29" s="81"/>
      <c r="SXB29" s="81"/>
      <c r="SXC29" s="81"/>
      <c r="SXD29" s="81"/>
      <c r="SXE29" s="81"/>
      <c r="SXF29" s="81"/>
      <c r="SXG29" s="81"/>
      <c r="SXH29" s="81"/>
      <c r="SXI29" s="81"/>
      <c r="SXJ29" s="81"/>
      <c r="SXK29" s="81"/>
      <c r="SXL29" s="81"/>
      <c r="SXM29" s="81"/>
      <c r="SXN29" s="81"/>
      <c r="SXO29" s="81"/>
      <c r="SXP29" s="81"/>
      <c r="SXQ29" s="81"/>
      <c r="SXR29" s="81"/>
      <c r="SXS29" s="81"/>
      <c r="SXT29" s="81"/>
      <c r="SXU29" s="81"/>
      <c r="SXV29" s="81"/>
      <c r="SXW29" s="81"/>
      <c r="SXX29" s="81"/>
      <c r="SXY29" s="81"/>
      <c r="SXZ29" s="81"/>
      <c r="SYA29" s="81"/>
      <c r="SYB29" s="81"/>
      <c r="SYC29" s="81"/>
      <c r="SYD29" s="81"/>
      <c r="SYE29" s="81"/>
      <c r="SYF29" s="81"/>
      <c r="SYG29" s="81"/>
      <c r="SYH29" s="81"/>
      <c r="SYI29" s="81"/>
      <c r="SYJ29" s="81"/>
      <c r="SYK29" s="81"/>
      <c r="SYL29" s="81"/>
      <c r="SYM29" s="81"/>
      <c r="SYN29" s="81"/>
      <c r="SYO29" s="81"/>
      <c r="SYP29" s="81"/>
      <c r="SYQ29" s="81"/>
      <c r="SYR29" s="81"/>
      <c r="SYS29" s="81"/>
      <c r="SYT29" s="81"/>
      <c r="SYU29" s="81"/>
      <c r="SYV29" s="81"/>
      <c r="SYW29" s="81"/>
      <c r="SYX29" s="81"/>
      <c r="SYY29" s="81"/>
      <c r="SYZ29" s="81"/>
      <c r="SZA29" s="81"/>
      <c r="SZB29" s="81"/>
      <c r="SZC29" s="81"/>
      <c r="SZD29" s="81"/>
      <c r="SZE29" s="81"/>
      <c r="SZF29" s="81"/>
      <c r="SZG29" s="81"/>
      <c r="SZH29" s="81"/>
      <c r="SZI29" s="81"/>
      <c r="SZJ29" s="81"/>
      <c r="SZK29" s="81"/>
      <c r="SZL29" s="81"/>
      <c r="SZM29" s="81"/>
      <c r="SZN29" s="81"/>
      <c r="SZO29" s="81"/>
      <c r="SZP29" s="81"/>
      <c r="SZQ29" s="81"/>
      <c r="SZR29" s="81"/>
      <c r="SZS29" s="81"/>
      <c r="SZT29" s="81"/>
      <c r="SZU29" s="81"/>
      <c r="SZV29" s="81"/>
      <c r="SZW29" s="81"/>
      <c r="SZX29" s="81"/>
      <c r="SZY29" s="81"/>
      <c r="SZZ29" s="81"/>
      <c r="TAA29" s="81"/>
      <c r="TAB29" s="81"/>
      <c r="TAC29" s="81"/>
      <c r="TAD29" s="81"/>
      <c r="TAE29" s="81"/>
      <c r="TAF29" s="81"/>
      <c r="TAG29" s="81"/>
      <c r="TAH29" s="81"/>
      <c r="TAI29" s="81"/>
      <c r="TAJ29" s="81"/>
      <c r="TAK29" s="81"/>
      <c r="TAL29" s="81"/>
      <c r="TAM29" s="81"/>
      <c r="TAN29" s="81"/>
      <c r="TAO29" s="81"/>
      <c r="TAP29" s="81"/>
      <c r="TAQ29" s="81"/>
      <c r="TAR29" s="81"/>
      <c r="TAS29" s="81"/>
      <c r="TAT29" s="81"/>
      <c r="TAU29" s="81"/>
      <c r="TAV29" s="81"/>
      <c r="TAW29" s="81"/>
      <c r="TAX29" s="81"/>
      <c r="TAY29" s="81"/>
      <c r="TAZ29" s="81"/>
      <c r="TBA29" s="81"/>
      <c r="TBB29" s="81"/>
      <c r="TBC29" s="81"/>
      <c r="TBD29" s="81"/>
      <c r="TBE29" s="81"/>
      <c r="TBF29" s="81"/>
      <c r="TBG29" s="81"/>
      <c r="TBH29" s="81"/>
      <c r="TBI29" s="81"/>
      <c r="TBJ29" s="81"/>
      <c r="TBK29" s="81"/>
      <c r="TBL29" s="81"/>
      <c r="TBM29" s="81"/>
      <c r="TBN29" s="81"/>
      <c r="TBO29" s="81"/>
      <c r="TBP29" s="81"/>
      <c r="TBQ29" s="81"/>
      <c r="TBR29" s="81"/>
      <c r="TBS29" s="81"/>
      <c r="TBT29" s="81"/>
      <c r="TBU29" s="81"/>
      <c r="TBV29" s="81"/>
      <c r="TBW29" s="81"/>
      <c r="TBX29" s="81"/>
      <c r="TBY29" s="81"/>
      <c r="TBZ29" s="81"/>
      <c r="TCA29" s="81"/>
      <c r="TCB29" s="81"/>
      <c r="TCC29" s="81"/>
      <c r="TCD29" s="81"/>
      <c r="TCE29" s="81"/>
      <c r="TCF29" s="81"/>
      <c r="TCG29" s="81"/>
      <c r="TCH29" s="81"/>
      <c r="TCI29" s="81"/>
      <c r="TCJ29" s="81"/>
      <c r="TCK29" s="81"/>
      <c r="TCL29" s="81"/>
      <c r="TCM29" s="81"/>
      <c r="TCN29" s="81"/>
      <c r="TCO29" s="81"/>
      <c r="TCP29" s="81"/>
      <c r="TCQ29" s="81"/>
      <c r="TCR29" s="81"/>
      <c r="TCS29" s="81"/>
      <c r="TCT29" s="81"/>
      <c r="TCU29" s="81"/>
      <c r="TCV29" s="81"/>
      <c r="TCW29" s="81"/>
      <c r="TCX29" s="81"/>
      <c r="TCY29" s="81"/>
      <c r="TCZ29" s="81"/>
      <c r="TDA29" s="81"/>
      <c r="TDB29" s="81"/>
      <c r="TDC29" s="81"/>
      <c r="TDD29" s="81"/>
      <c r="TDE29" s="81"/>
      <c r="TDF29" s="81"/>
      <c r="TDG29" s="81"/>
      <c r="TDH29" s="81"/>
      <c r="TDI29" s="81"/>
      <c r="TDJ29" s="81"/>
      <c r="TDK29" s="81"/>
      <c r="TDL29" s="81"/>
      <c r="TDM29" s="81"/>
      <c r="TDN29" s="81"/>
      <c r="TDO29" s="81"/>
      <c r="TDP29" s="81"/>
      <c r="TDQ29" s="81"/>
      <c r="TDR29" s="81"/>
      <c r="TDS29" s="81"/>
      <c r="TDT29" s="81"/>
      <c r="TDU29" s="81"/>
      <c r="TDV29" s="81"/>
      <c r="TDW29" s="81"/>
      <c r="TDX29" s="81"/>
      <c r="TDY29" s="81"/>
      <c r="TDZ29" s="81"/>
      <c r="TEA29" s="81"/>
      <c r="TEB29" s="81"/>
      <c r="TEC29" s="81"/>
      <c r="TED29" s="81"/>
      <c r="TEE29" s="81"/>
      <c r="TEF29" s="81"/>
      <c r="TEG29" s="81"/>
      <c r="TEH29" s="81"/>
      <c r="TEI29" s="81"/>
      <c r="TEJ29" s="81"/>
      <c r="TEK29" s="81"/>
      <c r="TEL29" s="81"/>
      <c r="TEM29" s="81"/>
      <c r="TEN29" s="81"/>
      <c r="TEO29" s="81"/>
      <c r="TEP29" s="81"/>
      <c r="TEQ29" s="81"/>
      <c r="TER29" s="81"/>
      <c r="TES29" s="81"/>
      <c r="TET29" s="81"/>
      <c r="TEU29" s="81"/>
      <c r="TEV29" s="81"/>
      <c r="TEW29" s="81"/>
      <c r="TEX29" s="81"/>
      <c r="TEY29" s="81"/>
      <c r="TEZ29" s="81"/>
      <c r="TFA29" s="81"/>
      <c r="TFB29" s="81"/>
      <c r="TFC29" s="81"/>
      <c r="TFD29" s="81"/>
      <c r="TFE29" s="81"/>
      <c r="TFF29" s="81"/>
      <c r="TFG29" s="81"/>
      <c r="TFH29" s="81"/>
      <c r="TFI29" s="81"/>
      <c r="TFJ29" s="81"/>
      <c r="TFK29" s="81"/>
      <c r="TFL29" s="81"/>
      <c r="TFM29" s="81"/>
      <c r="TFN29" s="81"/>
      <c r="TFO29" s="81"/>
      <c r="TFP29" s="81"/>
      <c r="TFQ29" s="81"/>
      <c r="TFR29" s="81"/>
      <c r="TFS29" s="81"/>
      <c r="TFT29" s="81"/>
      <c r="TFU29" s="81"/>
      <c r="TFV29" s="81"/>
      <c r="TFW29" s="81"/>
      <c r="TFX29" s="81"/>
      <c r="TFY29" s="81"/>
      <c r="TFZ29" s="81"/>
      <c r="TGA29" s="81"/>
      <c r="TGB29" s="81"/>
      <c r="TGC29" s="81"/>
      <c r="TGD29" s="81"/>
      <c r="TGE29" s="81"/>
      <c r="TGF29" s="81"/>
      <c r="TGG29" s="81"/>
      <c r="TGH29" s="81"/>
      <c r="TGI29" s="81"/>
      <c r="TGJ29" s="81"/>
      <c r="TGK29" s="81"/>
      <c r="TGL29" s="81"/>
      <c r="TGM29" s="81"/>
      <c r="TGN29" s="81"/>
      <c r="TGO29" s="81"/>
      <c r="TGP29" s="81"/>
      <c r="TGQ29" s="81"/>
      <c r="TGR29" s="81"/>
      <c r="TGS29" s="81"/>
      <c r="TGT29" s="81"/>
      <c r="TGU29" s="81"/>
      <c r="TGV29" s="81"/>
      <c r="TGW29" s="81"/>
      <c r="TGX29" s="81"/>
      <c r="TGY29" s="81"/>
      <c r="TGZ29" s="81"/>
      <c r="THA29" s="81"/>
      <c r="THB29" s="81"/>
      <c r="THC29" s="81"/>
      <c r="THD29" s="81"/>
      <c r="THE29" s="81"/>
      <c r="THF29" s="81"/>
      <c r="THG29" s="81"/>
      <c r="THH29" s="81"/>
      <c r="THI29" s="81"/>
      <c r="THJ29" s="81"/>
      <c r="THK29" s="81"/>
      <c r="THL29" s="81"/>
      <c r="THM29" s="81"/>
      <c r="THN29" s="81"/>
      <c r="THO29" s="81"/>
      <c r="THP29" s="81"/>
      <c r="THQ29" s="81"/>
      <c r="THR29" s="81"/>
      <c r="THS29" s="81"/>
      <c r="THT29" s="81"/>
      <c r="THU29" s="81"/>
      <c r="THV29" s="81"/>
      <c r="THW29" s="81"/>
      <c r="THX29" s="81"/>
      <c r="THY29" s="81"/>
      <c r="THZ29" s="81"/>
      <c r="TIA29" s="81"/>
      <c r="TIB29" s="81"/>
      <c r="TIC29" s="81"/>
      <c r="TID29" s="81"/>
      <c r="TIE29" s="81"/>
      <c r="TIF29" s="81"/>
      <c r="TIG29" s="81"/>
      <c r="TIH29" s="81"/>
      <c r="TII29" s="81"/>
      <c r="TIJ29" s="81"/>
      <c r="TIK29" s="81"/>
      <c r="TIL29" s="81"/>
      <c r="TIM29" s="81"/>
      <c r="TIN29" s="81"/>
      <c r="TIO29" s="81"/>
      <c r="TIP29" s="81"/>
      <c r="TIQ29" s="81"/>
      <c r="TIR29" s="81"/>
      <c r="TIS29" s="81"/>
      <c r="TIT29" s="81"/>
      <c r="TIU29" s="81"/>
      <c r="TIV29" s="81"/>
      <c r="TIW29" s="81"/>
      <c r="TIX29" s="81"/>
      <c r="TIY29" s="81"/>
      <c r="TIZ29" s="81"/>
      <c r="TJA29" s="81"/>
      <c r="TJB29" s="81"/>
      <c r="TJC29" s="81"/>
      <c r="TJD29" s="81"/>
      <c r="TJE29" s="81"/>
      <c r="TJF29" s="81"/>
      <c r="TJG29" s="81"/>
      <c r="TJH29" s="81"/>
      <c r="TJI29" s="81"/>
      <c r="TJJ29" s="81"/>
      <c r="TJK29" s="81"/>
      <c r="TJL29" s="81"/>
      <c r="TJM29" s="81"/>
      <c r="TJN29" s="81"/>
      <c r="TJO29" s="81"/>
      <c r="TJP29" s="81"/>
      <c r="TJQ29" s="81"/>
      <c r="TJR29" s="81"/>
      <c r="TJS29" s="81"/>
      <c r="TJT29" s="81"/>
      <c r="TJU29" s="81"/>
      <c r="TJV29" s="81"/>
      <c r="TJW29" s="81"/>
      <c r="TJX29" s="81"/>
      <c r="TJY29" s="81"/>
      <c r="TJZ29" s="81"/>
      <c r="TKA29" s="81"/>
      <c r="TKB29" s="81"/>
      <c r="TKC29" s="81"/>
      <c r="TKD29" s="81"/>
      <c r="TKE29" s="81"/>
      <c r="TKF29" s="81"/>
      <c r="TKG29" s="81"/>
      <c r="TKH29" s="81"/>
      <c r="TKI29" s="81"/>
      <c r="TKJ29" s="81"/>
      <c r="TKK29" s="81"/>
      <c r="TKL29" s="81"/>
      <c r="TKM29" s="81"/>
      <c r="TKN29" s="81"/>
      <c r="TKO29" s="81"/>
      <c r="TKP29" s="81"/>
      <c r="TKQ29" s="81"/>
      <c r="TKR29" s="81"/>
      <c r="TKS29" s="81"/>
      <c r="TKT29" s="81"/>
      <c r="TKU29" s="81"/>
      <c r="TKV29" s="81"/>
      <c r="TKW29" s="81"/>
      <c r="TKX29" s="81"/>
      <c r="TKY29" s="81"/>
      <c r="TKZ29" s="81"/>
      <c r="TLA29" s="81"/>
      <c r="TLB29" s="81"/>
      <c r="TLC29" s="81"/>
      <c r="TLD29" s="81"/>
      <c r="TLE29" s="81"/>
      <c r="TLF29" s="81"/>
      <c r="TLG29" s="81"/>
      <c r="TLH29" s="81"/>
      <c r="TLI29" s="81"/>
      <c r="TLJ29" s="81"/>
      <c r="TLK29" s="81"/>
      <c r="TLL29" s="81"/>
      <c r="TLM29" s="81"/>
      <c r="TLN29" s="81"/>
      <c r="TLO29" s="81"/>
      <c r="TLP29" s="81"/>
      <c r="TLQ29" s="81"/>
      <c r="TLR29" s="81"/>
      <c r="TLS29" s="81"/>
      <c r="TLT29" s="81"/>
      <c r="TLU29" s="81"/>
      <c r="TLV29" s="81"/>
      <c r="TLW29" s="81"/>
      <c r="TLX29" s="81"/>
      <c r="TLY29" s="81"/>
      <c r="TLZ29" s="81"/>
      <c r="TMA29" s="81"/>
      <c r="TMB29" s="81"/>
      <c r="TMC29" s="81"/>
      <c r="TMD29" s="81"/>
      <c r="TME29" s="81"/>
      <c r="TMF29" s="81"/>
      <c r="TMG29" s="81"/>
      <c r="TMH29" s="81"/>
      <c r="TMI29" s="81"/>
      <c r="TMJ29" s="81"/>
      <c r="TMK29" s="81"/>
      <c r="TML29" s="81"/>
      <c r="TMM29" s="81"/>
      <c r="TMN29" s="81"/>
      <c r="TMO29" s="81"/>
      <c r="TMP29" s="81"/>
      <c r="TMQ29" s="81"/>
      <c r="TMR29" s="81"/>
      <c r="TMS29" s="81"/>
      <c r="TMT29" s="81"/>
      <c r="TMU29" s="81"/>
      <c r="TMV29" s="81"/>
      <c r="TMW29" s="81"/>
      <c r="TMX29" s="81"/>
      <c r="TMY29" s="81"/>
      <c r="TMZ29" s="81"/>
      <c r="TNA29" s="81"/>
      <c r="TNB29" s="81"/>
      <c r="TNC29" s="81"/>
      <c r="TND29" s="81"/>
      <c r="TNE29" s="81"/>
      <c r="TNF29" s="81"/>
      <c r="TNG29" s="81"/>
      <c r="TNH29" s="81"/>
      <c r="TNI29" s="81"/>
      <c r="TNJ29" s="81"/>
      <c r="TNK29" s="81"/>
      <c r="TNL29" s="81"/>
      <c r="TNM29" s="81"/>
      <c r="TNN29" s="81"/>
      <c r="TNO29" s="81"/>
      <c r="TNP29" s="81"/>
      <c r="TNQ29" s="81"/>
      <c r="TNR29" s="81"/>
      <c r="TNS29" s="81"/>
      <c r="TNT29" s="81"/>
      <c r="TNU29" s="81"/>
      <c r="TNV29" s="81"/>
      <c r="TNW29" s="81"/>
      <c r="TNX29" s="81"/>
      <c r="TNY29" s="81"/>
      <c r="TNZ29" s="81"/>
      <c r="TOA29" s="81"/>
      <c r="TOB29" s="81"/>
      <c r="TOC29" s="81"/>
      <c r="TOD29" s="81"/>
      <c r="TOE29" s="81"/>
      <c r="TOF29" s="81"/>
      <c r="TOG29" s="81"/>
      <c r="TOH29" s="81"/>
      <c r="TOI29" s="81"/>
      <c r="TOJ29" s="81"/>
      <c r="TOK29" s="81"/>
      <c r="TOL29" s="81"/>
      <c r="TOM29" s="81"/>
      <c r="TON29" s="81"/>
      <c r="TOO29" s="81"/>
      <c r="TOP29" s="81"/>
      <c r="TOQ29" s="81"/>
      <c r="TOR29" s="81"/>
      <c r="TOS29" s="81"/>
      <c r="TOT29" s="81"/>
      <c r="TOU29" s="81"/>
      <c r="TOV29" s="81"/>
      <c r="TOW29" s="81"/>
      <c r="TOX29" s="81"/>
      <c r="TOY29" s="81"/>
      <c r="TOZ29" s="81"/>
      <c r="TPA29" s="81"/>
      <c r="TPB29" s="81"/>
      <c r="TPC29" s="81"/>
      <c r="TPD29" s="81"/>
      <c r="TPE29" s="81"/>
      <c r="TPF29" s="81"/>
      <c r="TPG29" s="81"/>
      <c r="TPH29" s="81"/>
      <c r="TPI29" s="81"/>
      <c r="TPJ29" s="81"/>
      <c r="TPK29" s="81"/>
      <c r="TPL29" s="81"/>
      <c r="TPM29" s="81"/>
      <c r="TPN29" s="81"/>
      <c r="TPO29" s="81"/>
      <c r="TPP29" s="81"/>
      <c r="TPQ29" s="81"/>
      <c r="TPR29" s="81"/>
      <c r="TPS29" s="81"/>
      <c r="TPT29" s="81"/>
      <c r="TPU29" s="81"/>
      <c r="TPV29" s="81"/>
      <c r="TPW29" s="81"/>
      <c r="TPX29" s="81"/>
      <c r="TPY29" s="81"/>
      <c r="TPZ29" s="81"/>
      <c r="TQA29" s="81"/>
      <c r="TQB29" s="81"/>
      <c r="TQC29" s="81"/>
      <c r="TQD29" s="81"/>
      <c r="TQE29" s="81"/>
      <c r="TQF29" s="81"/>
      <c r="TQG29" s="81"/>
      <c r="TQH29" s="81"/>
      <c r="TQI29" s="81"/>
      <c r="TQJ29" s="81"/>
      <c r="TQK29" s="81"/>
      <c r="TQL29" s="81"/>
      <c r="TQM29" s="81"/>
      <c r="TQN29" s="81"/>
      <c r="TQO29" s="81"/>
      <c r="TQP29" s="81"/>
      <c r="TQQ29" s="81"/>
      <c r="TQR29" s="81"/>
      <c r="TQS29" s="81"/>
      <c r="TQT29" s="81"/>
      <c r="TQU29" s="81"/>
      <c r="TQV29" s="81"/>
      <c r="TQW29" s="81"/>
      <c r="TQX29" s="81"/>
      <c r="TQY29" s="81"/>
      <c r="TQZ29" s="81"/>
      <c r="TRA29" s="81"/>
      <c r="TRB29" s="81"/>
      <c r="TRC29" s="81"/>
      <c r="TRD29" s="81"/>
      <c r="TRE29" s="81"/>
      <c r="TRF29" s="81"/>
      <c r="TRG29" s="81"/>
      <c r="TRH29" s="81"/>
      <c r="TRI29" s="81"/>
      <c r="TRJ29" s="81"/>
      <c r="TRK29" s="81"/>
      <c r="TRL29" s="81"/>
      <c r="TRM29" s="81"/>
      <c r="TRN29" s="81"/>
      <c r="TRO29" s="81"/>
      <c r="TRP29" s="81"/>
      <c r="TRQ29" s="81"/>
      <c r="TRR29" s="81"/>
      <c r="TRS29" s="81"/>
      <c r="TRT29" s="81"/>
      <c r="TRU29" s="81"/>
      <c r="TRV29" s="81"/>
      <c r="TRW29" s="81"/>
      <c r="TRX29" s="81"/>
      <c r="TRY29" s="81"/>
      <c r="TRZ29" s="81"/>
      <c r="TSA29" s="81"/>
      <c r="TSB29" s="81"/>
      <c r="TSC29" s="81"/>
      <c r="TSD29" s="81"/>
      <c r="TSE29" s="81"/>
      <c r="TSF29" s="81"/>
      <c r="TSG29" s="81"/>
      <c r="TSH29" s="81"/>
      <c r="TSI29" s="81"/>
      <c r="TSJ29" s="81"/>
      <c r="TSK29" s="81"/>
      <c r="TSL29" s="81"/>
      <c r="TSM29" s="81"/>
      <c r="TSN29" s="81"/>
      <c r="TSO29" s="81"/>
      <c r="TSP29" s="81"/>
      <c r="TSQ29" s="81"/>
      <c r="TSR29" s="81"/>
      <c r="TSS29" s="81"/>
      <c r="TST29" s="81"/>
      <c r="TSU29" s="81"/>
      <c r="TSV29" s="81"/>
      <c r="TSW29" s="81"/>
      <c r="TSX29" s="81"/>
      <c r="TSY29" s="81"/>
      <c r="TSZ29" s="81"/>
      <c r="TTA29" s="81"/>
      <c r="TTB29" s="81"/>
      <c r="TTC29" s="81"/>
      <c r="TTD29" s="81"/>
      <c r="TTE29" s="81"/>
      <c r="TTF29" s="81"/>
      <c r="TTG29" s="81"/>
      <c r="TTH29" s="81"/>
      <c r="TTI29" s="81"/>
      <c r="TTJ29" s="81"/>
      <c r="TTK29" s="81"/>
      <c r="TTL29" s="81"/>
      <c r="TTM29" s="81"/>
      <c r="TTN29" s="81"/>
      <c r="TTO29" s="81"/>
      <c r="TTP29" s="81"/>
      <c r="TTQ29" s="81"/>
      <c r="TTR29" s="81"/>
      <c r="TTS29" s="81"/>
      <c r="TTT29" s="81"/>
      <c r="TTU29" s="81"/>
      <c r="TTV29" s="81"/>
      <c r="TTW29" s="81"/>
      <c r="TTX29" s="81"/>
      <c r="TTY29" s="81"/>
      <c r="TTZ29" s="81"/>
      <c r="TUA29" s="81"/>
      <c r="TUB29" s="81"/>
      <c r="TUC29" s="81"/>
      <c r="TUD29" s="81"/>
      <c r="TUE29" s="81"/>
      <c r="TUF29" s="81"/>
      <c r="TUG29" s="81"/>
      <c r="TUH29" s="81"/>
      <c r="TUI29" s="81"/>
      <c r="TUJ29" s="81"/>
      <c r="TUK29" s="81"/>
      <c r="TUL29" s="81"/>
      <c r="TUM29" s="81"/>
      <c r="TUN29" s="81"/>
      <c r="TUO29" s="81"/>
      <c r="TUP29" s="81"/>
      <c r="TUQ29" s="81"/>
      <c r="TUR29" s="81"/>
      <c r="TUS29" s="81"/>
      <c r="TUT29" s="81"/>
      <c r="TUU29" s="81"/>
      <c r="TUV29" s="81"/>
      <c r="TUW29" s="81"/>
      <c r="TUX29" s="81"/>
      <c r="TUY29" s="81"/>
      <c r="TUZ29" s="81"/>
      <c r="TVA29" s="81"/>
      <c r="TVB29" s="81"/>
      <c r="TVC29" s="81"/>
      <c r="TVD29" s="81"/>
      <c r="TVE29" s="81"/>
      <c r="TVF29" s="81"/>
      <c r="TVG29" s="81"/>
      <c r="TVH29" s="81"/>
      <c r="TVI29" s="81"/>
      <c r="TVJ29" s="81"/>
      <c r="TVK29" s="81"/>
      <c r="TVL29" s="81"/>
      <c r="TVM29" s="81"/>
      <c r="TVN29" s="81"/>
      <c r="TVO29" s="81"/>
      <c r="TVP29" s="81"/>
      <c r="TVQ29" s="81"/>
      <c r="TVR29" s="81"/>
      <c r="TVS29" s="81"/>
      <c r="TVT29" s="81"/>
      <c r="TVU29" s="81"/>
      <c r="TVV29" s="81"/>
      <c r="TVW29" s="81"/>
      <c r="TVX29" s="81"/>
      <c r="TVY29" s="81"/>
      <c r="TVZ29" s="81"/>
      <c r="TWA29" s="81"/>
      <c r="TWB29" s="81"/>
      <c r="TWC29" s="81"/>
      <c r="TWD29" s="81"/>
      <c r="TWE29" s="81"/>
      <c r="TWF29" s="81"/>
      <c r="TWG29" s="81"/>
      <c r="TWH29" s="81"/>
      <c r="TWI29" s="81"/>
      <c r="TWJ29" s="81"/>
      <c r="TWK29" s="81"/>
      <c r="TWL29" s="81"/>
      <c r="TWM29" s="81"/>
      <c r="TWN29" s="81"/>
      <c r="TWO29" s="81"/>
      <c r="TWP29" s="81"/>
      <c r="TWQ29" s="81"/>
      <c r="TWR29" s="81"/>
      <c r="TWS29" s="81"/>
      <c r="TWT29" s="81"/>
      <c r="TWU29" s="81"/>
      <c r="TWV29" s="81"/>
      <c r="TWW29" s="81"/>
      <c r="TWX29" s="81"/>
      <c r="TWY29" s="81"/>
      <c r="TWZ29" s="81"/>
      <c r="TXA29" s="81"/>
      <c r="TXB29" s="81"/>
      <c r="TXC29" s="81"/>
      <c r="TXD29" s="81"/>
      <c r="TXE29" s="81"/>
      <c r="TXF29" s="81"/>
      <c r="TXG29" s="81"/>
      <c r="TXH29" s="81"/>
      <c r="TXI29" s="81"/>
      <c r="TXJ29" s="81"/>
      <c r="TXK29" s="81"/>
      <c r="TXL29" s="81"/>
      <c r="TXM29" s="81"/>
      <c r="TXN29" s="81"/>
      <c r="TXO29" s="81"/>
      <c r="TXP29" s="81"/>
      <c r="TXQ29" s="81"/>
      <c r="TXR29" s="81"/>
      <c r="TXS29" s="81"/>
      <c r="TXT29" s="81"/>
      <c r="TXU29" s="81"/>
      <c r="TXV29" s="81"/>
      <c r="TXW29" s="81"/>
      <c r="TXX29" s="81"/>
      <c r="TXY29" s="81"/>
      <c r="TXZ29" s="81"/>
      <c r="TYA29" s="81"/>
      <c r="TYB29" s="81"/>
      <c r="TYC29" s="81"/>
      <c r="TYD29" s="81"/>
      <c r="TYE29" s="81"/>
      <c r="TYF29" s="81"/>
      <c r="TYG29" s="81"/>
      <c r="TYH29" s="81"/>
      <c r="TYI29" s="81"/>
      <c r="TYJ29" s="81"/>
      <c r="TYK29" s="81"/>
      <c r="TYL29" s="81"/>
      <c r="TYM29" s="81"/>
      <c r="TYN29" s="81"/>
      <c r="TYO29" s="81"/>
      <c r="TYP29" s="81"/>
      <c r="TYQ29" s="81"/>
      <c r="TYR29" s="81"/>
      <c r="TYS29" s="81"/>
      <c r="TYT29" s="81"/>
      <c r="TYU29" s="81"/>
      <c r="TYV29" s="81"/>
      <c r="TYW29" s="81"/>
      <c r="TYX29" s="81"/>
      <c r="TYY29" s="81"/>
      <c r="TYZ29" s="81"/>
      <c r="TZA29" s="81"/>
      <c r="TZB29" s="81"/>
      <c r="TZC29" s="81"/>
      <c r="TZD29" s="81"/>
      <c r="TZE29" s="81"/>
      <c r="TZF29" s="81"/>
      <c r="TZG29" s="81"/>
      <c r="TZH29" s="81"/>
      <c r="TZI29" s="81"/>
      <c r="TZJ29" s="81"/>
      <c r="TZK29" s="81"/>
      <c r="TZL29" s="81"/>
      <c r="TZM29" s="81"/>
      <c r="TZN29" s="81"/>
      <c r="TZO29" s="81"/>
      <c r="TZP29" s="81"/>
      <c r="TZQ29" s="81"/>
      <c r="TZR29" s="81"/>
      <c r="TZS29" s="81"/>
      <c r="TZT29" s="81"/>
      <c r="TZU29" s="81"/>
      <c r="TZV29" s="81"/>
      <c r="TZW29" s="81"/>
      <c r="TZX29" s="81"/>
      <c r="TZY29" s="81"/>
      <c r="TZZ29" s="81"/>
      <c r="UAA29" s="81"/>
      <c r="UAB29" s="81"/>
      <c r="UAC29" s="81"/>
      <c r="UAD29" s="81"/>
      <c r="UAE29" s="81"/>
      <c r="UAF29" s="81"/>
      <c r="UAG29" s="81"/>
      <c r="UAH29" s="81"/>
      <c r="UAI29" s="81"/>
      <c r="UAJ29" s="81"/>
      <c r="UAK29" s="81"/>
      <c r="UAL29" s="81"/>
      <c r="UAM29" s="81"/>
      <c r="UAN29" s="81"/>
      <c r="UAO29" s="81"/>
      <c r="UAP29" s="81"/>
      <c r="UAQ29" s="81"/>
      <c r="UAR29" s="81"/>
      <c r="UAS29" s="81"/>
      <c r="UAT29" s="81"/>
      <c r="UAU29" s="81"/>
      <c r="UAV29" s="81"/>
      <c r="UAW29" s="81"/>
      <c r="UAX29" s="81"/>
      <c r="UAY29" s="81"/>
      <c r="UAZ29" s="81"/>
      <c r="UBA29" s="81"/>
      <c r="UBB29" s="81"/>
      <c r="UBC29" s="81"/>
      <c r="UBD29" s="81"/>
      <c r="UBE29" s="81"/>
      <c r="UBF29" s="81"/>
      <c r="UBG29" s="81"/>
      <c r="UBH29" s="81"/>
      <c r="UBI29" s="81"/>
      <c r="UBJ29" s="81"/>
      <c r="UBK29" s="81"/>
      <c r="UBL29" s="81"/>
      <c r="UBM29" s="81"/>
      <c r="UBN29" s="81"/>
      <c r="UBO29" s="81"/>
      <c r="UBP29" s="81"/>
      <c r="UBQ29" s="81"/>
      <c r="UBR29" s="81"/>
      <c r="UBS29" s="81"/>
      <c r="UBT29" s="81"/>
      <c r="UBU29" s="81"/>
      <c r="UBV29" s="81"/>
      <c r="UBW29" s="81"/>
      <c r="UBX29" s="81"/>
      <c r="UBY29" s="81"/>
      <c r="UBZ29" s="81"/>
      <c r="UCA29" s="81"/>
      <c r="UCB29" s="81"/>
      <c r="UCC29" s="81"/>
      <c r="UCD29" s="81"/>
      <c r="UCE29" s="81"/>
      <c r="UCF29" s="81"/>
      <c r="UCG29" s="81"/>
      <c r="UCH29" s="81"/>
      <c r="UCI29" s="81"/>
      <c r="UCJ29" s="81"/>
      <c r="UCK29" s="81"/>
      <c r="UCL29" s="81"/>
      <c r="UCM29" s="81"/>
      <c r="UCN29" s="81"/>
      <c r="UCO29" s="81"/>
      <c r="UCP29" s="81"/>
      <c r="UCQ29" s="81"/>
      <c r="UCR29" s="81"/>
      <c r="UCS29" s="81"/>
      <c r="UCT29" s="81"/>
      <c r="UCU29" s="81"/>
      <c r="UCV29" s="81"/>
      <c r="UCW29" s="81"/>
      <c r="UCX29" s="81"/>
      <c r="UCY29" s="81"/>
      <c r="UCZ29" s="81"/>
      <c r="UDA29" s="81"/>
      <c r="UDB29" s="81"/>
      <c r="UDC29" s="81"/>
      <c r="UDD29" s="81"/>
      <c r="UDE29" s="81"/>
      <c r="UDF29" s="81"/>
      <c r="UDG29" s="81"/>
      <c r="UDH29" s="81"/>
      <c r="UDI29" s="81"/>
      <c r="UDJ29" s="81"/>
      <c r="UDK29" s="81"/>
      <c r="UDL29" s="81"/>
      <c r="UDM29" s="81"/>
      <c r="UDN29" s="81"/>
      <c r="UDO29" s="81"/>
      <c r="UDP29" s="81"/>
      <c r="UDQ29" s="81"/>
      <c r="UDR29" s="81"/>
      <c r="UDS29" s="81"/>
      <c r="UDT29" s="81"/>
      <c r="UDU29" s="81"/>
      <c r="UDV29" s="81"/>
      <c r="UDW29" s="81"/>
      <c r="UDX29" s="81"/>
      <c r="UDY29" s="81"/>
      <c r="UDZ29" s="81"/>
      <c r="UEA29" s="81"/>
      <c r="UEB29" s="81"/>
      <c r="UEC29" s="81"/>
      <c r="UED29" s="81"/>
      <c r="UEE29" s="81"/>
      <c r="UEF29" s="81"/>
      <c r="UEG29" s="81"/>
      <c r="UEH29" s="81"/>
      <c r="UEI29" s="81"/>
      <c r="UEJ29" s="81"/>
      <c r="UEK29" s="81"/>
      <c r="UEL29" s="81"/>
      <c r="UEM29" s="81"/>
      <c r="UEN29" s="81"/>
      <c r="UEO29" s="81"/>
      <c r="UEP29" s="81"/>
      <c r="UEQ29" s="81"/>
      <c r="UER29" s="81"/>
      <c r="UES29" s="81"/>
      <c r="UET29" s="81"/>
      <c r="UEU29" s="81"/>
      <c r="UEV29" s="81"/>
      <c r="UEW29" s="81"/>
      <c r="UEX29" s="81"/>
      <c r="UEY29" s="81"/>
      <c r="UEZ29" s="81"/>
      <c r="UFA29" s="81"/>
      <c r="UFB29" s="81"/>
      <c r="UFC29" s="81"/>
      <c r="UFD29" s="81"/>
      <c r="UFE29" s="81"/>
      <c r="UFF29" s="81"/>
      <c r="UFG29" s="81"/>
      <c r="UFH29" s="81"/>
      <c r="UFI29" s="81"/>
      <c r="UFJ29" s="81"/>
      <c r="UFK29" s="81"/>
      <c r="UFL29" s="81"/>
      <c r="UFM29" s="81"/>
      <c r="UFN29" s="81"/>
      <c r="UFO29" s="81"/>
      <c r="UFP29" s="81"/>
      <c r="UFQ29" s="81"/>
      <c r="UFR29" s="81"/>
      <c r="UFS29" s="81"/>
      <c r="UFT29" s="81"/>
      <c r="UFU29" s="81"/>
      <c r="UFV29" s="81"/>
      <c r="UFW29" s="81"/>
      <c r="UFX29" s="81"/>
      <c r="UFY29" s="81"/>
      <c r="UFZ29" s="81"/>
      <c r="UGA29" s="81"/>
      <c r="UGB29" s="81"/>
      <c r="UGC29" s="81"/>
      <c r="UGD29" s="81"/>
      <c r="UGE29" s="81"/>
      <c r="UGF29" s="81"/>
      <c r="UGG29" s="81"/>
      <c r="UGH29" s="81"/>
      <c r="UGI29" s="81"/>
      <c r="UGJ29" s="81"/>
      <c r="UGK29" s="81"/>
      <c r="UGL29" s="81"/>
      <c r="UGM29" s="81"/>
      <c r="UGN29" s="81"/>
      <c r="UGO29" s="81"/>
      <c r="UGP29" s="81"/>
      <c r="UGQ29" s="81"/>
      <c r="UGR29" s="81"/>
      <c r="UGS29" s="81"/>
      <c r="UGT29" s="81"/>
      <c r="UGU29" s="81"/>
      <c r="UGV29" s="81"/>
      <c r="UGW29" s="81"/>
      <c r="UGX29" s="81"/>
      <c r="UGY29" s="81"/>
      <c r="UGZ29" s="81"/>
      <c r="UHA29" s="81"/>
      <c r="UHB29" s="81"/>
      <c r="UHC29" s="81"/>
      <c r="UHD29" s="81"/>
      <c r="UHE29" s="81"/>
      <c r="UHF29" s="81"/>
      <c r="UHG29" s="81"/>
      <c r="UHH29" s="81"/>
      <c r="UHI29" s="81"/>
      <c r="UHJ29" s="81"/>
      <c r="UHK29" s="81"/>
      <c r="UHL29" s="81"/>
      <c r="UHM29" s="81"/>
      <c r="UHN29" s="81"/>
      <c r="UHO29" s="81"/>
      <c r="UHP29" s="81"/>
      <c r="UHQ29" s="81"/>
      <c r="UHR29" s="81"/>
      <c r="UHS29" s="81"/>
      <c r="UHT29" s="81"/>
      <c r="UHU29" s="81"/>
      <c r="UHV29" s="81"/>
      <c r="UHW29" s="81"/>
      <c r="UHX29" s="81"/>
      <c r="UHY29" s="81"/>
      <c r="UHZ29" s="81"/>
      <c r="UIA29" s="81"/>
      <c r="UIB29" s="81"/>
      <c r="UIC29" s="81"/>
      <c r="UID29" s="81"/>
      <c r="UIE29" s="81"/>
      <c r="UIF29" s="81"/>
      <c r="UIG29" s="81"/>
      <c r="UIH29" s="81"/>
      <c r="UII29" s="81"/>
      <c r="UIJ29" s="81"/>
      <c r="UIK29" s="81"/>
      <c r="UIL29" s="81"/>
      <c r="UIM29" s="81"/>
      <c r="UIN29" s="81"/>
      <c r="UIO29" s="81"/>
      <c r="UIP29" s="81"/>
      <c r="UIQ29" s="81"/>
      <c r="UIR29" s="81"/>
      <c r="UIS29" s="81"/>
      <c r="UIT29" s="81"/>
      <c r="UIU29" s="81"/>
      <c r="UIV29" s="81"/>
      <c r="UIW29" s="81"/>
      <c r="UIX29" s="81"/>
      <c r="UIY29" s="81"/>
      <c r="UIZ29" s="81"/>
      <c r="UJA29" s="81"/>
      <c r="UJB29" s="81"/>
      <c r="UJC29" s="81"/>
      <c r="UJD29" s="81"/>
      <c r="UJE29" s="81"/>
      <c r="UJF29" s="81"/>
      <c r="UJG29" s="81"/>
      <c r="UJH29" s="81"/>
      <c r="UJI29" s="81"/>
      <c r="UJJ29" s="81"/>
      <c r="UJK29" s="81"/>
      <c r="UJL29" s="81"/>
      <c r="UJM29" s="81"/>
      <c r="UJN29" s="81"/>
      <c r="UJO29" s="81"/>
      <c r="UJP29" s="81"/>
      <c r="UJQ29" s="81"/>
      <c r="UJR29" s="81"/>
      <c r="UJS29" s="81"/>
      <c r="UJT29" s="81"/>
      <c r="UJU29" s="81"/>
      <c r="UJV29" s="81"/>
      <c r="UJW29" s="81"/>
      <c r="UJX29" s="81"/>
      <c r="UJY29" s="81"/>
      <c r="UJZ29" s="81"/>
      <c r="UKA29" s="81"/>
      <c r="UKB29" s="81"/>
      <c r="UKC29" s="81"/>
      <c r="UKD29" s="81"/>
      <c r="UKE29" s="81"/>
      <c r="UKF29" s="81"/>
      <c r="UKG29" s="81"/>
      <c r="UKH29" s="81"/>
      <c r="UKI29" s="81"/>
      <c r="UKJ29" s="81"/>
      <c r="UKK29" s="81"/>
      <c r="UKL29" s="81"/>
      <c r="UKM29" s="81"/>
      <c r="UKN29" s="81"/>
      <c r="UKO29" s="81"/>
      <c r="UKP29" s="81"/>
      <c r="UKQ29" s="81"/>
      <c r="UKR29" s="81"/>
      <c r="UKS29" s="81"/>
      <c r="UKT29" s="81"/>
      <c r="UKU29" s="81"/>
      <c r="UKV29" s="81"/>
      <c r="UKW29" s="81"/>
      <c r="UKX29" s="81"/>
      <c r="UKY29" s="81"/>
      <c r="UKZ29" s="81"/>
      <c r="ULA29" s="81"/>
      <c r="ULB29" s="81"/>
      <c r="ULC29" s="81"/>
      <c r="ULD29" s="81"/>
      <c r="ULE29" s="81"/>
      <c r="ULF29" s="81"/>
      <c r="ULG29" s="81"/>
      <c r="ULH29" s="81"/>
      <c r="ULI29" s="81"/>
      <c r="ULJ29" s="81"/>
      <c r="ULK29" s="81"/>
      <c r="ULL29" s="81"/>
      <c r="ULM29" s="81"/>
      <c r="ULN29" s="81"/>
      <c r="ULO29" s="81"/>
      <c r="ULP29" s="81"/>
      <c r="ULQ29" s="81"/>
      <c r="ULR29" s="81"/>
      <c r="ULS29" s="81"/>
      <c r="ULT29" s="81"/>
      <c r="ULU29" s="81"/>
      <c r="ULV29" s="81"/>
      <c r="ULW29" s="81"/>
      <c r="ULX29" s="81"/>
      <c r="ULY29" s="81"/>
      <c r="ULZ29" s="81"/>
      <c r="UMA29" s="81"/>
      <c r="UMB29" s="81"/>
      <c r="UMC29" s="81"/>
      <c r="UMD29" s="81"/>
      <c r="UME29" s="81"/>
      <c r="UMF29" s="81"/>
      <c r="UMG29" s="81"/>
      <c r="UMH29" s="81"/>
      <c r="UMI29" s="81"/>
      <c r="UMJ29" s="81"/>
      <c r="UMK29" s="81"/>
      <c r="UML29" s="81"/>
      <c r="UMM29" s="81"/>
      <c r="UMN29" s="81"/>
      <c r="UMO29" s="81"/>
      <c r="UMP29" s="81"/>
      <c r="UMQ29" s="81"/>
      <c r="UMR29" s="81"/>
      <c r="UMS29" s="81"/>
      <c r="UMT29" s="81"/>
      <c r="UMU29" s="81"/>
      <c r="UMV29" s="81"/>
      <c r="UMW29" s="81"/>
      <c r="UMX29" s="81"/>
      <c r="UMY29" s="81"/>
      <c r="UMZ29" s="81"/>
      <c r="UNA29" s="81"/>
      <c r="UNB29" s="81"/>
      <c r="UNC29" s="81"/>
      <c r="UND29" s="81"/>
      <c r="UNE29" s="81"/>
      <c r="UNF29" s="81"/>
      <c r="UNG29" s="81"/>
      <c r="UNH29" s="81"/>
      <c r="UNI29" s="81"/>
      <c r="UNJ29" s="81"/>
      <c r="UNK29" s="81"/>
      <c r="UNL29" s="81"/>
      <c r="UNM29" s="81"/>
      <c r="UNN29" s="81"/>
      <c r="UNO29" s="81"/>
      <c r="UNP29" s="81"/>
      <c r="UNQ29" s="81"/>
      <c r="UNR29" s="81"/>
      <c r="UNS29" s="81"/>
      <c r="UNT29" s="81"/>
      <c r="UNU29" s="81"/>
      <c r="UNV29" s="81"/>
      <c r="UNW29" s="81"/>
      <c r="UNX29" s="81"/>
      <c r="UNY29" s="81"/>
      <c r="UNZ29" s="81"/>
      <c r="UOA29" s="81"/>
      <c r="UOB29" s="81"/>
      <c r="UOC29" s="81"/>
      <c r="UOD29" s="81"/>
      <c r="UOE29" s="81"/>
      <c r="UOF29" s="81"/>
      <c r="UOG29" s="81"/>
      <c r="UOH29" s="81"/>
      <c r="UOI29" s="81"/>
      <c r="UOJ29" s="81"/>
      <c r="UOK29" s="81"/>
      <c r="UOL29" s="81"/>
      <c r="UOM29" s="81"/>
      <c r="UON29" s="81"/>
      <c r="UOO29" s="81"/>
      <c r="UOP29" s="81"/>
      <c r="UOQ29" s="81"/>
      <c r="UOR29" s="81"/>
      <c r="UOS29" s="81"/>
      <c r="UOT29" s="81"/>
      <c r="UOU29" s="81"/>
      <c r="UOV29" s="81"/>
      <c r="UOW29" s="81"/>
      <c r="UOX29" s="81"/>
      <c r="UOY29" s="81"/>
      <c r="UOZ29" s="81"/>
      <c r="UPA29" s="81"/>
      <c r="UPB29" s="81"/>
      <c r="UPC29" s="81"/>
      <c r="UPD29" s="81"/>
      <c r="UPE29" s="81"/>
      <c r="UPF29" s="81"/>
      <c r="UPG29" s="81"/>
      <c r="UPH29" s="81"/>
      <c r="UPI29" s="81"/>
      <c r="UPJ29" s="81"/>
      <c r="UPK29" s="81"/>
      <c r="UPL29" s="81"/>
      <c r="UPM29" s="81"/>
      <c r="UPN29" s="81"/>
      <c r="UPO29" s="81"/>
      <c r="UPP29" s="81"/>
      <c r="UPQ29" s="81"/>
      <c r="UPR29" s="81"/>
      <c r="UPS29" s="81"/>
      <c r="UPT29" s="81"/>
      <c r="UPU29" s="81"/>
      <c r="UPV29" s="81"/>
      <c r="UPW29" s="81"/>
      <c r="UPX29" s="81"/>
      <c r="UPY29" s="81"/>
      <c r="UPZ29" s="81"/>
      <c r="UQA29" s="81"/>
      <c r="UQB29" s="81"/>
      <c r="UQC29" s="81"/>
      <c r="UQD29" s="81"/>
      <c r="UQE29" s="81"/>
      <c r="UQF29" s="81"/>
      <c r="UQG29" s="81"/>
      <c r="UQH29" s="81"/>
      <c r="UQI29" s="81"/>
      <c r="UQJ29" s="81"/>
      <c r="UQK29" s="81"/>
      <c r="UQL29" s="81"/>
      <c r="UQM29" s="81"/>
      <c r="UQN29" s="81"/>
      <c r="UQO29" s="81"/>
      <c r="UQP29" s="81"/>
      <c r="UQQ29" s="81"/>
      <c r="UQR29" s="81"/>
      <c r="UQS29" s="81"/>
      <c r="UQT29" s="81"/>
      <c r="UQU29" s="81"/>
      <c r="UQV29" s="81"/>
      <c r="UQW29" s="81"/>
      <c r="UQX29" s="81"/>
      <c r="UQY29" s="81"/>
      <c r="UQZ29" s="81"/>
      <c r="URA29" s="81"/>
      <c r="URB29" s="81"/>
      <c r="URC29" s="81"/>
      <c r="URD29" s="81"/>
      <c r="URE29" s="81"/>
      <c r="URF29" s="81"/>
      <c r="URG29" s="81"/>
      <c r="URH29" s="81"/>
      <c r="URI29" s="81"/>
      <c r="URJ29" s="81"/>
      <c r="URK29" s="81"/>
      <c r="URL29" s="81"/>
      <c r="URM29" s="81"/>
      <c r="URN29" s="81"/>
      <c r="URO29" s="81"/>
      <c r="URP29" s="81"/>
      <c r="URQ29" s="81"/>
      <c r="URR29" s="81"/>
      <c r="URS29" s="81"/>
      <c r="URT29" s="81"/>
      <c r="URU29" s="81"/>
      <c r="URV29" s="81"/>
      <c r="URW29" s="81"/>
      <c r="URX29" s="81"/>
      <c r="URY29" s="81"/>
      <c r="URZ29" s="81"/>
      <c r="USA29" s="81"/>
      <c r="USB29" s="81"/>
      <c r="USC29" s="81"/>
      <c r="USD29" s="81"/>
      <c r="USE29" s="81"/>
      <c r="USF29" s="81"/>
      <c r="USG29" s="81"/>
      <c r="USH29" s="81"/>
      <c r="USI29" s="81"/>
      <c r="USJ29" s="81"/>
      <c r="USK29" s="81"/>
      <c r="USL29" s="81"/>
      <c r="USM29" s="81"/>
      <c r="USN29" s="81"/>
      <c r="USO29" s="81"/>
      <c r="USP29" s="81"/>
      <c r="USQ29" s="81"/>
      <c r="USR29" s="81"/>
      <c r="USS29" s="81"/>
      <c r="UST29" s="81"/>
      <c r="USU29" s="81"/>
      <c r="USV29" s="81"/>
      <c r="USW29" s="81"/>
      <c r="USX29" s="81"/>
      <c r="USY29" s="81"/>
      <c r="USZ29" s="81"/>
      <c r="UTA29" s="81"/>
      <c r="UTB29" s="81"/>
      <c r="UTC29" s="81"/>
      <c r="UTD29" s="81"/>
      <c r="UTE29" s="81"/>
      <c r="UTF29" s="81"/>
      <c r="UTG29" s="81"/>
      <c r="UTH29" s="81"/>
      <c r="UTI29" s="81"/>
      <c r="UTJ29" s="81"/>
      <c r="UTK29" s="81"/>
      <c r="UTL29" s="81"/>
      <c r="UTM29" s="81"/>
      <c r="UTN29" s="81"/>
      <c r="UTO29" s="81"/>
      <c r="UTP29" s="81"/>
      <c r="UTQ29" s="81"/>
      <c r="UTR29" s="81"/>
      <c r="UTS29" s="81"/>
      <c r="UTT29" s="81"/>
      <c r="UTU29" s="81"/>
      <c r="UTV29" s="81"/>
      <c r="UTW29" s="81"/>
      <c r="UTX29" s="81"/>
      <c r="UTY29" s="81"/>
      <c r="UTZ29" s="81"/>
      <c r="UUA29" s="81"/>
      <c r="UUB29" s="81"/>
      <c r="UUC29" s="81"/>
      <c r="UUD29" s="81"/>
      <c r="UUE29" s="81"/>
      <c r="UUF29" s="81"/>
      <c r="UUG29" s="81"/>
      <c r="UUH29" s="81"/>
      <c r="UUI29" s="81"/>
      <c r="UUJ29" s="81"/>
      <c r="UUK29" s="81"/>
      <c r="UUL29" s="81"/>
      <c r="UUM29" s="81"/>
      <c r="UUN29" s="81"/>
      <c r="UUO29" s="81"/>
      <c r="UUP29" s="81"/>
      <c r="UUQ29" s="81"/>
      <c r="UUR29" s="81"/>
      <c r="UUS29" s="81"/>
      <c r="UUT29" s="81"/>
      <c r="UUU29" s="81"/>
      <c r="UUV29" s="81"/>
      <c r="UUW29" s="81"/>
      <c r="UUX29" s="81"/>
      <c r="UUY29" s="81"/>
      <c r="UUZ29" s="81"/>
      <c r="UVA29" s="81"/>
      <c r="UVB29" s="81"/>
      <c r="UVC29" s="81"/>
      <c r="UVD29" s="81"/>
      <c r="UVE29" s="81"/>
      <c r="UVF29" s="81"/>
      <c r="UVG29" s="81"/>
      <c r="UVH29" s="81"/>
      <c r="UVI29" s="81"/>
      <c r="UVJ29" s="81"/>
      <c r="UVK29" s="81"/>
      <c r="UVL29" s="81"/>
      <c r="UVM29" s="81"/>
      <c r="UVN29" s="81"/>
      <c r="UVO29" s="81"/>
      <c r="UVP29" s="81"/>
      <c r="UVQ29" s="81"/>
      <c r="UVR29" s="81"/>
      <c r="UVS29" s="81"/>
      <c r="UVT29" s="81"/>
      <c r="UVU29" s="81"/>
      <c r="UVV29" s="81"/>
      <c r="UVW29" s="81"/>
      <c r="UVX29" s="81"/>
      <c r="UVY29" s="81"/>
      <c r="UVZ29" s="81"/>
      <c r="UWA29" s="81"/>
      <c r="UWB29" s="81"/>
      <c r="UWC29" s="81"/>
      <c r="UWD29" s="81"/>
      <c r="UWE29" s="81"/>
      <c r="UWF29" s="81"/>
      <c r="UWG29" s="81"/>
      <c r="UWH29" s="81"/>
      <c r="UWI29" s="81"/>
      <c r="UWJ29" s="81"/>
      <c r="UWK29" s="81"/>
      <c r="UWL29" s="81"/>
      <c r="UWM29" s="81"/>
      <c r="UWN29" s="81"/>
      <c r="UWO29" s="81"/>
      <c r="UWP29" s="81"/>
      <c r="UWQ29" s="81"/>
      <c r="UWR29" s="81"/>
      <c r="UWS29" s="81"/>
      <c r="UWT29" s="81"/>
      <c r="UWU29" s="81"/>
      <c r="UWV29" s="81"/>
      <c r="UWW29" s="81"/>
      <c r="UWX29" s="81"/>
      <c r="UWY29" s="81"/>
      <c r="UWZ29" s="81"/>
      <c r="UXA29" s="81"/>
      <c r="UXB29" s="81"/>
      <c r="UXC29" s="81"/>
      <c r="UXD29" s="81"/>
      <c r="UXE29" s="81"/>
      <c r="UXF29" s="81"/>
      <c r="UXG29" s="81"/>
      <c r="UXH29" s="81"/>
      <c r="UXI29" s="81"/>
      <c r="UXJ29" s="81"/>
      <c r="UXK29" s="81"/>
      <c r="UXL29" s="81"/>
      <c r="UXM29" s="81"/>
      <c r="UXN29" s="81"/>
      <c r="UXO29" s="81"/>
      <c r="UXP29" s="81"/>
      <c r="UXQ29" s="81"/>
      <c r="UXR29" s="81"/>
      <c r="UXS29" s="81"/>
      <c r="UXT29" s="81"/>
      <c r="UXU29" s="81"/>
      <c r="UXV29" s="81"/>
      <c r="UXW29" s="81"/>
      <c r="UXX29" s="81"/>
      <c r="UXY29" s="81"/>
      <c r="UXZ29" s="81"/>
      <c r="UYA29" s="81"/>
      <c r="UYB29" s="81"/>
      <c r="UYC29" s="81"/>
      <c r="UYD29" s="81"/>
      <c r="UYE29" s="81"/>
      <c r="UYF29" s="81"/>
      <c r="UYG29" s="81"/>
      <c r="UYH29" s="81"/>
      <c r="UYI29" s="81"/>
      <c r="UYJ29" s="81"/>
      <c r="UYK29" s="81"/>
      <c r="UYL29" s="81"/>
      <c r="UYM29" s="81"/>
      <c r="UYN29" s="81"/>
      <c r="UYO29" s="81"/>
      <c r="UYP29" s="81"/>
      <c r="UYQ29" s="81"/>
      <c r="UYR29" s="81"/>
      <c r="UYS29" s="81"/>
      <c r="UYT29" s="81"/>
      <c r="UYU29" s="81"/>
      <c r="UYV29" s="81"/>
      <c r="UYW29" s="81"/>
      <c r="UYX29" s="81"/>
      <c r="UYY29" s="81"/>
      <c r="UYZ29" s="81"/>
      <c r="UZA29" s="81"/>
      <c r="UZB29" s="81"/>
      <c r="UZC29" s="81"/>
      <c r="UZD29" s="81"/>
      <c r="UZE29" s="81"/>
      <c r="UZF29" s="81"/>
      <c r="UZG29" s="81"/>
      <c r="UZH29" s="81"/>
      <c r="UZI29" s="81"/>
      <c r="UZJ29" s="81"/>
      <c r="UZK29" s="81"/>
      <c r="UZL29" s="81"/>
      <c r="UZM29" s="81"/>
      <c r="UZN29" s="81"/>
      <c r="UZO29" s="81"/>
      <c r="UZP29" s="81"/>
      <c r="UZQ29" s="81"/>
      <c r="UZR29" s="81"/>
      <c r="UZS29" s="81"/>
      <c r="UZT29" s="81"/>
      <c r="UZU29" s="81"/>
      <c r="UZV29" s="81"/>
      <c r="UZW29" s="81"/>
      <c r="UZX29" s="81"/>
      <c r="UZY29" s="81"/>
      <c r="UZZ29" s="81"/>
      <c r="VAA29" s="81"/>
      <c r="VAB29" s="81"/>
      <c r="VAC29" s="81"/>
      <c r="VAD29" s="81"/>
      <c r="VAE29" s="81"/>
      <c r="VAF29" s="81"/>
      <c r="VAG29" s="81"/>
      <c r="VAH29" s="81"/>
      <c r="VAI29" s="81"/>
      <c r="VAJ29" s="81"/>
      <c r="VAK29" s="81"/>
      <c r="VAL29" s="81"/>
      <c r="VAM29" s="81"/>
      <c r="VAN29" s="81"/>
      <c r="VAO29" s="81"/>
      <c r="VAP29" s="81"/>
      <c r="VAQ29" s="81"/>
      <c r="VAR29" s="81"/>
      <c r="VAS29" s="81"/>
      <c r="VAT29" s="81"/>
      <c r="VAU29" s="81"/>
      <c r="VAV29" s="81"/>
      <c r="VAW29" s="81"/>
      <c r="VAX29" s="81"/>
      <c r="VAY29" s="81"/>
      <c r="VAZ29" s="81"/>
      <c r="VBA29" s="81"/>
      <c r="VBB29" s="81"/>
      <c r="VBC29" s="81"/>
      <c r="VBD29" s="81"/>
      <c r="VBE29" s="81"/>
      <c r="VBF29" s="81"/>
      <c r="VBG29" s="81"/>
      <c r="VBH29" s="81"/>
      <c r="VBI29" s="81"/>
      <c r="VBJ29" s="81"/>
      <c r="VBK29" s="81"/>
      <c r="VBL29" s="81"/>
      <c r="VBM29" s="81"/>
      <c r="VBN29" s="81"/>
      <c r="VBO29" s="81"/>
      <c r="VBP29" s="81"/>
      <c r="VBQ29" s="81"/>
      <c r="VBR29" s="81"/>
      <c r="VBS29" s="81"/>
      <c r="VBT29" s="81"/>
      <c r="VBU29" s="81"/>
      <c r="VBV29" s="81"/>
      <c r="VBW29" s="81"/>
      <c r="VBX29" s="81"/>
      <c r="VBY29" s="81"/>
      <c r="VBZ29" s="81"/>
      <c r="VCA29" s="81"/>
      <c r="VCB29" s="81"/>
      <c r="VCC29" s="81"/>
      <c r="VCD29" s="81"/>
      <c r="VCE29" s="81"/>
      <c r="VCF29" s="81"/>
      <c r="VCG29" s="81"/>
      <c r="VCH29" s="81"/>
      <c r="VCI29" s="81"/>
      <c r="VCJ29" s="81"/>
      <c r="VCK29" s="81"/>
      <c r="VCL29" s="81"/>
      <c r="VCM29" s="81"/>
      <c r="VCN29" s="81"/>
      <c r="VCO29" s="81"/>
      <c r="VCP29" s="81"/>
      <c r="VCQ29" s="81"/>
      <c r="VCR29" s="81"/>
      <c r="VCS29" s="81"/>
      <c r="VCT29" s="81"/>
      <c r="VCU29" s="81"/>
      <c r="VCV29" s="81"/>
      <c r="VCW29" s="81"/>
      <c r="VCX29" s="81"/>
      <c r="VCY29" s="81"/>
      <c r="VCZ29" s="81"/>
      <c r="VDA29" s="81"/>
      <c r="VDB29" s="81"/>
      <c r="VDC29" s="81"/>
      <c r="VDD29" s="81"/>
      <c r="VDE29" s="81"/>
      <c r="VDF29" s="81"/>
      <c r="VDG29" s="81"/>
      <c r="VDH29" s="81"/>
      <c r="VDI29" s="81"/>
      <c r="VDJ29" s="81"/>
      <c r="VDK29" s="81"/>
      <c r="VDL29" s="81"/>
      <c r="VDM29" s="81"/>
      <c r="VDN29" s="81"/>
      <c r="VDO29" s="81"/>
      <c r="VDP29" s="81"/>
      <c r="VDQ29" s="81"/>
      <c r="VDR29" s="81"/>
      <c r="VDS29" s="81"/>
      <c r="VDT29" s="81"/>
      <c r="VDU29" s="81"/>
      <c r="VDV29" s="81"/>
      <c r="VDW29" s="81"/>
      <c r="VDX29" s="81"/>
      <c r="VDY29" s="81"/>
      <c r="VDZ29" s="81"/>
      <c r="VEA29" s="81"/>
      <c r="VEB29" s="81"/>
      <c r="VEC29" s="81"/>
      <c r="VED29" s="81"/>
      <c r="VEE29" s="81"/>
      <c r="VEF29" s="81"/>
      <c r="VEG29" s="81"/>
      <c r="VEH29" s="81"/>
      <c r="VEI29" s="81"/>
      <c r="VEJ29" s="81"/>
      <c r="VEK29" s="81"/>
      <c r="VEL29" s="81"/>
      <c r="VEM29" s="81"/>
      <c r="VEN29" s="81"/>
      <c r="VEO29" s="81"/>
      <c r="VEP29" s="81"/>
      <c r="VEQ29" s="81"/>
      <c r="VER29" s="81"/>
      <c r="VES29" s="81"/>
      <c r="VET29" s="81"/>
      <c r="VEU29" s="81"/>
      <c r="VEV29" s="81"/>
      <c r="VEW29" s="81"/>
      <c r="VEX29" s="81"/>
      <c r="VEY29" s="81"/>
      <c r="VEZ29" s="81"/>
      <c r="VFA29" s="81"/>
      <c r="VFB29" s="81"/>
      <c r="VFC29" s="81"/>
      <c r="VFD29" s="81"/>
      <c r="VFE29" s="81"/>
      <c r="VFF29" s="81"/>
      <c r="VFG29" s="81"/>
      <c r="VFH29" s="81"/>
      <c r="VFI29" s="81"/>
      <c r="VFJ29" s="81"/>
      <c r="VFK29" s="81"/>
      <c r="VFL29" s="81"/>
      <c r="VFM29" s="81"/>
      <c r="VFN29" s="81"/>
      <c r="VFO29" s="81"/>
      <c r="VFP29" s="81"/>
      <c r="VFQ29" s="81"/>
      <c r="VFR29" s="81"/>
      <c r="VFS29" s="81"/>
      <c r="VFT29" s="81"/>
      <c r="VFU29" s="81"/>
      <c r="VFV29" s="81"/>
      <c r="VFW29" s="81"/>
      <c r="VFX29" s="81"/>
      <c r="VFY29" s="81"/>
      <c r="VFZ29" s="81"/>
      <c r="VGA29" s="81"/>
      <c r="VGB29" s="81"/>
      <c r="VGC29" s="81"/>
      <c r="VGD29" s="81"/>
      <c r="VGE29" s="81"/>
      <c r="VGF29" s="81"/>
      <c r="VGG29" s="81"/>
      <c r="VGH29" s="81"/>
      <c r="VGI29" s="81"/>
      <c r="VGJ29" s="81"/>
      <c r="VGK29" s="81"/>
      <c r="VGL29" s="81"/>
      <c r="VGM29" s="81"/>
      <c r="VGN29" s="81"/>
      <c r="VGO29" s="81"/>
      <c r="VGP29" s="81"/>
      <c r="VGQ29" s="81"/>
      <c r="VGR29" s="81"/>
      <c r="VGS29" s="81"/>
      <c r="VGT29" s="81"/>
      <c r="VGU29" s="81"/>
      <c r="VGV29" s="81"/>
      <c r="VGW29" s="81"/>
      <c r="VGX29" s="81"/>
      <c r="VGY29" s="81"/>
      <c r="VGZ29" s="81"/>
      <c r="VHA29" s="81"/>
      <c r="VHB29" s="81"/>
      <c r="VHC29" s="81"/>
      <c r="VHD29" s="81"/>
      <c r="VHE29" s="81"/>
      <c r="VHF29" s="81"/>
      <c r="VHG29" s="81"/>
      <c r="VHH29" s="81"/>
      <c r="VHI29" s="81"/>
      <c r="VHJ29" s="81"/>
      <c r="VHK29" s="81"/>
      <c r="VHL29" s="81"/>
      <c r="VHM29" s="81"/>
      <c r="VHN29" s="81"/>
      <c r="VHO29" s="81"/>
      <c r="VHP29" s="81"/>
      <c r="VHQ29" s="81"/>
      <c r="VHR29" s="81"/>
      <c r="VHS29" s="81"/>
      <c r="VHT29" s="81"/>
      <c r="VHU29" s="81"/>
      <c r="VHV29" s="81"/>
      <c r="VHW29" s="81"/>
      <c r="VHX29" s="81"/>
      <c r="VHY29" s="81"/>
      <c r="VHZ29" s="81"/>
      <c r="VIA29" s="81"/>
      <c r="VIB29" s="81"/>
      <c r="VIC29" s="81"/>
      <c r="VID29" s="81"/>
      <c r="VIE29" s="81"/>
      <c r="VIF29" s="81"/>
      <c r="VIG29" s="81"/>
      <c r="VIH29" s="81"/>
      <c r="VII29" s="81"/>
      <c r="VIJ29" s="81"/>
      <c r="VIK29" s="81"/>
      <c r="VIL29" s="81"/>
      <c r="VIM29" s="81"/>
      <c r="VIN29" s="81"/>
      <c r="VIO29" s="81"/>
      <c r="VIP29" s="81"/>
      <c r="VIQ29" s="81"/>
      <c r="VIR29" s="81"/>
      <c r="VIS29" s="81"/>
      <c r="VIT29" s="81"/>
      <c r="VIU29" s="81"/>
      <c r="VIV29" s="81"/>
      <c r="VIW29" s="81"/>
      <c r="VIX29" s="81"/>
      <c r="VIY29" s="81"/>
      <c r="VIZ29" s="81"/>
      <c r="VJA29" s="81"/>
      <c r="VJB29" s="81"/>
      <c r="VJC29" s="81"/>
      <c r="VJD29" s="81"/>
      <c r="VJE29" s="81"/>
      <c r="VJF29" s="81"/>
      <c r="VJG29" s="81"/>
      <c r="VJH29" s="81"/>
      <c r="VJI29" s="81"/>
      <c r="VJJ29" s="81"/>
      <c r="VJK29" s="81"/>
      <c r="VJL29" s="81"/>
      <c r="VJM29" s="81"/>
      <c r="VJN29" s="81"/>
      <c r="VJO29" s="81"/>
      <c r="VJP29" s="81"/>
      <c r="VJQ29" s="81"/>
      <c r="VJR29" s="81"/>
      <c r="VJS29" s="81"/>
      <c r="VJT29" s="81"/>
      <c r="VJU29" s="81"/>
      <c r="VJV29" s="81"/>
      <c r="VJW29" s="81"/>
      <c r="VJX29" s="81"/>
      <c r="VJY29" s="81"/>
      <c r="VJZ29" s="81"/>
      <c r="VKA29" s="81"/>
      <c r="VKB29" s="81"/>
      <c r="VKC29" s="81"/>
      <c r="VKD29" s="81"/>
      <c r="VKE29" s="81"/>
      <c r="VKF29" s="81"/>
      <c r="VKG29" s="81"/>
      <c r="VKH29" s="81"/>
      <c r="VKI29" s="81"/>
      <c r="VKJ29" s="81"/>
      <c r="VKK29" s="81"/>
      <c r="VKL29" s="81"/>
      <c r="VKM29" s="81"/>
      <c r="VKN29" s="81"/>
      <c r="VKO29" s="81"/>
      <c r="VKP29" s="81"/>
      <c r="VKQ29" s="81"/>
      <c r="VKR29" s="81"/>
      <c r="VKS29" s="81"/>
      <c r="VKT29" s="81"/>
      <c r="VKU29" s="81"/>
      <c r="VKV29" s="81"/>
      <c r="VKW29" s="81"/>
      <c r="VKX29" s="81"/>
      <c r="VKY29" s="81"/>
      <c r="VKZ29" s="81"/>
      <c r="VLA29" s="81"/>
      <c r="VLB29" s="81"/>
      <c r="VLC29" s="81"/>
      <c r="VLD29" s="81"/>
      <c r="VLE29" s="81"/>
      <c r="VLF29" s="81"/>
      <c r="VLG29" s="81"/>
      <c r="VLH29" s="81"/>
      <c r="VLI29" s="81"/>
      <c r="VLJ29" s="81"/>
      <c r="VLK29" s="81"/>
      <c r="VLL29" s="81"/>
      <c r="VLM29" s="81"/>
      <c r="VLN29" s="81"/>
      <c r="VLO29" s="81"/>
      <c r="VLP29" s="81"/>
      <c r="VLQ29" s="81"/>
      <c r="VLR29" s="81"/>
      <c r="VLS29" s="81"/>
      <c r="VLT29" s="81"/>
      <c r="VLU29" s="81"/>
      <c r="VLV29" s="81"/>
      <c r="VLW29" s="81"/>
      <c r="VLX29" s="81"/>
      <c r="VLY29" s="81"/>
      <c r="VLZ29" s="81"/>
      <c r="VMA29" s="81"/>
      <c r="VMB29" s="81"/>
      <c r="VMC29" s="81"/>
      <c r="VMD29" s="81"/>
      <c r="VME29" s="81"/>
      <c r="VMF29" s="81"/>
      <c r="VMG29" s="81"/>
      <c r="VMH29" s="81"/>
      <c r="VMI29" s="81"/>
      <c r="VMJ29" s="81"/>
      <c r="VMK29" s="81"/>
      <c r="VML29" s="81"/>
      <c r="VMM29" s="81"/>
      <c r="VMN29" s="81"/>
      <c r="VMO29" s="81"/>
      <c r="VMP29" s="81"/>
      <c r="VMQ29" s="81"/>
      <c r="VMR29" s="81"/>
      <c r="VMS29" s="81"/>
      <c r="VMT29" s="81"/>
      <c r="VMU29" s="81"/>
      <c r="VMV29" s="81"/>
      <c r="VMW29" s="81"/>
      <c r="VMX29" s="81"/>
      <c r="VMY29" s="81"/>
      <c r="VMZ29" s="81"/>
      <c r="VNA29" s="81"/>
      <c r="VNB29" s="81"/>
      <c r="VNC29" s="81"/>
      <c r="VND29" s="81"/>
      <c r="VNE29" s="81"/>
      <c r="VNF29" s="81"/>
      <c r="VNG29" s="81"/>
      <c r="VNH29" s="81"/>
      <c r="VNI29" s="81"/>
      <c r="VNJ29" s="81"/>
      <c r="VNK29" s="81"/>
      <c r="VNL29" s="81"/>
      <c r="VNM29" s="81"/>
      <c r="VNN29" s="81"/>
      <c r="VNO29" s="81"/>
      <c r="VNP29" s="81"/>
      <c r="VNQ29" s="81"/>
      <c r="VNR29" s="81"/>
      <c r="VNS29" s="81"/>
      <c r="VNT29" s="81"/>
      <c r="VNU29" s="81"/>
      <c r="VNV29" s="81"/>
      <c r="VNW29" s="81"/>
      <c r="VNX29" s="81"/>
      <c r="VNY29" s="81"/>
      <c r="VNZ29" s="81"/>
      <c r="VOA29" s="81"/>
      <c r="VOB29" s="81"/>
      <c r="VOC29" s="81"/>
      <c r="VOD29" s="81"/>
      <c r="VOE29" s="81"/>
      <c r="VOF29" s="81"/>
      <c r="VOG29" s="81"/>
      <c r="VOH29" s="81"/>
      <c r="VOI29" s="81"/>
      <c r="VOJ29" s="81"/>
      <c r="VOK29" s="81"/>
      <c r="VOL29" s="81"/>
      <c r="VOM29" s="81"/>
      <c r="VON29" s="81"/>
      <c r="VOO29" s="81"/>
      <c r="VOP29" s="81"/>
      <c r="VOQ29" s="81"/>
      <c r="VOR29" s="81"/>
      <c r="VOS29" s="81"/>
      <c r="VOT29" s="81"/>
      <c r="VOU29" s="81"/>
      <c r="VOV29" s="81"/>
      <c r="VOW29" s="81"/>
      <c r="VOX29" s="81"/>
      <c r="VOY29" s="81"/>
      <c r="VOZ29" s="81"/>
      <c r="VPA29" s="81"/>
      <c r="VPB29" s="81"/>
      <c r="VPC29" s="81"/>
      <c r="VPD29" s="81"/>
      <c r="VPE29" s="81"/>
      <c r="VPF29" s="81"/>
      <c r="VPG29" s="81"/>
      <c r="VPH29" s="81"/>
      <c r="VPI29" s="81"/>
      <c r="VPJ29" s="81"/>
      <c r="VPK29" s="81"/>
      <c r="VPL29" s="81"/>
      <c r="VPM29" s="81"/>
      <c r="VPN29" s="81"/>
      <c r="VPO29" s="81"/>
      <c r="VPP29" s="81"/>
      <c r="VPQ29" s="81"/>
      <c r="VPR29" s="81"/>
      <c r="VPS29" s="81"/>
      <c r="VPT29" s="81"/>
      <c r="VPU29" s="81"/>
      <c r="VPV29" s="81"/>
      <c r="VPW29" s="81"/>
      <c r="VPX29" s="81"/>
      <c r="VPY29" s="81"/>
      <c r="VPZ29" s="81"/>
      <c r="VQA29" s="81"/>
      <c r="VQB29" s="81"/>
      <c r="VQC29" s="81"/>
      <c r="VQD29" s="81"/>
      <c r="VQE29" s="81"/>
      <c r="VQF29" s="81"/>
      <c r="VQG29" s="81"/>
      <c r="VQH29" s="81"/>
      <c r="VQI29" s="81"/>
      <c r="VQJ29" s="81"/>
      <c r="VQK29" s="81"/>
      <c r="VQL29" s="81"/>
      <c r="VQM29" s="81"/>
      <c r="VQN29" s="81"/>
      <c r="VQO29" s="81"/>
      <c r="VQP29" s="81"/>
      <c r="VQQ29" s="81"/>
      <c r="VQR29" s="81"/>
      <c r="VQS29" s="81"/>
      <c r="VQT29" s="81"/>
      <c r="VQU29" s="81"/>
      <c r="VQV29" s="81"/>
      <c r="VQW29" s="81"/>
      <c r="VQX29" s="81"/>
      <c r="VQY29" s="81"/>
      <c r="VQZ29" s="81"/>
      <c r="VRA29" s="81"/>
      <c r="VRB29" s="81"/>
      <c r="VRC29" s="81"/>
      <c r="VRD29" s="81"/>
      <c r="VRE29" s="81"/>
      <c r="VRF29" s="81"/>
      <c r="VRG29" s="81"/>
      <c r="VRH29" s="81"/>
      <c r="VRI29" s="81"/>
      <c r="VRJ29" s="81"/>
      <c r="VRK29" s="81"/>
      <c r="VRL29" s="81"/>
      <c r="VRM29" s="81"/>
      <c r="VRN29" s="81"/>
      <c r="VRO29" s="81"/>
      <c r="VRP29" s="81"/>
      <c r="VRQ29" s="81"/>
      <c r="VRR29" s="81"/>
      <c r="VRS29" s="81"/>
      <c r="VRT29" s="81"/>
      <c r="VRU29" s="81"/>
      <c r="VRV29" s="81"/>
      <c r="VRW29" s="81"/>
      <c r="VRX29" s="81"/>
      <c r="VRY29" s="81"/>
      <c r="VRZ29" s="81"/>
      <c r="VSA29" s="81"/>
      <c r="VSB29" s="81"/>
      <c r="VSC29" s="81"/>
      <c r="VSD29" s="81"/>
      <c r="VSE29" s="81"/>
      <c r="VSF29" s="81"/>
      <c r="VSG29" s="81"/>
      <c r="VSH29" s="81"/>
      <c r="VSI29" s="81"/>
      <c r="VSJ29" s="81"/>
      <c r="VSK29" s="81"/>
      <c r="VSL29" s="81"/>
      <c r="VSM29" s="81"/>
      <c r="VSN29" s="81"/>
      <c r="VSO29" s="81"/>
      <c r="VSP29" s="81"/>
      <c r="VSQ29" s="81"/>
      <c r="VSR29" s="81"/>
      <c r="VSS29" s="81"/>
      <c r="VST29" s="81"/>
      <c r="VSU29" s="81"/>
      <c r="VSV29" s="81"/>
      <c r="VSW29" s="81"/>
      <c r="VSX29" s="81"/>
      <c r="VSY29" s="81"/>
      <c r="VSZ29" s="81"/>
      <c r="VTA29" s="81"/>
      <c r="VTB29" s="81"/>
      <c r="VTC29" s="81"/>
      <c r="VTD29" s="81"/>
      <c r="VTE29" s="81"/>
      <c r="VTF29" s="81"/>
      <c r="VTG29" s="81"/>
      <c r="VTH29" s="81"/>
      <c r="VTI29" s="81"/>
      <c r="VTJ29" s="81"/>
      <c r="VTK29" s="81"/>
      <c r="VTL29" s="81"/>
      <c r="VTM29" s="81"/>
      <c r="VTN29" s="81"/>
      <c r="VTO29" s="81"/>
      <c r="VTP29" s="81"/>
      <c r="VTQ29" s="81"/>
      <c r="VTR29" s="81"/>
      <c r="VTS29" s="81"/>
      <c r="VTT29" s="81"/>
      <c r="VTU29" s="81"/>
      <c r="VTV29" s="81"/>
      <c r="VTW29" s="81"/>
      <c r="VTX29" s="81"/>
      <c r="VTY29" s="81"/>
      <c r="VTZ29" s="81"/>
      <c r="VUA29" s="81"/>
      <c r="VUB29" s="81"/>
      <c r="VUC29" s="81"/>
      <c r="VUD29" s="81"/>
      <c r="VUE29" s="81"/>
      <c r="VUF29" s="81"/>
      <c r="VUG29" s="81"/>
      <c r="VUH29" s="81"/>
      <c r="VUI29" s="81"/>
      <c r="VUJ29" s="81"/>
      <c r="VUK29" s="81"/>
      <c r="VUL29" s="81"/>
      <c r="VUM29" s="81"/>
      <c r="VUN29" s="81"/>
      <c r="VUO29" s="81"/>
      <c r="VUP29" s="81"/>
      <c r="VUQ29" s="81"/>
      <c r="VUR29" s="81"/>
      <c r="VUS29" s="81"/>
      <c r="VUT29" s="81"/>
      <c r="VUU29" s="81"/>
      <c r="VUV29" s="81"/>
      <c r="VUW29" s="81"/>
      <c r="VUX29" s="81"/>
      <c r="VUY29" s="81"/>
      <c r="VUZ29" s="81"/>
      <c r="VVA29" s="81"/>
      <c r="VVB29" s="81"/>
      <c r="VVC29" s="81"/>
      <c r="VVD29" s="81"/>
      <c r="VVE29" s="81"/>
      <c r="VVF29" s="81"/>
      <c r="VVG29" s="81"/>
      <c r="VVH29" s="81"/>
      <c r="VVI29" s="81"/>
      <c r="VVJ29" s="81"/>
      <c r="VVK29" s="81"/>
      <c r="VVL29" s="81"/>
      <c r="VVM29" s="81"/>
      <c r="VVN29" s="81"/>
      <c r="VVO29" s="81"/>
      <c r="VVP29" s="81"/>
      <c r="VVQ29" s="81"/>
      <c r="VVR29" s="81"/>
      <c r="VVS29" s="81"/>
      <c r="VVT29" s="81"/>
      <c r="VVU29" s="81"/>
      <c r="VVV29" s="81"/>
      <c r="VVW29" s="81"/>
      <c r="VVX29" s="81"/>
      <c r="VVY29" s="81"/>
      <c r="VVZ29" s="81"/>
      <c r="VWA29" s="81"/>
      <c r="VWB29" s="81"/>
      <c r="VWC29" s="81"/>
      <c r="VWD29" s="81"/>
      <c r="VWE29" s="81"/>
      <c r="VWF29" s="81"/>
      <c r="VWG29" s="81"/>
      <c r="VWH29" s="81"/>
      <c r="VWI29" s="81"/>
      <c r="VWJ29" s="81"/>
      <c r="VWK29" s="81"/>
      <c r="VWL29" s="81"/>
      <c r="VWM29" s="81"/>
      <c r="VWN29" s="81"/>
      <c r="VWO29" s="81"/>
      <c r="VWP29" s="81"/>
      <c r="VWQ29" s="81"/>
      <c r="VWR29" s="81"/>
      <c r="VWS29" s="81"/>
      <c r="VWT29" s="81"/>
      <c r="VWU29" s="81"/>
      <c r="VWV29" s="81"/>
      <c r="VWW29" s="81"/>
      <c r="VWX29" s="81"/>
      <c r="VWY29" s="81"/>
      <c r="VWZ29" s="81"/>
      <c r="VXA29" s="81"/>
      <c r="VXB29" s="81"/>
      <c r="VXC29" s="81"/>
      <c r="VXD29" s="81"/>
      <c r="VXE29" s="81"/>
      <c r="VXF29" s="81"/>
      <c r="VXG29" s="81"/>
      <c r="VXH29" s="81"/>
      <c r="VXI29" s="81"/>
      <c r="VXJ29" s="81"/>
      <c r="VXK29" s="81"/>
      <c r="VXL29" s="81"/>
      <c r="VXM29" s="81"/>
      <c r="VXN29" s="81"/>
      <c r="VXO29" s="81"/>
      <c r="VXP29" s="81"/>
      <c r="VXQ29" s="81"/>
      <c r="VXR29" s="81"/>
      <c r="VXS29" s="81"/>
      <c r="VXT29" s="81"/>
      <c r="VXU29" s="81"/>
      <c r="VXV29" s="81"/>
      <c r="VXW29" s="81"/>
      <c r="VXX29" s="81"/>
      <c r="VXY29" s="81"/>
      <c r="VXZ29" s="81"/>
      <c r="VYA29" s="81"/>
      <c r="VYB29" s="81"/>
      <c r="VYC29" s="81"/>
      <c r="VYD29" s="81"/>
      <c r="VYE29" s="81"/>
      <c r="VYF29" s="81"/>
      <c r="VYG29" s="81"/>
      <c r="VYH29" s="81"/>
      <c r="VYI29" s="81"/>
      <c r="VYJ29" s="81"/>
      <c r="VYK29" s="81"/>
      <c r="VYL29" s="81"/>
      <c r="VYM29" s="81"/>
      <c r="VYN29" s="81"/>
      <c r="VYO29" s="81"/>
      <c r="VYP29" s="81"/>
      <c r="VYQ29" s="81"/>
      <c r="VYR29" s="81"/>
      <c r="VYS29" s="81"/>
      <c r="VYT29" s="81"/>
      <c r="VYU29" s="81"/>
      <c r="VYV29" s="81"/>
      <c r="VYW29" s="81"/>
      <c r="VYX29" s="81"/>
      <c r="VYY29" s="81"/>
      <c r="VYZ29" s="81"/>
      <c r="VZA29" s="81"/>
      <c r="VZB29" s="81"/>
      <c r="VZC29" s="81"/>
      <c r="VZD29" s="81"/>
      <c r="VZE29" s="81"/>
      <c r="VZF29" s="81"/>
      <c r="VZG29" s="81"/>
      <c r="VZH29" s="81"/>
      <c r="VZI29" s="81"/>
      <c r="VZJ29" s="81"/>
      <c r="VZK29" s="81"/>
      <c r="VZL29" s="81"/>
      <c r="VZM29" s="81"/>
      <c r="VZN29" s="81"/>
      <c r="VZO29" s="81"/>
      <c r="VZP29" s="81"/>
      <c r="VZQ29" s="81"/>
      <c r="VZR29" s="81"/>
      <c r="VZS29" s="81"/>
      <c r="VZT29" s="81"/>
      <c r="VZU29" s="81"/>
      <c r="VZV29" s="81"/>
      <c r="VZW29" s="81"/>
      <c r="VZX29" s="81"/>
      <c r="VZY29" s="81"/>
      <c r="VZZ29" s="81"/>
      <c r="WAA29" s="81"/>
      <c r="WAB29" s="81"/>
      <c r="WAC29" s="81"/>
      <c r="WAD29" s="81"/>
      <c r="WAE29" s="81"/>
      <c r="WAF29" s="81"/>
      <c r="WAG29" s="81"/>
      <c r="WAH29" s="81"/>
      <c r="WAI29" s="81"/>
      <c r="WAJ29" s="81"/>
      <c r="WAK29" s="81"/>
      <c r="WAL29" s="81"/>
      <c r="WAM29" s="81"/>
      <c r="WAN29" s="81"/>
      <c r="WAO29" s="81"/>
      <c r="WAP29" s="81"/>
      <c r="WAQ29" s="81"/>
      <c r="WAR29" s="81"/>
      <c r="WAS29" s="81"/>
      <c r="WAT29" s="81"/>
      <c r="WAU29" s="81"/>
      <c r="WAV29" s="81"/>
      <c r="WAW29" s="81"/>
      <c r="WAX29" s="81"/>
      <c r="WAY29" s="81"/>
      <c r="WAZ29" s="81"/>
      <c r="WBA29" s="81"/>
      <c r="WBB29" s="81"/>
      <c r="WBC29" s="81"/>
      <c r="WBD29" s="81"/>
      <c r="WBE29" s="81"/>
      <c r="WBF29" s="81"/>
      <c r="WBG29" s="81"/>
      <c r="WBH29" s="81"/>
      <c r="WBI29" s="81"/>
      <c r="WBJ29" s="81"/>
      <c r="WBK29" s="81"/>
      <c r="WBL29" s="81"/>
      <c r="WBM29" s="81"/>
      <c r="WBN29" s="81"/>
      <c r="WBO29" s="81"/>
      <c r="WBP29" s="81"/>
      <c r="WBQ29" s="81"/>
      <c r="WBR29" s="81"/>
      <c r="WBS29" s="81"/>
      <c r="WBT29" s="81"/>
      <c r="WBU29" s="81"/>
      <c r="WBV29" s="81"/>
      <c r="WBW29" s="81"/>
      <c r="WBX29" s="81"/>
      <c r="WBY29" s="81"/>
      <c r="WBZ29" s="81"/>
      <c r="WCA29" s="81"/>
      <c r="WCB29" s="81"/>
      <c r="WCC29" s="81"/>
      <c r="WCD29" s="81"/>
      <c r="WCE29" s="81"/>
      <c r="WCF29" s="81"/>
      <c r="WCG29" s="81"/>
      <c r="WCH29" s="81"/>
      <c r="WCI29" s="81"/>
      <c r="WCJ29" s="81"/>
      <c r="WCK29" s="81"/>
      <c r="WCL29" s="81"/>
      <c r="WCM29" s="81"/>
      <c r="WCN29" s="81"/>
      <c r="WCO29" s="81"/>
      <c r="WCP29" s="81"/>
      <c r="WCQ29" s="81"/>
      <c r="WCR29" s="81"/>
      <c r="WCS29" s="81"/>
      <c r="WCT29" s="81"/>
      <c r="WCU29" s="81"/>
      <c r="WCV29" s="81"/>
      <c r="WCW29" s="81"/>
      <c r="WCX29" s="81"/>
      <c r="WCY29" s="81"/>
      <c r="WCZ29" s="81"/>
      <c r="WDA29" s="81"/>
      <c r="WDB29" s="81"/>
      <c r="WDC29" s="81"/>
      <c r="WDD29" s="81"/>
      <c r="WDE29" s="81"/>
      <c r="WDF29" s="81"/>
      <c r="WDG29" s="81"/>
      <c r="WDH29" s="81"/>
      <c r="WDI29" s="81"/>
      <c r="WDJ29" s="81"/>
      <c r="WDK29" s="81"/>
      <c r="WDL29" s="81"/>
      <c r="WDM29" s="81"/>
      <c r="WDN29" s="81"/>
      <c r="WDO29" s="81"/>
      <c r="WDP29" s="81"/>
      <c r="WDQ29" s="81"/>
      <c r="WDR29" s="81"/>
      <c r="WDS29" s="81"/>
      <c r="WDT29" s="81"/>
      <c r="WDU29" s="81"/>
      <c r="WDV29" s="81"/>
      <c r="WDW29" s="81"/>
      <c r="WDX29" s="81"/>
      <c r="WDY29" s="81"/>
      <c r="WDZ29" s="81"/>
      <c r="WEA29" s="81"/>
      <c r="WEB29" s="81"/>
      <c r="WEC29" s="81"/>
      <c r="WED29" s="81"/>
      <c r="WEE29" s="81"/>
      <c r="WEF29" s="81"/>
      <c r="WEG29" s="81"/>
      <c r="WEH29" s="81"/>
      <c r="WEI29" s="81"/>
      <c r="WEJ29" s="81"/>
      <c r="WEK29" s="81"/>
      <c r="WEL29" s="81"/>
      <c r="WEM29" s="81"/>
      <c r="WEN29" s="81"/>
      <c r="WEO29" s="81"/>
      <c r="WEP29" s="81"/>
      <c r="WEQ29" s="81"/>
      <c r="WER29" s="81"/>
      <c r="WES29" s="81"/>
      <c r="WET29" s="81"/>
      <c r="WEU29" s="81"/>
      <c r="WEV29" s="81"/>
      <c r="WEW29" s="81"/>
      <c r="WEX29" s="81"/>
      <c r="WEY29" s="81"/>
      <c r="WEZ29" s="81"/>
      <c r="WFA29" s="81"/>
      <c r="WFB29" s="81"/>
      <c r="WFC29" s="81"/>
      <c r="WFD29" s="81"/>
      <c r="WFE29" s="81"/>
      <c r="WFF29" s="81"/>
      <c r="WFG29" s="81"/>
      <c r="WFH29" s="81"/>
      <c r="WFI29" s="81"/>
      <c r="WFJ29" s="81"/>
      <c r="WFK29" s="81"/>
      <c r="WFL29" s="81"/>
      <c r="WFM29" s="81"/>
      <c r="WFN29" s="81"/>
      <c r="WFO29" s="81"/>
      <c r="WFP29" s="81"/>
      <c r="WFQ29" s="81"/>
      <c r="WFR29" s="81"/>
      <c r="WFS29" s="81"/>
      <c r="WFT29" s="81"/>
      <c r="WFU29" s="81"/>
      <c r="WFV29" s="81"/>
      <c r="WFW29" s="81"/>
      <c r="WFX29" s="81"/>
      <c r="WFY29" s="81"/>
      <c r="WFZ29" s="81"/>
      <c r="WGA29" s="81"/>
      <c r="WGB29" s="81"/>
      <c r="WGC29" s="81"/>
      <c r="WGD29" s="81"/>
      <c r="WGE29" s="81"/>
      <c r="WGF29" s="81"/>
      <c r="WGG29" s="81"/>
      <c r="WGH29" s="81"/>
      <c r="WGI29" s="81"/>
      <c r="WGJ29" s="81"/>
      <c r="WGK29" s="81"/>
      <c r="WGL29" s="81"/>
      <c r="WGM29" s="81"/>
      <c r="WGN29" s="81"/>
      <c r="WGO29" s="81"/>
      <c r="WGP29" s="81"/>
      <c r="WGQ29" s="81"/>
      <c r="WGR29" s="81"/>
      <c r="WGS29" s="81"/>
      <c r="WGT29" s="81"/>
      <c r="WGU29" s="81"/>
      <c r="WGV29" s="81"/>
      <c r="WGW29" s="81"/>
      <c r="WGX29" s="81"/>
      <c r="WGY29" s="81"/>
      <c r="WGZ29" s="81"/>
      <c r="WHA29" s="81"/>
      <c r="WHB29" s="81"/>
      <c r="WHC29" s="81"/>
      <c r="WHD29" s="81"/>
      <c r="WHE29" s="81"/>
      <c r="WHF29" s="81"/>
      <c r="WHG29" s="81"/>
      <c r="WHH29" s="81"/>
      <c r="WHI29" s="81"/>
      <c r="WHJ29" s="81"/>
      <c r="WHK29" s="81"/>
      <c r="WHL29" s="81"/>
      <c r="WHM29" s="81"/>
      <c r="WHN29" s="81"/>
      <c r="WHO29" s="81"/>
      <c r="WHP29" s="81"/>
      <c r="WHQ29" s="81"/>
      <c r="WHR29" s="81"/>
      <c r="WHS29" s="81"/>
      <c r="WHT29" s="81"/>
      <c r="WHU29" s="81"/>
      <c r="WHV29" s="81"/>
      <c r="WHW29" s="81"/>
      <c r="WHX29" s="81"/>
      <c r="WHY29" s="81"/>
      <c r="WHZ29" s="81"/>
      <c r="WIA29" s="81"/>
      <c r="WIB29" s="81"/>
      <c r="WIC29" s="81"/>
      <c r="WID29" s="81"/>
      <c r="WIE29" s="81"/>
      <c r="WIF29" s="81"/>
      <c r="WIG29" s="81"/>
      <c r="WIH29" s="81"/>
      <c r="WII29" s="81"/>
      <c r="WIJ29" s="81"/>
      <c r="WIK29" s="81"/>
      <c r="WIL29" s="81"/>
      <c r="WIM29" s="81"/>
      <c r="WIN29" s="81"/>
      <c r="WIO29" s="81"/>
      <c r="WIP29" s="81"/>
      <c r="WIQ29" s="81"/>
      <c r="WIR29" s="81"/>
      <c r="WIS29" s="81"/>
      <c r="WIT29" s="81"/>
      <c r="WIU29" s="81"/>
      <c r="WIV29" s="81"/>
      <c r="WIW29" s="81"/>
      <c r="WIX29" s="81"/>
      <c r="WIY29" s="81"/>
      <c r="WIZ29" s="81"/>
      <c r="WJA29" s="81"/>
      <c r="WJB29" s="81"/>
      <c r="WJC29" s="81"/>
      <c r="WJD29" s="81"/>
      <c r="WJE29" s="81"/>
      <c r="WJF29" s="81"/>
      <c r="WJG29" s="81"/>
      <c r="WJH29" s="81"/>
      <c r="WJI29" s="81"/>
      <c r="WJJ29" s="81"/>
      <c r="WJK29" s="81"/>
      <c r="WJL29" s="81"/>
      <c r="WJM29" s="81"/>
      <c r="WJN29" s="81"/>
      <c r="WJO29" s="81"/>
      <c r="WJP29" s="81"/>
      <c r="WJQ29" s="81"/>
      <c r="WJR29" s="81"/>
      <c r="WJS29" s="81"/>
      <c r="WJT29" s="81"/>
      <c r="WJU29" s="81"/>
      <c r="WJV29" s="81"/>
      <c r="WJW29" s="81"/>
      <c r="WJX29" s="81"/>
      <c r="WJY29" s="81"/>
      <c r="WJZ29" s="81"/>
      <c r="WKA29" s="81"/>
      <c r="WKB29" s="81"/>
      <c r="WKC29" s="81"/>
      <c r="WKD29" s="81"/>
      <c r="WKE29" s="81"/>
      <c r="WKF29" s="81"/>
      <c r="WKG29" s="81"/>
      <c r="WKH29" s="81"/>
      <c r="WKI29" s="81"/>
      <c r="WKJ29" s="81"/>
      <c r="WKK29" s="81"/>
      <c r="WKL29" s="81"/>
      <c r="WKM29" s="81"/>
      <c r="WKN29" s="81"/>
      <c r="WKO29" s="81"/>
      <c r="WKP29" s="81"/>
      <c r="WKQ29" s="81"/>
      <c r="WKR29" s="81"/>
      <c r="WKS29" s="81"/>
      <c r="WKT29" s="81"/>
      <c r="WKU29" s="81"/>
      <c r="WKV29" s="81"/>
      <c r="WKW29" s="81"/>
      <c r="WKX29" s="81"/>
      <c r="WKY29" s="81"/>
      <c r="WKZ29" s="81"/>
      <c r="WLA29" s="81"/>
      <c r="WLB29" s="81"/>
      <c r="WLC29" s="81"/>
      <c r="WLD29" s="81"/>
      <c r="WLE29" s="81"/>
      <c r="WLF29" s="81"/>
      <c r="WLG29" s="81"/>
      <c r="WLH29" s="81"/>
      <c r="WLI29" s="81"/>
      <c r="WLJ29" s="81"/>
      <c r="WLK29" s="81"/>
      <c r="WLL29" s="81"/>
      <c r="WLM29" s="81"/>
      <c r="WLN29" s="81"/>
      <c r="WLO29" s="81"/>
      <c r="WLP29" s="81"/>
      <c r="WLQ29" s="81"/>
      <c r="WLR29" s="81"/>
      <c r="WLS29" s="81"/>
      <c r="WLT29" s="81"/>
      <c r="WLU29" s="81"/>
      <c r="WLV29" s="81"/>
      <c r="WLW29" s="81"/>
      <c r="WLX29" s="81"/>
      <c r="WLY29" s="81"/>
      <c r="WLZ29" s="81"/>
      <c r="WMA29" s="81"/>
      <c r="WMB29" s="81"/>
      <c r="WMC29" s="81"/>
      <c r="WMD29" s="81"/>
      <c r="WME29" s="81"/>
      <c r="WMF29" s="81"/>
      <c r="WMG29" s="81"/>
      <c r="WMH29" s="81"/>
      <c r="WMI29" s="81"/>
      <c r="WMJ29" s="81"/>
      <c r="WMK29" s="81"/>
      <c r="WML29" s="81"/>
      <c r="WMM29" s="81"/>
      <c r="WMN29" s="81"/>
      <c r="WMO29" s="81"/>
      <c r="WMP29" s="81"/>
      <c r="WMQ29" s="81"/>
      <c r="WMR29" s="81"/>
      <c r="WMS29" s="81"/>
      <c r="WMT29" s="81"/>
      <c r="WMU29" s="81"/>
      <c r="WMV29" s="81"/>
      <c r="WMW29" s="81"/>
      <c r="WMX29" s="81"/>
      <c r="WMY29" s="81"/>
      <c r="WMZ29" s="81"/>
      <c r="WNA29" s="81"/>
      <c r="WNB29" s="81"/>
      <c r="WNC29" s="81"/>
      <c r="WND29" s="81"/>
      <c r="WNE29" s="81"/>
      <c r="WNF29" s="81"/>
      <c r="WNG29" s="81"/>
      <c r="WNH29" s="81"/>
      <c r="WNI29" s="81"/>
      <c r="WNJ29" s="81"/>
      <c r="WNK29" s="81"/>
      <c r="WNL29" s="81"/>
      <c r="WNM29" s="81"/>
      <c r="WNN29" s="81"/>
      <c r="WNO29" s="81"/>
      <c r="WNP29" s="81"/>
      <c r="WNQ29" s="81"/>
      <c r="WNR29" s="81"/>
      <c r="WNS29" s="81"/>
      <c r="WNT29" s="81"/>
      <c r="WNU29" s="81"/>
      <c r="WNV29" s="81"/>
      <c r="WNW29" s="81"/>
      <c r="WNX29" s="81"/>
      <c r="WNY29" s="81"/>
      <c r="WNZ29" s="81"/>
      <c r="WOA29" s="81"/>
      <c r="WOB29" s="81"/>
      <c r="WOC29" s="81"/>
      <c r="WOD29" s="81"/>
      <c r="WOE29" s="81"/>
      <c r="WOF29" s="81"/>
      <c r="WOG29" s="81"/>
      <c r="WOH29" s="81"/>
      <c r="WOI29" s="81"/>
      <c r="WOJ29" s="81"/>
      <c r="WOK29" s="81"/>
      <c r="WOL29" s="81"/>
      <c r="WOM29" s="81"/>
      <c r="WON29" s="81"/>
      <c r="WOO29" s="81"/>
      <c r="WOP29" s="81"/>
      <c r="WOQ29" s="81"/>
      <c r="WOR29" s="81"/>
      <c r="WOS29" s="81"/>
      <c r="WOT29" s="81"/>
      <c r="WOU29" s="81"/>
      <c r="WOV29" s="81"/>
      <c r="WOW29" s="81"/>
      <c r="WOX29" s="81"/>
      <c r="WOY29" s="81"/>
      <c r="WOZ29" s="81"/>
      <c r="WPA29" s="81"/>
      <c r="WPB29" s="81"/>
      <c r="WPC29" s="81"/>
      <c r="WPD29" s="81"/>
      <c r="WPE29" s="81"/>
      <c r="WPF29" s="81"/>
      <c r="WPG29" s="81"/>
      <c r="WPH29" s="81"/>
      <c r="WPI29" s="81"/>
      <c r="WPJ29" s="81"/>
      <c r="WPK29" s="81"/>
      <c r="WPL29" s="81"/>
      <c r="WPM29" s="81"/>
      <c r="WPN29" s="81"/>
      <c r="WPO29" s="81"/>
      <c r="WPP29" s="81"/>
      <c r="WPQ29" s="81"/>
      <c r="WPR29" s="81"/>
      <c r="WPS29" s="81"/>
      <c r="WPT29" s="81"/>
      <c r="WPU29" s="81"/>
      <c r="WPV29" s="81"/>
      <c r="WPW29" s="81"/>
      <c r="WPX29" s="81"/>
      <c r="WPY29" s="81"/>
      <c r="WPZ29" s="81"/>
      <c r="WQA29" s="81"/>
      <c r="WQB29" s="81"/>
      <c r="WQC29" s="81"/>
      <c r="WQD29" s="81"/>
      <c r="WQE29" s="81"/>
      <c r="WQF29" s="81"/>
      <c r="WQG29" s="81"/>
      <c r="WQH29" s="81"/>
      <c r="WQI29" s="81"/>
      <c r="WQJ29" s="81"/>
      <c r="WQK29" s="81"/>
      <c r="WQL29" s="81"/>
      <c r="WQM29" s="81"/>
      <c r="WQN29" s="81"/>
      <c r="WQO29" s="81"/>
      <c r="WQP29" s="81"/>
      <c r="WQQ29" s="81"/>
      <c r="WQR29" s="81"/>
      <c r="WQS29" s="81"/>
      <c r="WQT29" s="81"/>
      <c r="WQU29" s="81"/>
      <c r="WQV29" s="81"/>
      <c r="WQW29" s="81"/>
      <c r="WQX29" s="81"/>
      <c r="WQY29" s="81"/>
      <c r="WQZ29" s="81"/>
      <c r="WRA29" s="81"/>
      <c r="WRB29" s="81"/>
      <c r="WRC29" s="81"/>
      <c r="WRD29" s="81"/>
      <c r="WRE29" s="81"/>
      <c r="WRF29" s="81"/>
      <c r="WRG29" s="81"/>
      <c r="WRH29" s="81"/>
      <c r="WRI29" s="81"/>
      <c r="WRJ29" s="81"/>
      <c r="WRK29" s="81"/>
      <c r="WRL29" s="81"/>
      <c r="WRM29" s="81"/>
      <c r="WRN29" s="81"/>
      <c r="WRO29" s="81"/>
      <c r="WRP29" s="81"/>
      <c r="WRQ29" s="81"/>
      <c r="WRR29" s="81"/>
      <c r="WRS29" s="81"/>
      <c r="WRT29" s="81"/>
      <c r="WRU29" s="81"/>
      <c r="WRV29" s="81"/>
      <c r="WRW29" s="81"/>
      <c r="WRX29" s="81"/>
      <c r="WRY29" s="81"/>
      <c r="WRZ29" s="81"/>
      <c r="WSA29" s="81"/>
      <c r="WSB29" s="81"/>
      <c r="WSC29" s="81"/>
      <c r="WSD29" s="81"/>
      <c r="WSE29" s="81"/>
      <c r="WSF29" s="81"/>
      <c r="WSG29" s="81"/>
      <c r="WSH29" s="81"/>
      <c r="WSI29" s="81"/>
      <c r="WSJ29" s="81"/>
      <c r="WSK29" s="81"/>
      <c r="WSL29" s="81"/>
      <c r="WSM29" s="81"/>
      <c r="WSN29" s="81"/>
      <c r="WSO29" s="81"/>
      <c r="WSP29" s="81"/>
      <c r="WSQ29" s="81"/>
      <c r="WSR29" s="81"/>
      <c r="WSS29" s="81"/>
      <c r="WST29" s="81"/>
      <c r="WSU29" s="81"/>
      <c r="WSV29" s="81"/>
      <c r="WSW29" s="81"/>
      <c r="WSX29" s="81"/>
      <c r="WSY29" s="81"/>
      <c r="WSZ29" s="81"/>
      <c r="WTA29" s="81"/>
      <c r="WTB29" s="81"/>
      <c r="WTC29" s="81"/>
      <c r="WTD29" s="81"/>
      <c r="WTE29" s="81"/>
      <c r="WTF29" s="81"/>
      <c r="WTG29" s="81"/>
      <c r="WTH29" s="81"/>
      <c r="WTI29" s="81"/>
      <c r="WTJ29" s="81"/>
      <c r="WTK29" s="81"/>
      <c r="WTL29" s="81"/>
      <c r="WTM29" s="81"/>
      <c r="WTN29" s="81"/>
      <c r="WTO29" s="81"/>
      <c r="WTP29" s="81"/>
      <c r="WTQ29" s="81"/>
      <c r="WTR29" s="81"/>
      <c r="WTS29" s="81"/>
      <c r="WTT29" s="81"/>
      <c r="WTU29" s="81"/>
      <c r="WTV29" s="81"/>
      <c r="WTW29" s="81"/>
      <c r="WTX29" s="81"/>
      <c r="WTY29" s="81"/>
      <c r="WTZ29" s="81"/>
      <c r="WUA29" s="81"/>
      <c r="WUB29" s="81"/>
      <c r="WUC29" s="81"/>
      <c r="WUD29" s="81"/>
      <c r="WUE29" s="81"/>
      <c r="WUF29" s="81"/>
      <c r="WUG29" s="81"/>
      <c r="WUH29" s="81"/>
      <c r="WUI29" s="81"/>
      <c r="WUJ29" s="81"/>
      <c r="WUK29" s="81"/>
      <c r="WUL29" s="81"/>
      <c r="WUM29" s="81"/>
      <c r="WUN29" s="81"/>
      <c r="WUO29" s="81"/>
      <c r="WUP29" s="81"/>
      <c r="WUQ29" s="81"/>
      <c r="WUR29" s="81"/>
      <c r="WUS29" s="81"/>
      <c r="WUT29" s="81"/>
      <c r="WUU29" s="81"/>
      <c r="WUV29" s="81"/>
      <c r="WUW29" s="81"/>
      <c r="WUX29" s="81"/>
      <c r="WUY29" s="81"/>
      <c r="WUZ29" s="81"/>
      <c r="WVA29" s="81"/>
      <c r="WVB29" s="81"/>
      <c r="WVC29" s="81"/>
      <c r="WVD29" s="81"/>
      <c r="WVE29" s="81"/>
      <c r="WVF29" s="81"/>
      <c r="WVG29" s="81"/>
      <c r="WVH29" s="81"/>
      <c r="WVI29" s="81"/>
      <c r="WVJ29" s="81"/>
      <c r="WVK29" s="81"/>
      <c r="WVL29" s="81"/>
      <c r="WVM29" s="81"/>
      <c r="WVN29" s="81"/>
      <c r="WVO29" s="81"/>
      <c r="WVP29" s="81"/>
      <c r="WVQ29" s="81"/>
      <c r="WVR29" s="81"/>
      <c r="WVS29" s="81"/>
      <c r="WVT29" s="81"/>
      <c r="WVU29" s="81"/>
      <c r="WVV29" s="81"/>
      <c r="WVW29" s="81"/>
      <c r="WVX29" s="81"/>
      <c r="WVY29" s="81"/>
      <c r="WVZ29" s="81"/>
      <c r="WWA29" s="81"/>
      <c r="WWB29" s="81"/>
      <c r="WWC29" s="81"/>
      <c r="WWD29" s="81"/>
      <c r="WWE29" s="81"/>
      <c r="WWF29" s="81"/>
      <c r="WWG29" s="81"/>
      <c r="WWH29" s="81"/>
      <c r="WWI29" s="81"/>
      <c r="WWJ29" s="81"/>
      <c r="WWK29" s="81"/>
      <c r="WWL29" s="81"/>
      <c r="WWM29" s="81"/>
      <c r="WWN29" s="81"/>
      <c r="WWO29" s="81"/>
      <c r="WWP29" s="81"/>
      <c r="WWQ29" s="81"/>
      <c r="WWR29" s="81"/>
      <c r="WWS29" s="81"/>
      <c r="WWT29" s="81"/>
      <c r="WWU29" s="81"/>
      <c r="WWV29" s="81"/>
      <c r="WWW29" s="81"/>
      <c r="WWX29" s="81"/>
      <c r="WWY29" s="81"/>
      <c r="WWZ29" s="81"/>
      <c r="WXA29" s="81"/>
    </row>
    <row r="30" spans="1:16173" s="82" customFormat="1" ht="30" customHeight="1">
      <c r="A30" s="81"/>
      <c r="B30" s="1390" t="s">
        <v>2631</v>
      </c>
      <c r="C30" s="1391"/>
      <c r="D30" s="1391"/>
      <c r="E30" s="1391"/>
      <c r="F30" s="1391"/>
      <c r="G30" s="1391"/>
      <c r="H30" s="1391"/>
      <c r="I30" s="1391"/>
      <c r="J30" s="1391"/>
      <c r="K30" s="1391"/>
      <c r="L30" s="1391"/>
      <c r="M30" s="1391"/>
      <c r="N30" s="1392"/>
      <c r="O30" s="1393">
        <f>ROUNDDOWN(MIN(O28,O29),-3)</f>
        <v>0</v>
      </c>
      <c r="P30" s="1394"/>
      <c r="Q30" s="1394"/>
      <c r="R30" s="1394"/>
      <c r="S30" s="1394"/>
      <c r="T30" s="1394"/>
      <c r="U30" s="1394"/>
      <c r="V30" s="1394"/>
      <c r="W30" s="1394"/>
      <c r="X30" s="1394"/>
      <c r="Y30" s="1394"/>
      <c r="Z30" s="1394"/>
      <c r="AA30" s="1394"/>
      <c r="AB30" s="621" t="s">
        <v>2039</v>
      </c>
      <c r="AC30" s="626"/>
      <c r="AD30" s="1399" t="s">
        <v>2643</v>
      </c>
      <c r="AE30" s="1399"/>
      <c r="AF30" s="1399"/>
      <c r="AG30" s="1399"/>
      <c r="AH30" s="1399"/>
      <c r="AI30" s="1399"/>
      <c r="AJ30" s="1399"/>
      <c r="AK30" s="1399"/>
      <c r="AL30" s="1399"/>
      <c r="AM30" s="1399"/>
      <c r="AN30" s="1399"/>
      <c r="AO30" s="1399"/>
      <c r="AP30" s="1399"/>
      <c r="AQ30" s="1400"/>
      <c r="AT30" s="528"/>
      <c r="AU30" s="81"/>
      <c r="AW30" s="81"/>
      <c r="AX30" s="522"/>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c r="CK30" s="81"/>
      <c r="CL30" s="81"/>
      <c r="CM30" s="81"/>
      <c r="CN30" s="81"/>
      <c r="CO30" s="81"/>
      <c r="CP30" s="81"/>
      <c r="CQ30" s="81"/>
      <c r="CR30" s="81"/>
      <c r="CS30" s="81"/>
      <c r="CT30" s="81"/>
      <c r="CU30" s="81"/>
      <c r="CV30" s="81"/>
      <c r="CW30" s="81"/>
      <c r="CX30" s="81"/>
      <c r="CY30" s="81"/>
      <c r="CZ30" s="81"/>
      <c r="DA30" s="81"/>
      <c r="DB30" s="81"/>
      <c r="DC30" s="81"/>
      <c r="DD30" s="81"/>
      <c r="DE30" s="81"/>
      <c r="DF30" s="81"/>
      <c r="DG30" s="81"/>
      <c r="DH30" s="81"/>
      <c r="DI30" s="81"/>
      <c r="DJ30" s="81"/>
      <c r="DK30" s="81"/>
      <c r="DL30" s="81"/>
      <c r="DM30" s="81"/>
      <c r="DN30" s="81"/>
      <c r="DO30" s="81"/>
      <c r="DP30" s="81"/>
      <c r="DQ30" s="81"/>
      <c r="DR30" s="81"/>
      <c r="DS30" s="81"/>
      <c r="DT30" s="81"/>
      <c r="DU30" s="81"/>
      <c r="DV30" s="81"/>
      <c r="DW30" s="81"/>
      <c r="DX30" s="81"/>
      <c r="DY30" s="81"/>
      <c r="DZ30" s="81"/>
      <c r="EA30" s="81"/>
      <c r="EB30" s="81"/>
      <c r="EC30" s="81"/>
      <c r="ED30" s="81"/>
      <c r="EE30" s="81"/>
      <c r="EF30" s="81"/>
      <c r="EG30" s="81"/>
      <c r="EH30" s="81"/>
      <c r="EI30" s="81"/>
      <c r="EJ30" s="81"/>
      <c r="EK30" s="81"/>
      <c r="EL30" s="81"/>
      <c r="EM30" s="81"/>
      <c r="EN30" s="81"/>
      <c r="EO30" s="81"/>
      <c r="EP30" s="81"/>
      <c r="EQ30" s="81"/>
      <c r="ER30" s="81"/>
      <c r="ES30" s="81"/>
      <c r="ET30" s="81"/>
      <c r="EU30" s="81"/>
      <c r="EV30" s="81"/>
      <c r="EW30" s="81"/>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LJ30" s="81"/>
      <c r="LK30" s="81"/>
      <c r="LL30" s="81"/>
      <c r="LM30" s="81"/>
      <c r="LN30" s="81"/>
      <c r="LO30" s="81"/>
      <c r="LP30" s="81"/>
      <c r="LQ30" s="81"/>
      <c r="LR30" s="81"/>
      <c r="LS30" s="81"/>
      <c r="LT30" s="81"/>
      <c r="LU30" s="81"/>
      <c r="LV30" s="81"/>
      <c r="LW30" s="81"/>
      <c r="LX30" s="81"/>
      <c r="LY30" s="81"/>
      <c r="LZ30" s="81"/>
      <c r="MA30" s="81"/>
      <c r="MB30" s="81"/>
      <c r="MC30" s="81"/>
      <c r="MD30" s="81"/>
      <c r="ME30" s="81"/>
      <c r="MF30" s="81"/>
      <c r="MG30" s="81"/>
      <c r="MH30" s="81"/>
      <c r="MI30" s="81"/>
      <c r="MJ30" s="81"/>
      <c r="MK30" s="81"/>
      <c r="ML30" s="81"/>
      <c r="MM30" s="81"/>
      <c r="MN30" s="81"/>
      <c r="MO30" s="81"/>
      <c r="MP30" s="81"/>
      <c r="MQ30" s="81"/>
      <c r="MR30" s="81"/>
      <c r="MS30" s="81"/>
      <c r="MT30" s="81"/>
      <c r="MU30" s="81"/>
      <c r="MV30" s="81"/>
      <c r="MW30" s="81"/>
      <c r="MX30" s="81"/>
      <c r="MY30" s="81"/>
      <c r="MZ30" s="81"/>
      <c r="NA30" s="81"/>
      <c r="NB30" s="81"/>
      <c r="NC30" s="81"/>
      <c r="ND30" s="81"/>
      <c r="NE30" s="81"/>
      <c r="NF30" s="81"/>
      <c r="NG30" s="81"/>
      <c r="NH30" s="81"/>
      <c r="NI30" s="81"/>
      <c r="NJ30" s="81"/>
      <c r="NK30" s="81"/>
      <c r="NL30" s="81"/>
      <c r="NM30" s="81"/>
      <c r="NN30" s="81"/>
      <c r="NO30" s="81"/>
      <c r="NP30" s="81"/>
      <c r="NQ30" s="81"/>
      <c r="NR30" s="81"/>
      <c r="NS30" s="81"/>
      <c r="NT30" s="81"/>
      <c r="NU30" s="81"/>
      <c r="NV30" s="81"/>
      <c r="NW30" s="81"/>
      <c r="NX30" s="81"/>
      <c r="NY30" s="81"/>
      <c r="NZ30" s="81"/>
      <c r="OA30" s="81"/>
      <c r="OB30" s="81"/>
      <c r="OC30" s="81"/>
      <c r="OD30" s="81"/>
      <c r="OE30" s="81"/>
      <c r="OF30" s="81"/>
      <c r="OG30" s="81"/>
      <c r="OH30" s="81"/>
      <c r="OI30" s="81"/>
      <c r="OJ30" s="81"/>
      <c r="OK30" s="81"/>
      <c r="OL30" s="81"/>
      <c r="OM30" s="81"/>
      <c r="ON30" s="81"/>
      <c r="OO30" s="81"/>
      <c r="OP30" s="81"/>
      <c r="OQ30" s="81"/>
      <c r="OR30" s="81"/>
      <c r="OS30" s="81"/>
      <c r="OT30" s="81"/>
      <c r="OU30" s="81"/>
      <c r="OV30" s="81"/>
      <c r="OW30" s="81"/>
      <c r="OX30" s="81"/>
      <c r="OY30" s="81"/>
      <c r="OZ30" s="81"/>
      <c r="PA30" s="81"/>
      <c r="PB30" s="81"/>
      <c r="PC30" s="81"/>
      <c r="PD30" s="81"/>
      <c r="PE30" s="81"/>
      <c r="PF30" s="81"/>
      <c r="PG30" s="81"/>
      <c r="PH30" s="81"/>
      <c r="PI30" s="81"/>
      <c r="PJ30" s="81"/>
      <c r="PK30" s="81"/>
      <c r="PL30" s="81"/>
      <c r="PM30" s="81"/>
      <c r="PN30" s="81"/>
      <c r="PO30" s="81"/>
      <c r="PP30" s="81"/>
      <c r="PQ30" s="81"/>
      <c r="PR30" s="81"/>
      <c r="PS30" s="81"/>
      <c r="PT30" s="81"/>
      <c r="PU30" s="81"/>
      <c r="PV30" s="81"/>
      <c r="PW30" s="81"/>
      <c r="PX30" s="81"/>
      <c r="PY30" s="81"/>
      <c r="PZ30" s="81"/>
      <c r="QA30" s="81"/>
      <c r="QB30" s="81"/>
      <c r="QC30" s="81"/>
      <c r="QD30" s="81"/>
      <c r="QE30" s="81"/>
      <c r="QF30" s="81"/>
      <c r="QG30" s="81"/>
      <c r="QH30" s="81"/>
      <c r="QI30" s="81"/>
      <c r="QJ30" s="81"/>
      <c r="QK30" s="81"/>
      <c r="QL30" s="81"/>
      <c r="QM30" s="81"/>
      <c r="QN30" s="81"/>
      <c r="QO30" s="81"/>
      <c r="QP30" s="81"/>
      <c r="QQ30" s="81"/>
      <c r="QR30" s="81"/>
      <c r="QS30" s="81"/>
      <c r="QT30" s="81"/>
      <c r="QU30" s="81"/>
      <c r="QV30" s="81"/>
      <c r="QW30" s="81"/>
      <c r="QX30" s="81"/>
      <c r="QY30" s="81"/>
      <c r="QZ30" s="81"/>
      <c r="RA30" s="81"/>
      <c r="RB30" s="81"/>
      <c r="RC30" s="81"/>
      <c r="RD30" s="81"/>
      <c r="RE30" s="81"/>
      <c r="RF30" s="81"/>
      <c r="RG30" s="81"/>
      <c r="RH30" s="81"/>
      <c r="RI30" s="81"/>
      <c r="RJ30" s="81"/>
      <c r="RK30" s="81"/>
      <c r="RL30" s="81"/>
      <c r="RM30" s="81"/>
      <c r="RN30" s="81"/>
      <c r="RO30" s="81"/>
      <c r="RP30" s="81"/>
      <c r="RQ30" s="81"/>
      <c r="RR30" s="81"/>
      <c r="RS30" s="81"/>
      <c r="RT30" s="81"/>
      <c r="RU30" s="81"/>
      <c r="RV30" s="81"/>
      <c r="RW30" s="81"/>
      <c r="RX30" s="81"/>
      <c r="RY30" s="81"/>
      <c r="RZ30" s="81"/>
      <c r="SA30" s="81"/>
      <c r="SB30" s="81"/>
      <c r="SC30" s="81"/>
      <c r="SD30" s="81"/>
      <c r="SE30" s="81"/>
      <c r="SF30" s="81"/>
      <c r="SG30" s="81"/>
      <c r="SH30" s="81"/>
      <c r="SI30" s="81"/>
      <c r="SJ30" s="81"/>
      <c r="SK30" s="81"/>
      <c r="SL30" s="81"/>
      <c r="SM30" s="81"/>
      <c r="SN30" s="81"/>
      <c r="SO30" s="81"/>
      <c r="SP30" s="81"/>
      <c r="SQ30" s="81"/>
      <c r="SR30" s="81"/>
      <c r="SS30" s="81"/>
      <c r="ST30" s="81"/>
      <c r="SU30" s="81"/>
      <c r="SV30" s="81"/>
      <c r="SW30" s="81"/>
      <c r="SX30" s="81"/>
      <c r="SY30" s="81"/>
      <c r="SZ30" s="81"/>
      <c r="TA30" s="81"/>
      <c r="TB30" s="81"/>
      <c r="TC30" s="81"/>
      <c r="TD30" s="81"/>
      <c r="TE30" s="81"/>
      <c r="TF30" s="81"/>
      <c r="TG30" s="81"/>
      <c r="TH30" s="81"/>
      <c r="TI30" s="81"/>
      <c r="TJ30" s="81"/>
      <c r="TK30" s="81"/>
      <c r="TL30" s="81"/>
      <c r="TM30" s="81"/>
      <c r="TN30" s="81"/>
      <c r="TO30" s="81"/>
      <c r="TP30" s="81"/>
      <c r="TQ30" s="81"/>
      <c r="TR30" s="81"/>
      <c r="TS30" s="81"/>
      <c r="TT30" s="81"/>
      <c r="TU30" s="81"/>
      <c r="TV30" s="81"/>
      <c r="TW30" s="81"/>
      <c r="TX30" s="81"/>
      <c r="TY30" s="81"/>
      <c r="TZ30" s="81"/>
      <c r="UA30" s="81"/>
      <c r="UB30" s="81"/>
      <c r="UC30" s="81"/>
      <c r="UD30" s="81"/>
      <c r="UE30" s="81"/>
      <c r="UF30" s="81"/>
      <c r="UG30" s="81"/>
      <c r="UH30" s="81"/>
      <c r="UI30" s="81"/>
      <c r="UJ30" s="81"/>
      <c r="UK30" s="81"/>
      <c r="UL30" s="81"/>
      <c r="UM30" s="81"/>
      <c r="UN30" s="81"/>
      <c r="UO30" s="81"/>
      <c r="UP30" s="81"/>
      <c r="UQ30" s="81"/>
      <c r="UR30" s="81"/>
      <c r="US30" s="81"/>
      <c r="UT30" s="81"/>
      <c r="UU30" s="81"/>
      <c r="UV30" s="81"/>
      <c r="UW30" s="81"/>
      <c r="UX30" s="81"/>
      <c r="UY30" s="81"/>
      <c r="UZ30" s="81"/>
      <c r="VA30" s="81"/>
      <c r="VB30" s="81"/>
      <c r="VC30" s="81"/>
      <c r="VD30" s="81"/>
      <c r="VE30" s="81"/>
      <c r="VF30" s="81"/>
      <c r="VG30" s="81"/>
      <c r="VH30" s="81"/>
      <c r="VI30" s="81"/>
      <c r="VJ30" s="81"/>
      <c r="VK30" s="81"/>
      <c r="VL30" s="81"/>
      <c r="VM30" s="81"/>
      <c r="VN30" s="81"/>
      <c r="VO30" s="81"/>
      <c r="VP30" s="81"/>
      <c r="VQ30" s="81"/>
      <c r="VR30" s="81"/>
      <c r="VS30" s="81"/>
      <c r="VT30" s="81"/>
      <c r="VU30" s="81"/>
      <c r="VV30" s="81"/>
      <c r="VW30" s="81"/>
      <c r="VX30" s="81"/>
      <c r="VY30" s="81"/>
      <c r="VZ30" s="81"/>
      <c r="WA30" s="81"/>
      <c r="WB30" s="81"/>
      <c r="WC30" s="81"/>
      <c r="WD30" s="81"/>
      <c r="WE30" s="81"/>
      <c r="WF30" s="81"/>
      <c r="WG30" s="81"/>
      <c r="WH30" s="81"/>
      <c r="WI30" s="81"/>
      <c r="WJ30" s="81"/>
      <c r="WK30" s="81"/>
      <c r="WL30" s="81"/>
      <c r="WM30" s="81"/>
      <c r="WN30" s="81"/>
      <c r="WO30" s="81"/>
      <c r="WP30" s="81"/>
      <c r="WQ30" s="81"/>
      <c r="WR30" s="81"/>
      <c r="WS30" s="81"/>
      <c r="WT30" s="81"/>
      <c r="WU30" s="81"/>
      <c r="WV30" s="81"/>
      <c r="WW30" s="81"/>
      <c r="WX30" s="81"/>
      <c r="WY30" s="81"/>
      <c r="WZ30" s="81"/>
      <c r="XA30" s="81"/>
      <c r="XB30" s="81"/>
      <c r="XC30" s="81"/>
      <c r="XD30" s="81"/>
      <c r="XE30" s="81"/>
      <c r="XF30" s="81"/>
      <c r="XG30" s="81"/>
      <c r="XH30" s="81"/>
      <c r="XI30" s="81"/>
      <c r="XJ30" s="81"/>
      <c r="XK30" s="81"/>
      <c r="XL30" s="81"/>
      <c r="XM30" s="81"/>
      <c r="XN30" s="81"/>
      <c r="XO30" s="81"/>
      <c r="XP30" s="81"/>
      <c r="XQ30" s="81"/>
      <c r="XR30" s="81"/>
      <c r="XS30" s="81"/>
      <c r="XT30" s="81"/>
      <c r="XU30" s="81"/>
      <c r="XV30" s="81"/>
      <c r="XW30" s="81"/>
      <c r="XX30" s="81"/>
      <c r="XY30" s="81"/>
      <c r="XZ30" s="81"/>
      <c r="YA30" s="81"/>
      <c r="YB30" s="81"/>
      <c r="YC30" s="81"/>
      <c r="YD30" s="81"/>
      <c r="YE30" s="81"/>
      <c r="YF30" s="81"/>
      <c r="YG30" s="81"/>
      <c r="YH30" s="81"/>
      <c r="YI30" s="81"/>
      <c r="YJ30" s="81"/>
      <c r="YK30" s="81"/>
      <c r="YL30" s="81"/>
      <c r="YM30" s="81"/>
      <c r="YN30" s="81"/>
      <c r="YO30" s="81"/>
      <c r="YP30" s="81"/>
      <c r="YQ30" s="81"/>
      <c r="YR30" s="81"/>
      <c r="YS30" s="81"/>
      <c r="YT30" s="81"/>
      <c r="YU30" s="81"/>
      <c r="YV30" s="81"/>
      <c r="YW30" s="81"/>
      <c r="YX30" s="81"/>
      <c r="YY30" s="81"/>
      <c r="YZ30" s="81"/>
      <c r="ZA30" s="81"/>
      <c r="ZB30" s="81"/>
      <c r="ZC30" s="81"/>
      <c r="ZD30" s="81"/>
      <c r="ZE30" s="81"/>
      <c r="ZF30" s="81"/>
      <c r="ZG30" s="81"/>
      <c r="ZH30" s="81"/>
      <c r="ZI30" s="81"/>
      <c r="ZJ30" s="81"/>
      <c r="ZK30" s="81"/>
      <c r="ZL30" s="81"/>
      <c r="ZM30" s="81"/>
      <c r="ZN30" s="81"/>
      <c r="ZO30" s="81"/>
      <c r="ZP30" s="81"/>
      <c r="ZQ30" s="81"/>
      <c r="ZR30" s="81"/>
      <c r="ZS30" s="81"/>
      <c r="ZT30" s="81"/>
      <c r="ZU30" s="81"/>
      <c r="ZV30" s="81"/>
      <c r="ZW30" s="81"/>
      <c r="ZX30" s="81"/>
      <c r="ZY30" s="81"/>
      <c r="ZZ30" s="81"/>
      <c r="AAA30" s="81"/>
      <c r="AAB30" s="81"/>
      <c r="AAC30" s="81"/>
      <c r="AAD30" s="81"/>
      <c r="AAE30" s="81"/>
      <c r="AAF30" s="81"/>
      <c r="AAG30" s="81"/>
      <c r="AAH30" s="81"/>
      <c r="AAI30" s="81"/>
      <c r="AAJ30" s="81"/>
      <c r="AAK30" s="81"/>
      <c r="AAL30" s="81"/>
      <c r="AAM30" s="81"/>
      <c r="AAN30" s="81"/>
      <c r="AAO30" s="81"/>
      <c r="AAP30" s="81"/>
      <c r="AAQ30" s="81"/>
      <c r="AAR30" s="81"/>
      <c r="AAS30" s="81"/>
      <c r="AAT30" s="81"/>
      <c r="AAU30" s="81"/>
      <c r="AAV30" s="81"/>
      <c r="AAW30" s="81"/>
      <c r="AAX30" s="81"/>
      <c r="AAY30" s="81"/>
      <c r="AAZ30" s="81"/>
      <c r="ABA30" s="81"/>
      <c r="ABB30" s="81"/>
      <c r="ABC30" s="81"/>
      <c r="ABD30" s="81"/>
      <c r="ABE30" s="81"/>
      <c r="ABF30" s="81"/>
      <c r="ABG30" s="81"/>
      <c r="ABH30" s="81"/>
      <c r="ABI30" s="81"/>
      <c r="ABJ30" s="81"/>
      <c r="ABK30" s="81"/>
      <c r="ABL30" s="81"/>
      <c r="ABM30" s="81"/>
      <c r="ABN30" s="81"/>
      <c r="ABO30" s="81"/>
      <c r="ABP30" s="81"/>
      <c r="ABQ30" s="81"/>
      <c r="ABR30" s="81"/>
      <c r="ABS30" s="81"/>
      <c r="ABT30" s="81"/>
      <c r="ABU30" s="81"/>
      <c r="ABV30" s="81"/>
      <c r="ABW30" s="81"/>
      <c r="ABX30" s="81"/>
      <c r="ABY30" s="81"/>
      <c r="ABZ30" s="81"/>
      <c r="ACA30" s="81"/>
      <c r="ACB30" s="81"/>
      <c r="ACC30" s="81"/>
      <c r="ACD30" s="81"/>
      <c r="ACE30" s="81"/>
      <c r="ACF30" s="81"/>
      <c r="ACG30" s="81"/>
      <c r="ACH30" s="81"/>
      <c r="ACI30" s="81"/>
      <c r="ACJ30" s="81"/>
      <c r="ACK30" s="81"/>
      <c r="ACL30" s="81"/>
      <c r="ACM30" s="81"/>
      <c r="ACN30" s="81"/>
      <c r="ACO30" s="81"/>
      <c r="ACP30" s="81"/>
      <c r="ACQ30" s="81"/>
      <c r="ACR30" s="81"/>
      <c r="ACS30" s="81"/>
      <c r="ACT30" s="81"/>
      <c r="ACU30" s="81"/>
      <c r="ACV30" s="81"/>
      <c r="ACW30" s="81"/>
      <c r="ACX30" s="81"/>
      <c r="ACY30" s="81"/>
      <c r="ACZ30" s="81"/>
      <c r="ADA30" s="81"/>
      <c r="ADB30" s="81"/>
      <c r="ADC30" s="81"/>
      <c r="ADD30" s="81"/>
      <c r="ADE30" s="81"/>
      <c r="ADF30" s="81"/>
      <c r="ADG30" s="81"/>
      <c r="ADH30" s="81"/>
      <c r="ADI30" s="81"/>
      <c r="ADJ30" s="81"/>
      <c r="ADK30" s="81"/>
      <c r="ADL30" s="81"/>
      <c r="ADM30" s="81"/>
      <c r="ADN30" s="81"/>
      <c r="ADO30" s="81"/>
      <c r="ADP30" s="81"/>
      <c r="ADQ30" s="81"/>
      <c r="ADR30" s="81"/>
      <c r="ADS30" s="81"/>
      <c r="ADT30" s="81"/>
      <c r="ADU30" s="81"/>
      <c r="ADV30" s="81"/>
      <c r="ADW30" s="81"/>
      <c r="ADX30" s="81"/>
      <c r="ADY30" s="81"/>
      <c r="ADZ30" s="81"/>
      <c r="AEA30" s="81"/>
      <c r="AEB30" s="81"/>
      <c r="AEC30" s="81"/>
      <c r="AED30" s="81"/>
      <c r="AEE30" s="81"/>
      <c r="AEF30" s="81"/>
      <c r="AEG30" s="81"/>
      <c r="AEH30" s="81"/>
      <c r="AEI30" s="81"/>
      <c r="AEJ30" s="81"/>
      <c r="AEK30" s="81"/>
      <c r="AEL30" s="81"/>
      <c r="AEM30" s="81"/>
      <c r="AEN30" s="81"/>
      <c r="AEO30" s="81"/>
      <c r="AEP30" s="81"/>
      <c r="AEQ30" s="81"/>
      <c r="AER30" s="81"/>
      <c r="AES30" s="81"/>
      <c r="AET30" s="81"/>
      <c r="AEU30" s="81"/>
      <c r="AEV30" s="81"/>
      <c r="AEW30" s="81"/>
      <c r="AEX30" s="81"/>
      <c r="AEY30" s="81"/>
      <c r="AEZ30" s="81"/>
      <c r="AFA30" s="81"/>
      <c r="AFB30" s="81"/>
      <c r="AFC30" s="81"/>
      <c r="AFD30" s="81"/>
      <c r="AFE30" s="81"/>
      <c r="AFF30" s="81"/>
      <c r="AFG30" s="81"/>
      <c r="AFH30" s="81"/>
      <c r="AFI30" s="81"/>
      <c r="AFJ30" s="81"/>
      <c r="AFK30" s="81"/>
      <c r="AFL30" s="81"/>
      <c r="AFM30" s="81"/>
      <c r="AFN30" s="81"/>
      <c r="AFO30" s="81"/>
      <c r="AFP30" s="81"/>
      <c r="AFQ30" s="81"/>
      <c r="AFR30" s="81"/>
      <c r="AFS30" s="81"/>
      <c r="AFT30" s="81"/>
      <c r="AFU30" s="81"/>
      <c r="AFV30" s="81"/>
      <c r="AFW30" s="81"/>
      <c r="AFX30" s="81"/>
      <c r="AFY30" s="81"/>
      <c r="AFZ30" s="81"/>
      <c r="AGA30" s="81"/>
      <c r="AGB30" s="81"/>
      <c r="AGC30" s="81"/>
      <c r="AGD30" s="81"/>
      <c r="AGE30" s="81"/>
      <c r="AGF30" s="81"/>
      <c r="AGG30" s="81"/>
      <c r="AGH30" s="81"/>
      <c r="AGI30" s="81"/>
      <c r="AGJ30" s="81"/>
      <c r="AGK30" s="81"/>
      <c r="AGL30" s="81"/>
      <c r="AGM30" s="81"/>
      <c r="AGN30" s="81"/>
      <c r="AGO30" s="81"/>
      <c r="AGP30" s="81"/>
      <c r="AGQ30" s="81"/>
      <c r="AGR30" s="81"/>
      <c r="AGS30" s="81"/>
      <c r="AGT30" s="81"/>
      <c r="AGU30" s="81"/>
      <c r="AGV30" s="81"/>
      <c r="AGW30" s="81"/>
      <c r="AGX30" s="81"/>
      <c r="AGY30" s="81"/>
      <c r="AGZ30" s="81"/>
      <c r="AHA30" s="81"/>
      <c r="AHB30" s="81"/>
      <c r="AHC30" s="81"/>
      <c r="AHD30" s="81"/>
      <c r="AHE30" s="81"/>
      <c r="AHF30" s="81"/>
      <c r="AHG30" s="81"/>
      <c r="AHH30" s="81"/>
      <c r="AHI30" s="81"/>
      <c r="AHJ30" s="81"/>
      <c r="AHK30" s="81"/>
      <c r="AHL30" s="81"/>
      <c r="AHM30" s="81"/>
      <c r="AHN30" s="81"/>
      <c r="AHO30" s="81"/>
      <c r="AHP30" s="81"/>
      <c r="AHQ30" s="81"/>
      <c r="AHR30" s="81"/>
      <c r="AHS30" s="81"/>
      <c r="AHT30" s="81"/>
      <c r="AHU30" s="81"/>
      <c r="AHV30" s="81"/>
      <c r="AHW30" s="81"/>
      <c r="AHX30" s="81"/>
      <c r="AHY30" s="81"/>
      <c r="AHZ30" s="81"/>
      <c r="AIA30" s="81"/>
      <c r="AIB30" s="81"/>
      <c r="AIC30" s="81"/>
      <c r="AID30" s="81"/>
      <c r="AIE30" s="81"/>
      <c r="AIF30" s="81"/>
      <c r="AIG30" s="81"/>
      <c r="AIH30" s="81"/>
      <c r="AII30" s="81"/>
      <c r="AIJ30" s="81"/>
      <c r="AIK30" s="81"/>
      <c r="AIL30" s="81"/>
      <c r="AIM30" s="81"/>
      <c r="AIN30" s="81"/>
      <c r="AIO30" s="81"/>
      <c r="AIP30" s="81"/>
      <c r="AIQ30" s="81"/>
      <c r="AIR30" s="81"/>
      <c r="AIS30" s="81"/>
      <c r="AIT30" s="81"/>
      <c r="AIU30" s="81"/>
      <c r="AIV30" s="81"/>
      <c r="AIW30" s="81"/>
      <c r="AIX30" s="81"/>
      <c r="AIY30" s="81"/>
      <c r="AIZ30" s="81"/>
      <c r="AJA30" s="81"/>
      <c r="AJB30" s="81"/>
      <c r="AJC30" s="81"/>
      <c r="AJD30" s="81"/>
      <c r="AJE30" s="81"/>
      <c r="AJF30" s="81"/>
      <c r="AJG30" s="81"/>
      <c r="AJH30" s="81"/>
      <c r="AJI30" s="81"/>
      <c r="AJJ30" s="81"/>
      <c r="AJK30" s="81"/>
      <c r="AJL30" s="81"/>
      <c r="AJM30" s="81"/>
      <c r="AJN30" s="81"/>
      <c r="AJO30" s="81"/>
      <c r="AJP30" s="81"/>
      <c r="AJQ30" s="81"/>
      <c r="AJR30" s="81"/>
      <c r="AJS30" s="81"/>
      <c r="AJT30" s="81"/>
      <c r="AJU30" s="81"/>
      <c r="AJV30" s="81"/>
      <c r="AJW30" s="81"/>
      <c r="AJX30" s="81"/>
      <c r="AJY30" s="81"/>
      <c r="AJZ30" s="81"/>
      <c r="AKA30" s="81"/>
      <c r="AKB30" s="81"/>
      <c r="AKC30" s="81"/>
      <c r="AKD30" s="81"/>
      <c r="AKE30" s="81"/>
      <c r="AKF30" s="81"/>
      <c r="AKG30" s="81"/>
      <c r="AKH30" s="81"/>
      <c r="AKI30" s="81"/>
      <c r="AKJ30" s="81"/>
      <c r="AKK30" s="81"/>
      <c r="AKL30" s="81"/>
      <c r="AKM30" s="81"/>
      <c r="AKN30" s="81"/>
      <c r="AKO30" s="81"/>
      <c r="AKP30" s="81"/>
      <c r="AKQ30" s="81"/>
      <c r="AKR30" s="81"/>
      <c r="AKS30" s="81"/>
      <c r="AKT30" s="81"/>
      <c r="AKU30" s="81"/>
      <c r="AKV30" s="81"/>
      <c r="AKW30" s="81"/>
      <c r="AKX30" s="81"/>
      <c r="AKY30" s="81"/>
      <c r="AKZ30" s="81"/>
      <c r="ALA30" s="81"/>
      <c r="ALB30" s="81"/>
      <c r="ALC30" s="81"/>
      <c r="ALD30" s="81"/>
      <c r="ALE30" s="81"/>
      <c r="ALF30" s="81"/>
      <c r="ALG30" s="81"/>
      <c r="ALH30" s="81"/>
      <c r="ALI30" s="81"/>
      <c r="ALJ30" s="81"/>
      <c r="ALK30" s="81"/>
      <c r="ALL30" s="81"/>
      <c r="ALM30" s="81"/>
      <c r="ALN30" s="81"/>
      <c r="ALO30" s="81"/>
      <c r="ALP30" s="81"/>
      <c r="ALQ30" s="81"/>
      <c r="ALR30" s="81"/>
      <c r="ALS30" s="81"/>
      <c r="ALT30" s="81"/>
      <c r="ALU30" s="81"/>
      <c r="ALV30" s="81"/>
      <c r="ALW30" s="81"/>
      <c r="ALX30" s="81"/>
      <c r="ALY30" s="81"/>
      <c r="ALZ30" s="81"/>
      <c r="AMA30" s="81"/>
      <c r="AMB30" s="81"/>
      <c r="AMC30" s="81"/>
      <c r="AMD30" s="81"/>
      <c r="AME30" s="81"/>
      <c r="AMF30" s="81"/>
      <c r="AMG30" s="81"/>
      <c r="AMH30" s="81"/>
      <c r="AMI30" s="81"/>
      <c r="AMJ30" s="81"/>
      <c r="AMK30" s="81"/>
      <c r="AML30" s="81"/>
      <c r="AMM30" s="81"/>
      <c r="AMN30" s="81"/>
      <c r="AMO30" s="81"/>
      <c r="AMP30" s="81"/>
      <c r="AMQ30" s="81"/>
      <c r="AMR30" s="81"/>
      <c r="AMS30" s="81"/>
      <c r="AMT30" s="81"/>
      <c r="AMU30" s="81"/>
      <c r="AMV30" s="81"/>
      <c r="AMW30" s="81"/>
      <c r="AMX30" s="81"/>
      <c r="AMY30" s="81"/>
      <c r="AMZ30" s="81"/>
      <c r="ANA30" s="81"/>
      <c r="ANB30" s="81"/>
      <c r="ANC30" s="81"/>
      <c r="AND30" s="81"/>
      <c r="ANE30" s="81"/>
      <c r="ANF30" s="81"/>
      <c r="ANG30" s="81"/>
      <c r="ANH30" s="81"/>
      <c r="ANI30" s="81"/>
      <c r="ANJ30" s="81"/>
      <c r="ANK30" s="81"/>
      <c r="ANL30" s="81"/>
      <c r="ANM30" s="81"/>
      <c r="ANN30" s="81"/>
      <c r="ANO30" s="81"/>
      <c r="ANP30" s="81"/>
      <c r="ANQ30" s="81"/>
      <c r="ANR30" s="81"/>
      <c r="ANS30" s="81"/>
      <c r="ANT30" s="81"/>
      <c r="ANU30" s="81"/>
      <c r="ANV30" s="81"/>
      <c r="ANW30" s="81"/>
      <c r="ANX30" s="81"/>
      <c r="ANY30" s="81"/>
      <c r="ANZ30" s="81"/>
      <c r="AOA30" s="81"/>
      <c r="AOB30" s="81"/>
      <c r="AOC30" s="81"/>
      <c r="AOD30" s="81"/>
      <c r="AOE30" s="81"/>
      <c r="AOF30" s="81"/>
      <c r="AOG30" s="81"/>
      <c r="AOH30" s="81"/>
      <c r="AOI30" s="81"/>
      <c r="AOJ30" s="81"/>
      <c r="AOK30" s="81"/>
      <c r="AOL30" s="81"/>
      <c r="AOM30" s="81"/>
      <c r="AON30" s="81"/>
      <c r="AOO30" s="81"/>
      <c r="AOP30" s="81"/>
      <c r="AOQ30" s="81"/>
      <c r="AOR30" s="81"/>
      <c r="AOS30" s="81"/>
      <c r="AOT30" s="81"/>
      <c r="AOU30" s="81"/>
      <c r="AOV30" s="81"/>
      <c r="AOW30" s="81"/>
      <c r="AOX30" s="81"/>
      <c r="AOY30" s="81"/>
      <c r="AOZ30" s="81"/>
      <c r="APA30" s="81"/>
      <c r="APB30" s="81"/>
      <c r="APC30" s="81"/>
      <c r="APD30" s="81"/>
      <c r="APE30" s="81"/>
      <c r="APF30" s="81"/>
      <c r="APG30" s="81"/>
      <c r="APH30" s="81"/>
      <c r="API30" s="81"/>
      <c r="APJ30" s="81"/>
      <c r="APK30" s="81"/>
      <c r="APL30" s="81"/>
      <c r="APM30" s="81"/>
      <c r="APN30" s="81"/>
      <c r="APO30" s="81"/>
      <c r="APP30" s="81"/>
      <c r="APQ30" s="81"/>
      <c r="APR30" s="81"/>
      <c r="APS30" s="81"/>
      <c r="APT30" s="81"/>
      <c r="APU30" s="81"/>
      <c r="APV30" s="81"/>
      <c r="APW30" s="81"/>
      <c r="APX30" s="81"/>
      <c r="APY30" s="81"/>
      <c r="APZ30" s="81"/>
      <c r="AQA30" s="81"/>
      <c r="AQB30" s="81"/>
      <c r="AQC30" s="81"/>
      <c r="AQD30" s="81"/>
      <c r="AQE30" s="81"/>
      <c r="AQF30" s="81"/>
      <c r="AQG30" s="81"/>
      <c r="AQH30" s="81"/>
      <c r="AQI30" s="81"/>
      <c r="AQJ30" s="81"/>
      <c r="AQK30" s="81"/>
      <c r="AQL30" s="81"/>
      <c r="AQM30" s="81"/>
      <c r="AQN30" s="81"/>
      <c r="AQO30" s="81"/>
      <c r="AQP30" s="81"/>
      <c r="AQQ30" s="81"/>
      <c r="AQR30" s="81"/>
      <c r="AQS30" s="81"/>
      <c r="AQT30" s="81"/>
      <c r="AQU30" s="81"/>
      <c r="AQV30" s="81"/>
      <c r="AQW30" s="81"/>
      <c r="AQX30" s="81"/>
      <c r="AQY30" s="81"/>
      <c r="AQZ30" s="81"/>
      <c r="ARA30" s="81"/>
      <c r="ARB30" s="81"/>
      <c r="ARC30" s="81"/>
      <c r="ARD30" s="81"/>
      <c r="ARE30" s="81"/>
      <c r="ARF30" s="81"/>
      <c r="ARG30" s="81"/>
      <c r="ARH30" s="81"/>
      <c r="ARI30" s="81"/>
      <c r="ARJ30" s="81"/>
      <c r="ARK30" s="81"/>
      <c r="ARL30" s="81"/>
      <c r="ARM30" s="81"/>
      <c r="ARN30" s="81"/>
      <c r="ARO30" s="81"/>
      <c r="ARP30" s="81"/>
      <c r="ARQ30" s="81"/>
      <c r="ARR30" s="81"/>
      <c r="ARS30" s="81"/>
      <c r="ART30" s="81"/>
      <c r="ARU30" s="81"/>
      <c r="ARV30" s="81"/>
      <c r="ARW30" s="81"/>
      <c r="ARX30" s="81"/>
      <c r="ARY30" s="81"/>
      <c r="ARZ30" s="81"/>
      <c r="ASA30" s="81"/>
      <c r="ASB30" s="81"/>
      <c r="ASC30" s="81"/>
      <c r="ASD30" s="81"/>
      <c r="ASE30" s="81"/>
      <c r="ASF30" s="81"/>
      <c r="ASG30" s="81"/>
      <c r="ASH30" s="81"/>
      <c r="ASI30" s="81"/>
      <c r="ASJ30" s="81"/>
      <c r="ASK30" s="81"/>
      <c r="ASL30" s="81"/>
      <c r="ASM30" s="81"/>
      <c r="ASN30" s="81"/>
      <c r="ASO30" s="81"/>
      <c r="ASP30" s="81"/>
      <c r="ASQ30" s="81"/>
      <c r="ASR30" s="81"/>
      <c r="ASS30" s="81"/>
      <c r="AST30" s="81"/>
      <c r="ASU30" s="81"/>
      <c r="ASV30" s="81"/>
      <c r="ASW30" s="81"/>
      <c r="ASX30" s="81"/>
      <c r="ASY30" s="81"/>
      <c r="ASZ30" s="81"/>
      <c r="ATA30" s="81"/>
      <c r="ATB30" s="81"/>
      <c r="ATC30" s="81"/>
      <c r="ATD30" s="81"/>
      <c r="ATE30" s="81"/>
      <c r="ATF30" s="81"/>
      <c r="ATG30" s="81"/>
      <c r="ATH30" s="81"/>
      <c r="ATI30" s="81"/>
      <c r="ATJ30" s="81"/>
      <c r="ATK30" s="81"/>
      <c r="ATL30" s="81"/>
      <c r="ATM30" s="81"/>
      <c r="ATN30" s="81"/>
      <c r="ATO30" s="81"/>
      <c r="ATP30" s="81"/>
      <c r="ATQ30" s="81"/>
      <c r="ATR30" s="81"/>
      <c r="ATS30" s="81"/>
      <c r="ATT30" s="81"/>
      <c r="ATU30" s="81"/>
      <c r="ATV30" s="81"/>
      <c r="ATW30" s="81"/>
      <c r="ATX30" s="81"/>
      <c r="ATY30" s="81"/>
      <c r="ATZ30" s="81"/>
      <c r="AUA30" s="81"/>
      <c r="AUB30" s="81"/>
      <c r="AUC30" s="81"/>
      <c r="AUD30" s="81"/>
      <c r="AUE30" s="81"/>
      <c r="AUF30" s="81"/>
      <c r="AUG30" s="81"/>
      <c r="AUH30" s="81"/>
      <c r="AUI30" s="81"/>
      <c r="AUJ30" s="81"/>
      <c r="AUK30" s="81"/>
      <c r="AUL30" s="81"/>
      <c r="AUM30" s="81"/>
      <c r="AUN30" s="81"/>
      <c r="AUO30" s="81"/>
      <c r="AUP30" s="81"/>
      <c r="AUQ30" s="81"/>
      <c r="AUR30" s="81"/>
      <c r="AUS30" s="81"/>
      <c r="AUT30" s="81"/>
      <c r="AUU30" s="81"/>
      <c r="AUV30" s="81"/>
      <c r="AUW30" s="81"/>
      <c r="AUX30" s="81"/>
      <c r="AUY30" s="81"/>
      <c r="AUZ30" s="81"/>
      <c r="AVA30" s="81"/>
      <c r="AVB30" s="81"/>
      <c r="AVC30" s="81"/>
      <c r="AVD30" s="81"/>
      <c r="AVE30" s="81"/>
      <c r="AVF30" s="81"/>
      <c r="AVG30" s="81"/>
      <c r="AVH30" s="81"/>
      <c r="AVI30" s="81"/>
      <c r="AVJ30" s="81"/>
      <c r="AVK30" s="81"/>
      <c r="AVL30" s="81"/>
      <c r="AVM30" s="81"/>
      <c r="AVN30" s="81"/>
      <c r="AVO30" s="81"/>
      <c r="AVP30" s="81"/>
      <c r="AVQ30" s="81"/>
      <c r="AVR30" s="81"/>
      <c r="AVS30" s="81"/>
      <c r="AVT30" s="81"/>
      <c r="AVU30" s="81"/>
      <c r="AVV30" s="81"/>
      <c r="AVW30" s="81"/>
      <c r="AVX30" s="81"/>
      <c r="AVY30" s="81"/>
      <c r="AVZ30" s="81"/>
      <c r="AWA30" s="81"/>
      <c r="AWB30" s="81"/>
      <c r="AWC30" s="81"/>
      <c r="AWD30" s="81"/>
      <c r="AWE30" s="81"/>
      <c r="AWF30" s="81"/>
      <c r="AWG30" s="81"/>
      <c r="AWH30" s="81"/>
      <c r="AWI30" s="81"/>
      <c r="AWJ30" s="81"/>
      <c r="AWK30" s="81"/>
      <c r="AWL30" s="81"/>
      <c r="AWM30" s="81"/>
      <c r="AWN30" s="81"/>
      <c r="AWO30" s="81"/>
      <c r="AWP30" s="81"/>
      <c r="AWQ30" s="81"/>
      <c r="AWR30" s="81"/>
      <c r="AWS30" s="81"/>
      <c r="AWT30" s="81"/>
      <c r="AWU30" s="81"/>
      <c r="AWV30" s="81"/>
      <c r="AWW30" s="81"/>
      <c r="AWX30" s="81"/>
      <c r="AWY30" s="81"/>
      <c r="AWZ30" s="81"/>
      <c r="AXA30" s="81"/>
      <c r="AXB30" s="81"/>
      <c r="AXC30" s="81"/>
      <c r="AXD30" s="81"/>
      <c r="AXE30" s="81"/>
      <c r="AXF30" s="81"/>
      <c r="AXG30" s="81"/>
      <c r="AXH30" s="81"/>
      <c r="AXI30" s="81"/>
      <c r="AXJ30" s="81"/>
      <c r="AXK30" s="81"/>
      <c r="AXL30" s="81"/>
      <c r="AXM30" s="81"/>
      <c r="AXN30" s="81"/>
      <c r="AXO30" s="81"/>
      <c r="AXP30" s="81"/>
      <c r="AXQ30" s="81"/>
      <c r="AXR30" s="81"/>
      <c r="AXS30" s="81"/>
      <c r="AXT30" s="81"/>
      <c r="AXU30" s="81"/>
      <c r="AXV30" s="81"/>
      <c r="AXW30" s="81"/>
      <c r="AXX30" s="81"/>
      <c r="AXY30" s="81"/>
      <c r="AXZ30" s="81"/>
      <c r="AYA30" s="81"/>
      <c r="AYB30" s="81"/>
      <c r="AYC30" s="81"/>
      <c r="AYD30" s="81"/>
      <c r="AYE30" s="81"/>
      <c r="AYF30" s="81"/>
      <c r="AYG30" s="81"/>
      <c r="AYH30" s="81"/>
      <c r="AYI30" s="81"/>
      <c r="AYJ30" s="81"/>
      <c r="AYK30" s="81"/>
      <c r="AYL30" s="81"/>
      <c r="AYM30" s="81"/>
      <c r="AYN30" s="81"/>
      <c r="AYO30" s="81"/>
      <c r="AYP30" s="81"/>
      <c r="AYQ30" s="81"/>
      <c r="AYR30" s="81"/>
      <c r="AYS30" s="81"/>
      <c r="AYT30" s="81"/>
      <c r="AYU30" s="81"/>
      <c r="AYV30" s="81"/>
      <c r="AYW30" s="81"/>
      <c r="AYX30" s="81"/>
      <c r="AYY30" s="81"/>
      <c r="AYZ30" s="81"/>
      <c r="AZA30" s="81"/>
      <c r="AZB30" s="81"/>
      <c r="AZC30" s="81"/>
      <c r="AZD30" s="81"/>
      <c r="AZE30" s="81"/>
      <c r="AZF30" s="81"/>
      <c r="AZG30" s="81"/>
      <c r="AZH30" s="81"/>
      <c r="AZI30" s="81"/>
      <c r="AZJ30" s="81"/>
      <c r="AZK30" s="81"/>
      <c r="AZL30" s="81"/>
      <c r="AZM30" s="81"/>
      <c r="AZN30" s="81"/>
      <c r="AZO30" s="81"/>
      <c r="AZP30" s="81"/>
      <c r="AZQ30" s="81"/>
      <c r="AZR30" s="81"/>
      <c r="AZS30" s="81"/>
      <c r="AZT30" s="81"/>
      <c r="AZU30" s="81"/>
      <c r="AZV30" s="81"/>
      <c r="AZW30" s="81"/>
      <c r="AZX30" s="81"/>
      <c r="AZY30" s="81"/>
      <c r="AZZ30" s="81"/>
      <c r="BAA30" s="81"/>
      <c r="BAB30" s="81"/>
      <c r="BAC30" s="81"/>
      <c r="BAD30" s="81"/>
      <c r="BAE30" s="81"/>
      <c r="BAF30" s="81"/>
      <c r="BAG30" s="81"/>
      <c r="BAH30" s="81"/>
      <c r="BAI30" s="81"/>
      <c r="BAJ30" s="81"/>
      <c r="BAK30" s="81"/>
      <c r="BAL30" s="81"/>
      <c r="BAM30" s="81"/>
      <c r="BAN30" s="81"/>
      <c r="BAO30" s="81"/>
      <c r="BAP30" s="81"/>
      <c r="BAQ30" s="81"/>
      <c r="BAR30" s="81"/>
      <c r="BAS30" s="81"/>
      <c r="BAT30" s="81"/>
      <c r="BAU30" s="81"/>
      <c r="BAV30" s="81"/>
      <c r="BAW30" s="81"/>
      <c r="BAX30" s="81"/>
      <c r="BAY30" s="81"/>
      <c r="BAZ30" s="81"/>
      <c r="BBA30" s="81"/>
      <c r="BBB30" s="81"/>
      <c r="BBC30" s="81"/>
      <c r="BBD30" s="81"/>
      <c r="BBE30" s="81"/>
      <c r="BBF30" s="81"/>
      <c r="BBG30" s="81"/>
      <c r="BBH30" s="81"/>
      <c r="BBI30" s="81"/>
      <c r="BBJ30" s="81"/>
      <c r="BBK30" s="81"/>
      <c r="BBL30" s="81"/>
      <c r="BBM30" s="81"/>
      <c r="BBN30" s="81"/>
      <c r="BBO30" s="81"/>
      <c r="BBP30" s="81"/>
      <c r="BBQ30" s="81"/>
      <c r="BBR30" s="81"/>
      <c r="BBS30" s="81"/>
      <c r="BBT30" s="81"/>
      <c r="BBU30" s="81"/>
      <c r="BBV30" s="81"/>
      <c r="BBW30" s="81"/>
      <c r="BBX30" s="81"/>
      <c r="BBY30" s="81"/>
      <c r="BBZ30" s="81"/>
      <c r="BCA30" s="81"/>
      <c r="BCB30" s="81"/>
      <c r="BCC30" s="81"/>
      <c r="BCD30" s="81"/>
      <c r="BCE30" s="81"/>
      <c r="BCF30" s="81"/>
      <c r="BCG30" s="81"/>
      <c r="BCH30" s="81"/>
      <c r="BCI30" s="81"/>
      <c r="BCJ30" s="81"/>
      <c r="BCK30" s="81"/>
      <c r="BCL30" s="81"/>
      <c r="BCM30" s="81"/>
      <c r="BCN30" s="81"/>
      <c r="BCO30" s="81"/>
      <c r="BCP30" s="81"/>
      <c r="BCQ30" s="81"/>
      <c r="BCR30" s="81"/>
      <c r="BCS30" s="81"/>
      <c r="BCT30" s="81"/>
      <c r="BCU30" s="81"/>
      <c r="BCV30" s="81"/>
      <c r="BCW30" s="81"/>
      <c r="BCX30" s="81"/>
      <c r="BCY30" s="81"/>
      <c r="BCZ30" s="81"/>
      <c r="BDA30" s="81"/>
      <c r="BDB30" s="81"/>
      <c r="BDC30" s="81"/>
      <c r="BDD30" s="81"/>
      <c r="BDE30" s="81"/>
      <c r="BDF30" s="81"/>
      <c r="BDG30" s="81"/>
      <c r="BDH30" s="81"/>
      <c r="BDI30" s="81"/>
      <c r="BDJ30" s="81"/>
      <c r="BDK30" s="81"/>
      <c r="BDL30" s="81"/>
      <c r="BDM30" s="81"/>
      <c r="BDN30" s="81"/>
      <c r="BDO30" s="81"/>
      <c r="BDP30" s="81"/>
      <c r="BDQ30" s="81"/>
      <c r="BDR30" s="81"/>
      <c r="BDS30" s="81"/>
      <c r="BDT30" s="81"/>
      <c r="BDU30" s="81"/>
      <c r="BDV30" s="81"/>
      <c r="BDW30" s="81"/>
      <c r="BDX30" s="81"/>
      <c r="BDY30" s="81"/>
      <c r="BDZ30" s="81"/>
      <c r="BEA30" s="81"/>
      <c r="BEB30" s="81"/>
      <c r="BEC30" s="81"/>
      <c r="BED30" s="81"/>
      <c r="BEE30" s="81"/>
      <c r="BEF30" s="81"/>
      <c r="BEG30" s="81"/>
      <c r="BEH30" s="81"/>
      <c r="BEI30" s="81"/>
      <c r="BEJ30" s="81"/>
      <c r="BEK30" s="81"/>
      <c r="BEL30" s="81"/>
      <c r="BEM30" s="81"/>
      <c r="BEN30" s="81"/>
      <c r="BEO30" s="81"/>
      <c r="BEP30" s="81"/>
      <c r="BEQ30" s="81"/>
      <c r="BER30" s="81"/>
      <c r="BES30" s="81"/>
      <c r="BET30" s="81"/>
      <c r="BEU30" s="81"/>
      <c r="BEV30" s="81"/>
      <c r="BEW30" s="81"/>
      <c r="BEX30" s="81"/>
      <c r="BEY30" s="81"/>
      <c r="BEZ30" s="81"/>
      <c r="BFA30" s="81"/>
      <c r="BFB30" s="81"/>
      <c r="BFC30" s="81"/>
      <c r="BFD30" s="81"/>
      <c r="BFE30" s="81"/>
      <c r="BFF30" s="81"/>
      <c r="BFG30" s="81"/>
      <c r="BFH30" s="81"/>
      <c r="BFI30" s="81"/>
      <c r="BFJ30" s="81"/>
      <c r="BFK30" s="81"/>
      <c r="BFL30" s="81"/>
      <c r="BFM30" s="81"/>
      <c r="BFN30" s="81"/>
      <c r="BFO30" s="81"/>
      <c r="BFP30" s="81"/>
      <c r="BFQ30" s="81"/>
      <c r="BFR30" s="81"/>
      <c r="BFS30" s="81"/>
      <c r="BFT30" s="81"/>
      <c r="BFU30" s="81"/>
      <c r="BFV30" s="81"/>
      <c r="BFW30" s="81"/>
      <c r="BFX30" s="81"/>
      <c r="BFY30" s="81"/>
      <c r="BFZ30" s="81"/>
      <c r="BGA30" s="81"/>
      <c r="BGB30" s="81"/>
      <c r="BGC30" s="81"/>
      <c r="BGD30" s="81"/>
      <c r="BGE30" s="81"/>
      <c r="BGF30" s="81"/>
      <c r="BGG30" s="81"/>
      <c r="BGH30" s="81"/>
      <c r="BGI30" s="81"/>
      <c r="BGJ30" s="81"/>
      <c r="BGK30" s="81"/>
      <c r="BGL30" s="81"/>
      <c r="BGM30" s="81"/>
      <c r="BGN30" s="81"/>
      <c r="BGO30" s="81"/>
      <c r="BGP30" s="81"/>
      <c r="BGQ30" s="81"/>
      <c r="BGR30" s="81"/>
      <c r="BGS30" s="81"/>
      <c r="BGT30" s="81"/>
      <c r="BGU30" s="81"/>
      <c r="BGV30" s="81"/>
      <c r="BGW30" s="81"/>
      <c r="BGX30" s="81"/>
      <c r="BGY30" s="81"/>
      <c r="BGZ30" s="81"/>
      <c r="BHA30" s="81"/>
      <c r="BHB30" s="81"/>
      <c r="BHC30" s="81"/>
      <c r="BHD30" s="81"/>
      <c r="BHE30" s="81"/>
      <c r="BHF30" s="81"/>
      <c r="BHG30" s="81"/>
      <c r="BHH30" s="81"/>
      <c r="BHI30" s="81"/>
      <c r="BHJ30" s="81"/>
      <c r="BHK30" s="81"/>
      <c r="BHL30" s="81"/>
      <c r="BHM30" s="81"/>
      <c r="BHN30" s="81"/>
      <c r="BHO30" s="81"/>
      <c r="BHP30" s="81"/>
      <c r="BHQ30" s="81"/>
      <c r="BHR30" s="81"/>
      <c r="BHS30" s="81"/>
      <c r="BHT30" s="81"/>
      <c r="BHU30" s="81"/>
      <c r="BHV30" s="81"/>
      <c r="BHW30" s="81"/>
      <c r="BHX30" s="81"/>
      <c r="BHY30" s="81"/>
      <c r="BHZ30" s="81"/>
      <c r="BIA30" s="81"/>
      <c r="BIB30" s="81"/>
      <c r="BIC30" s="81"/>
      <c r="BID30" s="81"/>
      <c r="BIE30" s="81"/>
      <c r="BIF30" s="81"/>
      <c r="BIG30" s="81"/>
      <c r="BIH30" s="81"/>
      <c r="BII30" s="81"/>
      <c r="BIJ30" s="81"/>
      <c r="BIK30" s="81"/>
      <c r="BIL30" s="81"/>
      <c r="BIM30" s="81"/>
      <c r="BIN30" s="81"/>
      <c r="BIO30" s="81"/>
      <c r="BIP30" s="81"/>
      <c r="BIQ30" s="81"/>
      <c r="BIR30" s="81"/>
      <c r="BIS30" s="81"/>
      <c r="BIT30" s="81"/>
      <c r="BIU30" s="81"/>
      <c r="BIV30" s="81"/>
      <c r="BIW30" s="81"/>
      <c r="BIX30" s="81"/>
      <c r="BIY30" s="81"/>
      <c r="BIZ30" s="81"/>
      <c r="BJA30" s="81"/>
      <c r="BJB30" s="81"/>
      <c r="BJC30" s="81"/>
      <c r="BJD30" s="81"/>
      <c r="BJE30" s="81"/>
      <c r="BJF30" s="81"/>
      <c r="BJG30" s="81"/>
      <c r="BJH30" s="81"/>
      <c r="BJI30" s="81"/>
      <c r="BJJ30" s="81"/>
      <c r="BJK30" s="81"/>
      <c r="BJL30" s="81"/>
      <c r="BJM30" s="81"/>
      <c r="BJN30" s="81"/>
      <c r="BJO30" s="81"/>
      <c r="BJP30" s="81"/>
      <c r="BJQ30" s="81"/>
      <c r="BJR30" s="81"/>
      <c r="BJS30" s="81"/>
      <c r="BJT30" s="81"/>
      <c r="BJU30" s="81"/>
      <c r="BJV30" s="81"/>
      <c r="BJW30" s="81"/>
      <c r="BJX30" s="81"/>
      <c r="BJY30" s="81"/>
      <c r="BJZ30" s="81"/>
      <c r="BKA30" s="81"/>
      <c r="BKB30" s="81"/>
      <c r="BKC30" s="81"/>
      <c r="BKD30" s="81"/>
      <c r="BKE30" s="81"/>
      <c r="BKF30" s="81"/>
      <c r="BKG30" s="81"/>
      <c r="BKH30" s="81"/>
      <c r="BKI30" s="81"/>
      <c r="BKJ30" s="81"/>
      <c r="BKK30" s="81"/>
      <c r="BKL30" s="81"/>
      <c r="BKM30" s="81"/>
      <c r="BKN30" s="81"/>
      <c r="BKO30" s="81"/>
      <c r="BKP30" s="81"/>
      <c r="BKQ30" s="81"/>
      <c r="BKR30" s="81"/>
      <c r="BKS30" s="81"/>
      <c r="BKT30" s="81"/>
      <c r="BKU30" s="81"/>
      <c r="BKV30" s="81"/>
      <c r="BKW30" s="81"/>
      <c r="BKX30" s="81"/>
      <c r="BKY30" s="81"/>
      <c r="BKZ30" s="81"/>
      <c r="BLA30" s="81"/>
      <c r="BLB30" s="81"/>
      <c r="BLC30" s="81"/>
      <c r="BLD30" s="81"/>
      <c r="BLE30" s="81"/>
      <c r="BLF30" s="81"/>
      <c r="BLG30" s="81"/>
      <c r="BLH30" s="81"/>
      <c r="BLI30" s="81"/>
      <c r="BLJ30" s="81"/>
      <c r="BLK30" s="81"/>
      <c r="BLL30" s="81"/>
      <c r="BLM30" s="81"/>
      <c r="BLN30" s="81"/>
      <c r="BLO30" s="81"/>
      <c r="BLP30" s="81"/>
      <c r="BLQ30" s="81"/>
      <c r="BLR30" s="81"/>
      <c r="BLS30" s="81"/>
      <c r="BLT30" s="81"/>
      <c r="BLU30" s="81"/>
      <c r="BLV30" s="81"/>
      <c r="BLW30" s="81"/>
      <c r="BLX30" s="81"/>
      <c r="BLY30" s="81"/>
      <c r="BLZ30" s="81"/>
      <c r="BMA30" s="81"/>
      <c r="BMB30" s="81"/>
      <c r="BMC30" s="81"/>
      <c r="BMD30" s="81"/>
      <c r="BME30" s="81"/>
      <c r="BMF30" s="81"/>
      <c r="BMG30" s="81"/>
      <c r="BMH30" s="81"/>
      <c r="BMI30" s="81"/>
      <c r="BMJ30" s="81"/>
      <c r="BMK30" s="81"/>
      <c r="BML30" s="81"/>
      <c r="BMM30" s="81"/>
      <c r="BMN30" s="81"/>
      <c r="BMO30" s="81"/>
      <c r="BMP30" s="81"/>
      <c r="BMQ30" s="81"/>
      <c r="BMR30" s="81"/>
      <c r="BMS30" s="81"/>
      <c r="BMT30" s="81"/>
      <c r="BMU30" s="81"/>
      <c r="BMV30" s="81"/>
      <c r="BMW30" s="81"/>
      <c r="BMX30" s="81"/>
      <c r="BMY30" s="81"/>
      <c r="BMZ30" s="81"/>
      <c r="BNA30" s="81"/>
      <c r="BNB30" s="81"/>
      <c r="BNC30" s="81"/>
      <c r="BND30" s="81"/>
      <c r="BNE30" s="81"/>
      <c r="BNF30" s="81"/>
      <c r="BNG30" s="81"/>
      <c r="BNH30" s="81"/>
      <c r="BNI30" s="81"/>
      <c r="BNJ30" s="81"/>
      <c r="BNK30" s="81"/>
      <c r="BNL30" s="81"/>
      <c r="BNM30" s="81"/>
      <c r="BNN30" s="81"/>
      <c r="BNO30" s="81"/>
      <c r="BNP30" s="81"/>
      <c r="BNQ30" s="81"/>
      <c r="BNR30" s="81"/>
      <c r="BNS30" s="81"/>
      <c r="BNT30" s="81"/>
      <c r="BNU30" s="81"/>
      <c r="BNV30" s="81"/>
      <c r="BNW30" s="81"/>
      <c r="BNX30" s="81"/>
      <c r="BNY30" s="81"/>
      <c r="BNZ30" s="81"/>
      <c r="BOA30" s="81"/>
      <c r="BOB30" s="81"/>
      <c r="BOC30" s="81"/>
      <c r="BOD30" s="81"/>
      <c r="BOE30" s="81"/>
      <c r="BOF30" s="81"/>
      <c r="BOG30" s="81"/>
      <c r="BOH30" s="81"/>
      <c r="BOI30" s="81"/>
      <c r="BOJ30" s="81"/>
      <c r="BOK30" s="81"/>
      <c r="BOL30" s="81"/>
      <c r="BOM30" s="81"/>
      <c r="BON30" s="81"/>
      <c r="BOO30" s="81"/>
      <c r="BOP30" s="81"/>
      <c r="BOQ30" s="81"/>
      <c r="BOR30" s="81"/>
      <c r="BOS30" s="81"/>
      <c r="BOT30" s="81"/>
      <c r="BOU30" s="81"/>
      <c r="BOV30" s="81"/>
      <c r="BOW30" s="81"/>
      <c r="BOX30" s="81"/>
      <c r="BOY30" s="81"/>
      <c r="BOZ30" s="81"/>
      <c r="BPA30" s="81"/>
      <c r="BPB30" s="81"/>
      <c r="BPC30" s="81"/>
      <c r="BPD30" s="81"/>
      <c r="BPE30" s="81"/>
      <c r="BPF30" s="81"/>
      <c r="BPG30" s="81"/>
      <c r="BPH30" s="81"/>
      <c r="BPI30" s="81"/>
      <c r="BPJ30" s="81"/>
      <c r="BPK30" s="81"/>
      <c r="BPL30" s="81"/>
      <c r="BPM30" s="81"/>
      <c r="BPN30" s="81"/>
      <c r="BPO30" s="81"/>
      <c r="BPP30" s="81"/>
      <c r="BPQ30" s="81"/>
      <c r="BPR30" s="81"/>
      <c r="BPS30" s="81"/>
      <c r="BPT30" s="81"/>
      <c r="BPU30" s="81"/>
      <c r="BPV30" s="81"/>
      <c r="BPW30" s="81"/>
      <c r="BPX30" s="81"/>
      <c r="BPY30" s="81"/>
      <c r="BPZ30" s="81"/>
      <c r="BQA30" s="81"/>
      <c r="BQB30" s="81"/>
      <c r="BQC30" s="81"/>
      <c r="BQD30" s="81"/>
      <c r="BQE30" s="81"/>
      <c r="BQF30" s="81"/>
      <c r="BQG30" s="81"/>
      <c r="BQH30" s="81"/>
      <c r="BQI30" s="81"/>
      <c r="BQJ30" s="81"/>
      <c r="BQK30" s="81"/>
      <c r="BQL30" s="81"/>
      <c r="BQM30" s="81"/>
      <c r="BQN30" s="81"/>
      <c r="BQO30" s="81"/>
      <c r="BQP30" s="81"/>
      <c r="BQQ30" s="81"/>
      <c r="BQR30" s="81"/>
      <c r="BQS30" s="81"/>
      <c r="BQT30" s="81"/>
      <c r="BQU30" s="81"/>
      <c r="BQV30" s="81"/>
      <c r="BQW30" s="81"/>
      <c r="BQX30" s="81"/>
      <c r="BQY30" s="81"/>
      <c r="BQZ30" s="81"/>
      <c r="BRA30" s="81"/>
      <c r="BRB30" s="81"/>
      <c r="BRC30" s="81"/>
      <c r="BRD30" s="81"/>
      <c r="BRE30" s="81"/>
      <c r="BRF30" s="81"/>
      <c r="BRG30" s="81"/>
      <c r="BRH30" s="81"/>
      <c r="BRI30" s="81"/>
      <c r="BRJ30" s="81"/>
      <c r="BRK30" s="81"/>
      <c r="BRL30" s="81"/>
      <c r="BRM30" s="81"/>
      <c r="BRN30" s="81"/>
      <c r="BRO30" s="81"/>
      <c r="BRP30" s="81"/>
      <c r="BRQ30" s="81"/>
      <c r="BRR30" s="81"/>
      <c r="BRS30" s="81"/>
      <c r="BRT30" s="81"/>
      <c r="BRU30" s="81"/>
      <c r="BRV30" s="81"/>
      <c r="BRW30" s="81"/>
      <c r="BRX30" s="81"/>
      <c r="BRY30" s="81"/>
      <c r="BRZ30" s="81"/>
      <c r="BSA30" s="81"/>
      <c r="BSB30" s="81"/>
      <c r="BSC30" s="81"/>
      <c r="BSD30" s="81"/>
      <c r="BSE30" s="81"/>
      <c r="BSF30" s="81"/>
      <c r="BSG30" s="81"/>
      <c r="BSH30" s="81"/>
      <c r="BSI30" s="81"/>
      <c r="BSJ30" s="81"/>
      <c r="BSK30" s="81"/>
      <c r="BSL30" s="81"/>
      <c r="BSM30" s="81"/>
      <c r="BSN30" s="81"/>
      <c r="BSO30" s="81"/>
      <c r="BSP30" s="81"/>
      <c r="BSQ30" s="81"/>
      <c r="BSR30" s="81"/>
      <c r="BSS30" s="81"/>
      <c r="BST30" s="81"/>
      <c r="BSU30" s="81"/>
      <c r="BSV30" s="81"/>
      <c r="BSW30" s="81"/>
      <c r="BSX30" s="81"/>
      <c r="BSY30" s="81"/>
      <c r="BSZ30" s="81"/>
      <c r="BTA30" s="81"/>
      <c r="BTB30" s="81"/>
      <c r="BTC30" s="81"/>
      <c r="BTD30" s="81"/>
      <c r="BTE30" s="81"/>
      <c r="BTF30" s="81"/>
      <c r="BTG30" s="81"/>
      <c r="BTH30" s="81"/>
      <c r="BTI30" s="81"/>
      <c r="BTJ30" s="81"/>
      <c r="BTK30" s="81"/>
      <c r="BTL30" s="81"/>
      <c r="BTM30" s="81"/>
      <c r="BTN30" s="81"/>
      <c r="BTO30" s="81"/>
      <c r="BTP30" s="81"/>
      <c r="BTQ30" s="81"/>
      <c r="BTR30" s="81"/>
      <c r="BTS30" s="81"/>
      <c r="BTT30" s="81"/>
      <c r="BTU30" s="81"/>
      <c r="BTV30" s="81"/>
      <c r="BTW30" s="81"/>
      <c r="BTX30" s="81"/>
      <c r="BTY30" s="81"/>
      <c r="BTZ30" s="81"/>
      <c r="BUA30" s="81"/>
      <c r="BUB30" s="81"/>
      <c r="BUC30" s="81"/>
      <c r="BUD30" s="81"/>
      <c r="BUE30" s="81"/>
      <c r="BUF30" s="81"/>
      <c r="BUG30" s="81"/>
      <c r="BUH30" s="81"/>
      <c r="BUI30" s="81"/>
      <c r="BUJ30" s="81"/>
      <c r="BUK30" s="81"/>
      <c r="BUL30" s="81"/>
      <c r="BUM30" s="81"/>
      <c r="BUN30" s="81"/>
      <c r="BUO30" s="81"/>
      <c r="BUP30" s="81"/>
      <c r="BUQ30" s="81"/>
      <c r="BUR30" s="81"/>
      <c r="BUS30" s="81"/>
      <c r="BUT30" s="81"/>
      <c r="BUU30" s="81"/>
      <c r="BUV30" s="81"/>
      <c r="BUW30" s="81"/>
      <c r="BUX30" s="81"/>
      <c r="BUY30" s="81"/>
      <c r="BUZ30" s="81"/>
      <c r="BVA30" s="81"/>
      <c r="BVB30" s="81"/>
      <c r="BVC30" s="81"/>
      <c r="BVD30" s="81"/>
      <c r="BVE30" s="81"/>
      <c r="BVF30" s="81"/>
      <c r="BVG30" s="81"/>
      <c r="BVH30" s="81"/>
      <c r="BVI30" s="81"/>
      <c r="BVJ30" s="81"/>
      <c r="BVK30" s="81"/>
      <c r="BVL30" s="81"/>
      <c r="BVM30" s="81"/>
      <c r="BVN30" s="81"/>
      <c r="BVO30" s="81"/>
      <c r="BVP30" s="81"/>
      <c r="BVQ30" s="81"/>
      <c r="BVR30" s="81"/>
      <c r="BVS30" s="81"/>
      <c r="BVT30" s="81"/>
      <c r="BVU30" s="81"/>
      <c r="BVV30" s="81"/>
      <c r="BVW30" s="81"/>
      <c r="BVX30" s="81"/>
      <c r="BVY30" s="81"/>
      <c r="BVZ30" s="81"/>
      <c r="BWA30" s="81"/>
      <c r="BWB30" s="81"/>
      <c r="BWC30" s="81"/>
      <c r="BWD30" s="81"/>
      <c r="BWE30" s="81"/>
      <c r="BWF30" s="81"/>
      <c r="BWG30" s="81"/>
      <c r="BWH30" s="81"/>
      <c r="BWI30" s="81"/>
      <c r="BWJ30" s="81"/>
      <c r="BWK30" s="81"/>
      <c r="BWL30" s="81"/>
      <c r="BWM30" s="81"/>
      <c r="BWN30" s="81"/>
      <c r="BWO30" s="81"/>
      <c r="BWP30" s="81"/>
      <c r="BWQ30" s="81"/>
      <c r="BWR30" s="81"/>
      <c r="BWS30" s="81"/>
      <c r="BWT30" s="81"/>
      <c r="BWU30" s="81"/>
      <c r="BWV30" s="81"/>
      <c r="BWW30" s="81"/>
      <c r="BWX30" s="81"/>
      <c r="BWY30" s="81"/>
      <c r="BWZ30" s="81"/>
      <c r="BXA30" s="81"/>
      <c r="BXB30" s="81"/>
      <c r="BXC30" s="81"/>
      <c r="BXD30" s="81"/>
      <c r="BXE30" s="81"/>
      <c r="BXF30" s="81"/>
      <c r="BXG30" s="81"/>
      <c r="BXH30" s="81"/>
      <c r="BXI30" s="81"/>
      <c r="BXJ30" s="81"/>
      <c r="BXK30" s="81"/>
      <c r="BXL30" s="81"/>
      <c r="BXM30" s="81"/>
      <c r="BXN30" s="81"/>
      <c r="BXO30" s="81"/>
      <c r="BXP30" s="81"/>
      <c r="BXQ30" s="81"/>
      <c r="BXR30" s="81"/>
      <c r="BXS30" s="81"/>
      <c r="BXT30" s="81"/>
      <c r="BXU30" s="81"/>
      <c r="BXV30" s="81"/>
      <c r="BXW30" s="81"/>
      <c r="BXX30" s="81"/>
      <c r="BXY30" s="81"/>
      <c r="BXZ30" s="81"/>
      <c r="BYA30" s="81"/>
      <c r="BYB30" s="81"/>
      <c r="BYC30" s="81"/>
      <c r="BYD30" s="81"/>
      <c r="BYE30" s="81"/>
      <c r="BYF30" s="81"/>
      <c r="BYG30" s="81"/>
      <c r="BYH30" s="81"/>
      <c r="BYI30" s="81"/>
      <c r="BYJ30" s="81"/>
      <c r="BYK30" s="81"/>
      <c r="BYL30" s="81"/>
      <c r="BYM30" s="81"/>
      <c r="BYN30" s="81"/>
      <c r="BYO30" s="81"/>
      <c r="BYP30" s="81"/>
      <c r="BYQ30" s="81"/>
      <c r="BYR30" s="81"/>
      <c r="BYS30" s="81"/>
      <c r="BYT30" s="81"/>
      <c r="BYU30" s="81"/>
      <c r="BYV30" s="81"/>
      <c r="BYW30" s="81"/>
      <c r="BYX30" s="81"/>
      <c r="BYY30" s="81"/>
      <c r="BYZ30" s="81"/>
      <c r="BZA30" s="81"/>
      <c r="BZB30" s="81"/>
      <c r="BZC30" s="81"/>
      <c r="BZD30" s="81"/>
      <c r="BZE30" s="81"/>
      <c r="BZF30" s="81"/>
      <c r="BZG30" s="81"/>
      <c r="BZH30" s="81"/>
      <c r="BZI30" s="81"/>
      <c r="BZJ30" s="81"/>
      <c r="BZK30" s="81"/>
      <c r="BZL30" s="81"/>
      <c r="BZM30" s="81"/>
      <c r="BZN30" s="81"/>
      <c r="BZO30" s="81"/>
      <c r="BZP30" s="81"/>
      <c r="BZQ30" s="81"/>
      <c r="BZR30" s="81"/>
      <c r="BZS30" s="81"/>
      <c r="BZT30" s="81"/>
      <c r="BZU30" s="81"/>
      <c r="BZV30" s="81"/>
      <c r="BZW30" s="81"/>
      <c r="BZX30" s="81"/>
      <c r="BZY30" s="81"/>
      <c r="BZZ30" s="81"/>
      <c r="CAA30" s="81"/>
      <c r="CAB30" s="81"/>
      <c r="CAC30" s="81"/>
      <c r="CAD30" s="81"/>
      <c r="CAE30" s="81"/>
      <c r="CAF30" s="81"/>
      <c r="CAG30" s="81"/>
      <c r="CAH30" s="81"/>
      <c r="CAI30" s="81"/>
      <c r="CAJ30" s="81"/>
      <c r="CAK30" s="81"/>
      <c r="CAL30" s="81"/>
      <c r="CAM30" s="81"/>
      <c r="CAN30" s="81"/>
      <c r="CAO30" s="81"/>
      <c r="CAP30" s="81"/>
      <c r="CAQ30" s="81"/>
      <c r="CAR30" s="81"/>
      <c r="CAS30" s="81"/>
      <c r="CAT30" s="81"/>
      <c r="CAU30" s="81"/>
      <c r="CAV30" s="81"/>
      <c r="CAW30" s="81"/>
      <c r="CAX30" s="81"/>
      <c r="CAY30" s="81"/>
      <c r="CAZ30" s="81"/>
      <c r="CBA30" s="81"/>
      <c r="CBB30" s="81"/>
      <c r="CBC30" s="81"/>
      <c r="CBD30" s="81"/>
      <c r="CBE30" s="81"/>
      <c r="CBF30" s="81"/>
      <c r="CBG30" s="81"/>
      <c r="CBH30" s="81"/>
      <c r="CBI30" s="81"/>
      <c r="CBJ30" s="81"/>
      <c r="CBK30" s="81"/>
      <c r="CBL30" s="81"/>
      <c r="CBM30" s="81"/>
      <c r="CBN30" s="81"/>
      <c r="CBO30" s="81"/>
      <c r="CBP30" s="81"/>
      <c r="CBQ30" s="81"/>
      <c r="CBR30" s="81"/>
      <c r="CBS30" s="81"/>
      <c r="CBT30" s="81"/>
      <c r="CBU30" s="81"/>
      <c r="CBV30" s="81"/>
      <c r="CBW30" s="81"/>
      <c r="CBX30" s="81"/>
      <c r="CBY30" s="81"/>
      <c r="CBZ30" s="81"/>
      <c r="CCA30" s="81"/>
      <c r="CCB30" s="81"/>
      <c r="CCC30" s="81"/>
      <c r="CCD30" s="81"/>
      <c r="CCE30" s="81"/>
      <c r="CCF30" s="81"/>
      <c r="CCG30" s="81"/>
      <c r="CCH30" s="81"/>
      <c r="CCI30" s="81"/>
      <c r="CCJ30" s="81"/>
      <c r="CCK30" s="81"/>
      <c r="CCL30" s="81"/>
      <c r="CCM30" s="81"/>
      <c r="CCN30" s="81"/>
      <c r="CCO30" s="81"/>
      <c r="CCP30" s="81"/>
      <c r="CCQ30" s="81"/>
      <c r="CCR30" s="81"/>
      <c r="CCS30" s="81"/>
      <c r="CCT30" s="81"/>
      <c r="CCU30" s="81"/>
      <c r="CCV30" s="81"/>
      <c r="CCW30" s="81"/>
      <c r="CCX30" s="81"/>
      <c r="CCY30" s="81"/>
      <c r="CCZ30" s="81"/>
      <c r="CDA30" s="81"/>
      <c r="CDB30" s="81"/>
      <c r="CDC30" s="81"/>
      <c r="CDD30" s="81"/>
      <c r="CDE30" s="81"/>
      <c r="CDF30" s="81"/>
      <c r="CDG30" s="81"/>
      <c r="CDH30" s="81"/>
      <c r="CDI30" s="81"/>
      <c r="CDJ30" s="81"/>
      <c r="CDK30" s="81"/>
      <c r="CDL30" s="81"/>
      <c r="CDM30" s="81"/>
      <c r="CDN30" s="81"/>
      <c r="CDO30" s="81"/>
      <c r="CDP30" s="81"/>
      <c r="CDQ30" s="81"/>
      <c r="CDR30" s="81"/>
      <c r="CDS30" s="81"/>
      <c r="CDT30" s="81"/>
      <c r="CDU30" s="81"/>
      <c r="CDV30" s="81"/>
      <c r="CDW30" s="81"/>
      <c r="CDX30" s="81"/>
      <c r="CDY30" s="81"/>
      <c r="CDZ30" s="81"/>
      <c r="CEA30" s="81"/>
      <c r="CEB30" s="81"/>
      <c r="CEC30" s="81"/>
      <c r="CED30" s="81"/>
      <c r="CEE30" s="81"/>
      <c r="CEF30" s="81"/>
      <c r="CEG30" s="81"/>
      <c r="CEH30" s="81"/>
      <c r="CEI30" s="81"/>
      <c r="CEJ30" s="81"/>
      <c r="CEK30" s="81"/>
      <c r="CEL30" s="81"/>
      <c r="CEM30" s="81"/>
      <c r="CEN30" s="81"/>
      <c r="CEO30" s="81"/>
      <c r="CEP30" s="81"/>
      <c r="CEQ30" s="81"/>
      <c r="CER30" s="81"/>
      <c r="CES30" s="81"/>
      <c r="CET30" s="81"/>
      <c r="CEU30" s="81"/>
      <c r="CEV30" s="81"/>
      <c r="CEW30" s="81"/>
      <c r="CEX30" s="81"/>
      <c r="CEY30" s="81"/>
      <c r="CEZ30" s="81"/>
      <c r="CFA30" s="81"/>
      <c r="CFB30" s="81"/>
      <c r="CFC30" s="81"/>
      <c r="CFD30" s="81"/>
      <c r="CFE30" s="81"/>
      <c r="CFF30" s="81"/>
      <c r="CFG30" s="81"/>
      <c r="CFH30" s="81"/>
      <c r="CFI30" s="81"/>
      <c r="CFJ30" s="81"/>
      <c r="CFK30" s="81"/>
      <c r="CFL30" s="81"/>
      <c r="CFM30" s="81"/>
      <c r="CFN30" s="81"/>
      <c r="CFO30" s="81"/>
      <c r="CFP30" s="81"/>
      <c r="CFQ30" s="81"/>
      <c r="CFR30" s="81"/>
      <c r="CFS30" s="81"/>
      <c r="CFT30" s="81"/>
      <c r="CFU30" s="81"/>
      <c r="CFV30" s="81"/>
      <c r="CFW30" s="81"/>
      <c r="CFX30" s="81"/>
      <c r="CFY30" s="81"/>
      <c r="CFZ30" s="81"/>
      <c r="CGA30" s="81"/>
      <c r="CGB30" s="81"/>
      <c r="CGC30" s="81"/>
      <c r="CGD30" s="81"/>
      <c r="CGE30" s="81"/>
      <c r="CGF30" s="81"/>
      <c r="CGG30" s="81"/>
      <c r="CGH30" s="81"/>
      <c r="CGI30" s="81"/>
      <c r="CGJ30" s="81"/>
      <c r="CGK30" s="81"/>
      <c r="CGL30" s="81"/>
      <c r="CGM30" s="81"/>
      <c r="CGN30" s="81"/>
      <c r="CGO30" s="81"/>
      <c r="CGP30" s="81"/>
      <c r="CGQ30" s="81"/>
      <c r="CGR30" s="81"/>
      <c r="CGS30" s="81"/>
      <c r="CGT30" s="81"/>
      <c r="CGU30" s="81"/>
      <c r="CGV30" s="81"/>
      <c r="CGW30" s="81"/>
      <c r="CGX30" s="81"/>
      <c r="CGY30" s="81"/>
      <c r="CGZ30" s="81"/>
      <c r="CHA30" s="81"/>
      <c r="CHB30" s="81"/>
      <c r="CHC30" s="81"/>
      <c r="CHD30" s="81"/>
      <c r="CHE30" s="81"/>
      <c r="CHF30" s="81"/>
      <c r="CHG30" s="81"/>
      <c r="CHH30" s="81"/>
      <c r="CHI30" s="81"/>
      <c r="CHJ30" s="81"/>
      <c r="CHK30" s="81"/>
      <c r="CHL30" s="81"/>
      <c r="CHM30" s="81"/>
      <c r="CHN30" s="81"/>
      <c r="CHO30" s="81"/>
      <c r="CHP30" s="81"/>
      <c r="CHQ30" s="81"/>
      <c r="CHR30" s="81"/>
      <c r="CHS30" s="81"/>
      <c r="CHT30" s="81"/>
      <c r="CHU30" s="81"/>
      <c r="CHV30" s="81"/>
      <c r="CHW30" s="81"/>
      <c r="CHX30" s="81"/>
      <c r="CHY30" s="81"/>
      <c r="CHZ30" s="81"/>
      <c r="CIA30" s="81"/>
      <c r="CIB30" s="81"/>
      <c r="CIC30" s="81"/>
      <c r="CID30" s="81"/>
      <c r="CIE30" s="81"/>
      <c r="CIF30" s="81"/>
      <c r="CIG30" s="81"/>
      <c r="CIH30" s="81"/>
      <c r="CII30" s="81"/>
      <c r="CIJ30" s="81"/>
      <c r="CIK30" s="81"/>
      <c r="CIL30" s="81"/>
      <c r="CIM30" s="81"/>
      <c r="CIN30" s="81"/>
      <c r="CIO30" s="81"/>
      <c r="CIP30" s="81"/>
      <c r="CIQ30" s="81"/>
      <c r="CIR30" s="81"/>
      <c r="CIS30" s="81"/>
      <c r="CIT30" s="81"/>
      <c r="CIU30" s="81"/>
      <c r="CIV30" s="81"/>
      <c r="CIW30" s="81"/>
      <c r="CIX30" s="81"/>
      <c r="CIY30" s="81"/>
      <c r="CIZ30" s="81"/>
      <c r="CJA30" s="81"/>
      <c r="CJB30" s="81"/>
      <c r="CJC30" s="81"/>
      <c r="CJD30" s="81"/>
      <c r="CJE30" s="81"/>
      <c r="CJF30" s="81"/>
      <c r="CJG30" s="81"/>
      <c r="CJH30" s="81"/>
      <c r="CJI30" s="81"/>
      <c r="CJJ30" s="81"/>
      <c r="CJK30" s="81"/>
      <c r="CJL30" s="81"/>
      <c r="CJM30" s="81"/>
      <c r="CJN30" s="81"/>
      <c r="CJO30" s="81"/>
      <c r="CJP30" s="81"/>
      <c r="CJQ30" s="81"/>
      <c r="CJR30" s="81"/>
      <c r="CJS30" s="81"/>
      <c r="CJT30" s="81"/>
      <c r="CJU30" s="81"/>
      <c r="CJV30" s="81"/>
      <c r="CJW30" s="81"/>
      <c r="CJX30" s="81"/>
      <c r="CJY30" s="81"/>
      <c r="CJZ30" s="81"/>
      <c r="CKA30" s="81"/>
      <c r="CKB30" s="81"/>
      <c r="CKC30" s="81"/>
      <c r="CKD30" s="81"/>
      <c r="CKE30" s="81"/>
      <c r="CKF30" s="81"/>
      <c r="CKG30" s="81"/>
      <c r="CKH30" s="81"/>
      <c r="CKI30" s="81"/>
      <c r="CKJ30" s="81"/>
      <c r="CKK30" s="81"/>
      <c r="CKL30" s="81"/>
      <c r="CKM30" s="81"/>
      <c r="CKN30" s="81"/>
      <c r="CKO30" s="81"/>
      <c r="CKP30" s="81"/>
      <c r="CKQ30" s="81"/>
      <c r="CKR30" s="81"/>
      <c r="CKS30" s="81"/>
      <c r="CKT30" s="81"/>
      <c r="CKU30" s="81"/>
      <c r="CKV30" s="81"/>
      <c r="CKW30" s="81"/>
      <c r="CKX30" s="81"/>
      <c r="CKY30" s="81"/>
      <c r="CKZ30" s="81"/>
      <c r="CLA30" s="81"/>
      <c r="CLB30" s="81"/>
      <c r="CLC30" s="81"/>
      <c r="CLD30" s="81"/>
      <c r="CLE30" s="81"/>
      <c r="CLF30" s="81"/>
      <c r="CLG30" s="81"/>
      <c r="CLH30" s="81"/>
      <c r="CLI30" s="81"/>
      <c r="CLJ30" s="81"/>
      <c r="CLK30" s="81"/>
      <c r="CLL30" s="81"/>
      <c r="CLM30" s="81"/>
      <c r="CLN30" s="81"/>
      <c r="CLO30" s="81"/>
      <c r="CLP30" s="81"/>
      <c r="CLQ30" s="81"/>
      <c r="CLR30" s="81"/>
      <c r="CLS30" s="81"/>
      <c r="CLT30" s="81"/>
      <c r="CLU30" s="81"/>
      <c r="CLV30" s="81"/>
      <c r="CLW30" s="81"/>
      <c r="CLX30" s="81"/>
      <c r="CLY30" s="81"/>
      <c r="CLZ30" s="81"/>
      <c r="CMA30" s="81"/>
      <c r="CMB30" s="81"/>
      <c r="CMC30" s="81"/>
      <c r="CMD30" s="81"/>
      <c r="CME30" s="81"/>
      <c r="CMF30" s="81"/>
      <c r="CMG30" s="81"/>
      <c r="CMH30" s="81"/>
      <c r="CMI30" s="81"/>
      <c r="CMJ30" s="81"/>
      <c r="CMK30" s="81"/>
      <c r="CML30" s="81"/>
      <c r="CMM30" s="81"/>
      <c r="CMN30" s="81"/>
      <c r="CMO30" s="81"/>
      <c r="CMP30" s="81"/>
      <c r="CMQ30" s="81"/>
      <c r="CMR30" s="81"/>
      <c r="CMS30" s="81"/>
      <c r="CMT30" s="81"/>
      <c r="CMU30" s="81"/>
      <c r="CMV30" s="81"/>
      <c r="CMW30" s="81"/>
      <c r="CMX30" s="81"/>
      <c r="CMY30" s="81"/>
      <c r="CMZ30" s="81"/>
      <c r="CNA30" s="81"/>
      <c r="CNB30" s="81"/>
      <c r="CNC30" s="81"/>
      <c r="CND30" s="81"/>
      <c r="CNE30" s="81"/>
      <c r="CNF30" s="81"/>
      <c r="CNG30" s="81"/>
      <c r="CNH30" s="81"/>
      <c r="CNI30" s="81"/>
      <c r="CNJ30" s="81"/>
      <c r="CNK30" s="81"/>
      <c r="CNL30" s="81"/>
      <c r="CNM30" s="81"/>
      <c r="CNN30" s="81"/>
      <c r="CNO30" s="81"/>
      <c r="CNP30" s="81"/>
      <c r="CNQ30" s="81"/>
      <c r="CNR30" s="81"/>
      <c r="CNS30" s="81"/>
      <c r="CNT30" s="81"/>
      <c r="CNU30" s="81"/>
      <c r="CNV30" s="81"/>
      <c r="CNW30" s="81"/>
      <c r="CNX30" s="81"/>
      <c r="CNY30" s="81"/>
      <c r="CNZ30" s="81"/>
      <c r="COA30" s="81"/>
      <c r="COB30" s="81"/>
      <c r="COC30" s="81"/>
      <c r="COD30" s="81"/>
      <c r="COE30" s="81"/>
      <c r="COF30" s="81"/>
      <c r="COG30" s="81"/>
      <c r="COH30" s="81"/>
      <c r="COI30" s="81"/>
      <c r="COJ30" s="81"/>
      <c r="COK30" s="81"/>
      <c r="COL30" s="81"/>
      <c r="COM30" s="81"/>
      <c r="CON30" s="81"/>
      <c r="COO30" s="81"/>
      <c r="COP30" s="81"/>
      <c r="COQ30" s="81"/>
      <c r="COR30" s="81"/>
      <c r="COS30" s="81"/>
      <c r="COT30" s="81"/>
      <c r="COU30" s="81"/>
      <c r="COV30" s="81"/>
      <c r="COW30" s="81"/>
      <c r="COX30" s="81"/>
      <c r="COY30" s="81"/>
      <c r="COZ30" s="81"/>
      <c r="CPA30" s="81"/>
      <c r="CPB30" s="81"/>
      <c r="CPC30" s="81"/>
      <c r="CPD30" s="81"/>
      <c r="CPE30" s="81"/>
      <c r="CPF30" s="81"/>
      <c r="CPG30" s="81"/>
      <c r="CPH30" s="81"/>
      <c r="CPI30" s="81"/>
      <c r="CPJ30" s="81"/>
      <c r="CPK30" s="81"/>
      <c r="CPL30" s="81"/>
      <c r="CPM30" s="81"/>
      <c r="CPN30" s="81"/>
      <c r="CPO30" s="81"/>
      <c r="CPP30" s="81"/>
      <c r="CPQ30" s="81"/>
      <c r="CPR30" s="81"/>
      <c r="CPS30" s="81"/>
      <c r="CPT30" s="81"/>
      <c r="CPU30" s="81"/>
      <c r="CPV30" s="81"/>
      <c r="CPW30" s="81"/>
      <c r="CPX30" s="81"/>
      <c r="CPY30" s="81"/>
      <c r="CPZ30" s="81"/>
      <c r="CQA30" s="81"/>
      <c r="CQB30" s="81"/>
      <c r="CQC30" s="81"/>
      <c r="CQD30" s="81"/>
      <c r="CQE30" s="81"/>
      <c r="CQF30" s="81"/>
      <c r="CQG30" s="81"/>
      <c r="CQH30" s="81"/>
      <c r="CQI30" s="81"/>
      <c r="CQJ30" s="81"/>
      <c r="CQK30" s="81"/>
      <c r="CQL30" s="81"/>
      <c r="CQM30" s="81"/>
      <c r="CQN30" s="81"/>
      <c r="CQO30" s="81"/>
      <c r="CQP30" s="81"/>
      <c r="CQQ30" s="81"/>
      <c r="CQR30" s="81"/>
      <c r="CQS30" s="81"/>
      <c r="CQT30" s="81"/>
      <c r="CQU30" s="81"/>
      <c r="CQV30" s="81"/>
      <c r="CQW30" s="81"/>
      <c r="CQX30" s="81"/>
      <c r="CQY30" s="81"/>
      <c r="CQZ30" s="81"/>
      <c r="CRA30" s="81"/>
      <c r="CRB30" s="81"/>
      <c r="CRC30" s="81"/>
      <c r="CRD30" s="81"/>
      <c r="CRE30" s="81"/>
      <c r="CRF30" s="81"/>
      <c r="CRG30" s="81"/>
      <c r="CRH30" s="81"/>
      <c r="CRI30" s="81"/>
      <c r="CRJ30" s="81"/>
      <c r="CRK30" s="81"/>
      <c r="CRL30" s="81"/>
      <c r="CRM30" s="81"/>
      <c r="CRN30" s="81"/>
      <c r="CRO30" s="81"/>
      <c r="CRP30" s="81"/>
      <c r="CRQ30" s="81"/>
      <c r="CRR30" s="81"/>
      <c r="CRS30" s="81"/>
      <c r="CRT30" s="81"/>
      <c r="CRU30" s="81"/>
      <c r="CRV30" s="81"/>
      <c r="CRW30" s="81"/>
      <c r="CRX30" s="81"/>
      <c r="CRY30" s="81"/>
      <c r="CRZ30" s="81"/>
      <c r="CSA30" s="81"/>
      <c r="CSB30" s="81"/>
      <c r="CSC30" s="81"/>
      <c r="CSD30" s="81"/>
      <c r="CSE30" s="81"/>
      <c r="CSF30" s="81"/>
      <c r="CSG30" s="81"/>
      <c r="CSH30" s="81"/>
      <c r="CSI30" s="81"/>
      <c r="CSJ30" s="81"/>
      <c r="CSK30" s="81"/>
      <c r="CSL30" s="81"/>
      <c r="CSM30" s="81"/>
      <c r="CSN30" s="81"/>
      <c r="CSO30" s="81"/>
      <c r="CSP30" s="81"/>
      <c r="CSQ30" s="81"/>
      <c r="CSR30" s="81"/>
      <c r="CSS30" s="81"/>
      <c r="CST30" s="81"/>
      <c r="CSU30" s="81"/>
      <c r="CSV30" s="81"/>
      <c r="CSW30" s="81"/>
      <c r="CSX30" s="81"/>
      <c r="CSY30" s="81"/>
      <c r="CSZ30" s="81"/>
      <c r="CTA30" s="81"/>
      <c r="CTB30" s="81"/>
      <c r="CTC30" s="81"/>
      <c r="CTD30" s="81"/>
      <c r="CTE30" s="81"/>
      <c r="CTF30" s="81"/>
      <c r="CTG30" s="81"/>
      <c r="CTH30" s="81"/>
      <c r="CTI30" s="81"/>
      <c r="CTJ30" s="81"/>
      <c r="CTK30" s="81"/>
      <c r="CTL30" s="81"/>
      <c r="CTM30" s="81"/>
      <c r="CTN30" s="81"/>
      <c r="CTO30" s="81"/>
      <c r="CTP30" s="81"/>
      <c r="CTQ30" s="81"/>
      <c r="CTR30" s="81"/>
      <c r="CTS30" s="81"/>
      <c r="CTT30" s="81"/>
      <c r="CTU30" s="81"/>
      <c r="CTV30" s="81"/>
      <c r="CTW30" s="81"/>
      <c r="CTX30" s="81"/>
      <c r="CTY30" s="81"/>
      <c r="CTZ30" s="81"/>
      <c r="CUA30" s="81"/>
      <c r="CUB30" s="81"/>
      <c r="CUC30" s="81"/>
      <c r="CUD30" s="81"/>
      <c r="CUE30" s="81"/>
      <c r="CUF30" s="81"/>
      <c r="CUG30" s="81"/>
      <c r="CUH30" s="81"/>
      <c r="CUI30" s="81"/>
      <c r="CUJ30" s="81"/>
      <c r="CUK30" s="81"/>
      <c r="CUL30" s="81"/>
      <c r="CUM30" s="81"/>
      <c r="CUN30" s="81"/>
      <c r="CUO30" s="81"/>
      <c r="CUP30" s="81"/>
      <c r="CUQ30" s="81"/>
      <c r="CUR30" s="81"/>
      <c r="CUS30" s="81"/>
      <c r="CUT30" s="81"/>
      <c r="CUU30" s="81"/>
      <c r="CUV30" s="81"/>
      <c r="CUW30" s="81"/>
      <c r="CUX30" s="81"/>
      <c r="CUY30" s="81"/>
      <c r="CUZ30" s="81"/>
      <c r="CVA30" s="81"/>
      <c r="CVB30" s="81"/>
      <c r="CVC30" s="81"/>
      <c r="CVD30" s="81"/>
      <c r="CVE30" s="81"/>
      <c r="CVF30" s="81"/>
      <c r="CVG30" s="81"/>
      <c r="CVH30" s="81"/>
      <c r="CVI30" s="81"/>
      <c r="CVJ30" s="81"/>
      <c r="CVK30" s="81"/>
      <c r="CVL30" s="81"/>
      <c r="CVM30" s="81"/>
      <c r="CVN30" s="81"/>
      <c r="CVO30" s="81"/>
      <c r="CVP30" s="81"/>
      <c r="CVQ30" s="81"/>
      <c r="CVR30" s="81"/>
      <c r="CVS30" s="81"/>
      <c r="CVT30" s="81"/>
      <c r="CVU30" s="81"/>
      <c r="CVV30" s="81"/>
      <c r="CVW30" s="81"/>
      <c r="CVX30" s="81"/>
      <c r="CVY30" s="81"/>
      <c r="CVZ30" s="81"/>
      <c r="CWA30" s="81"/>
      <c r="CWB30" s="81"/>
      <c r="CWC30" s="81"/>
      <c r="CWD30" s="81"/>
      <c r="CWE30" s="81"/>
      <c r="CWF30" s="81"/>
      <c r="CWG30" s="81"/>
      <c r="CWH30" s="81"/>
      <c r="CWI30" s="81"/>
      <c r="CWJ30" s="81"/>
      <c r="CWK30" s="81"/>
      <c r="CWL30" s="81"/>
      <c r="CWM30" s="81"/>
      <c r="CWN30" s="81"/>
      <c r="CWO30" s="81"/>
      <c r="CWP30" s="81"/>
      <c r="CWQ30" s="81"/>
      <c r="CWR30" s="81"/>
      <c r="CWS30" s="81"/>
      <c r="CWT30" s="81"/>
      <c r="CWU30" s="81"/>
      <c r="CWV30" s="81"/>
      <c r="CWW30" s="81"/>
      <c r="CWX30" s="81"/>
      <c r="CWY30" s="81"/>
      <c r="CWZ30" s="81"/>
      <c r="CXA30" s="81"/>
      <c r="CXB30" s="81"/>
      <c r="CXC30" s="81"/>
      <c r="CXD30" s="81"/>
      <c r="CXE30" s="81"/>
      <c r="CXF30" s="81"/>
      <c r="CXG30" s="81"/>
      <c r="CXH30" s="81"/>
      <c r="CXI30" s="81"/>
      <c r="CXJ30" s="81"/>
      <c r="CXK30" s="81"/>
      <c r="CXL30" s="81"/>
      <c r="CXM30" s="81"/>
      <c r="CXN30" s="81"/>
      <c r="CXO30" s="81"/>
      <c r="CXP30" s="81"/>
      <c r="CXQ30" s="81"/>
      <c r="CXR30" s="81"/>
      <c r="CXS30" s="81"/>
      <c r="CXT30" s="81"/>
      <c r="CXU30" s="81"/>
      <c r="CXV30" s="81"/>
      <c r="CXW30" s="81"/>
      <c r="CXX30" s="81"/>
      <c r="CXY30" s="81"/>
      <c r="CXZ30" s="81"/>
      <c r="CYA30" s="81"/>
      <c r="CYB30" s="81"/>
      <c r="CYC30" s="81"/>
      <c r="CYD30" s="81"/>
      <c r="CYE30" s="81"/>
      <c r="CYF30" s="81"/>
      <c r="CYG30" s="81"/>
      <c r="CYH30" s="81"/>
      <c r="CYI30" s="81"/>
      <c r="CYJ30" s="81"/>
      <c r="CYK30" s="81"/>
      <c r="CYL30" s="81"/>
      <c r="CYM30" s="81"/>
      <c r="CYN30" s="81"/>
      <c r="CYO30" s="81"/>
      <c r="CYP30" s="81"/>
      <c r="CYQ30" s="81"/>
      <c r="CYR30" s="81"/>
      <c r="CYS30" s="81"/>
      <c r="CYT30" s="81"/>
      <c r="CYU30" s="81"/>
      <c r="CYV30" s="81"/>
      <c r="CYW30" s="81"/>
      <c r="CYX30" s="81"/>
      <c r="CYY30" s="81"/>
      <c r="CYZ30" s="81"/>
      <c r="CZA30" s="81"/>
      <c r="CZB30" s="81"/>
      <c r="CZC30" s="81"/>
      <c r="CZD30" s="81"/>
      <c r="CZE30" s="81"/>
      <c r="CZF30" s="81"/>
      <c r="CZG30" s="81"/>
      <c r="CZH30" s="81"/>
      <c r="CZI30" s="81"/>
      <c r="CZJ30" s="81"/>
      <c r="CZK30" s="81"/>
      <c r="CZL30" s="81"/>
      <c r="CZM30" s="81"/>
      <c r="CZN30" s="81"/>
      <c r="CZO30" s="81"/>
      <c r="CZP30" s="81"/>
      <c r="CZQ30" s="81"/>
      <c r="CZR30" s="81"/>
      <c r="CZS30" s="81"/>
      <c r="CZT30" s="81"/>
      <c r="CZU30" s="81"/>
      <c r="CZV30" s="81"/>
      <c r="CZW30" s="81"/>
      <c r="CZX30" s="81"/>
      <c r="CZY30" s="81"/>
      <c r="CZZ30" s="81"/>
      <c r="DAA30" s="81"/>
      <c r="DAB30" s="81"/>
      <c r="DAC30" s="81"/>
      <c r="DAD30" s="81"/>
      <c r="DAE30" s="81"/>
      <c r="DAF30" s="81"/>
      <c r="DAG30" s="81"/>
      <c r="DAH30" s="81"/>
      <c r="DAI30" s="81"/>
      <c r="DAJ30" s="81"/>
      <c r="DAK30" s="81"/>
      <c r="DAL30" s="81"/>
      <c r="DAM30" s="81"/>
      <c r="DAN30" s="81"/>
      <c r="DAO30" s="81"/>
      <c r="DAP30" s="81"/>
      <c r="DAQ30" s="81"/>
      <c r="DAR30" s="81"/>
      <c r="DAS30" s="81"/>
      <c r="DAT30" s="81"/>
      <c r="DAU30" s="81"/>
      <c r="DAV30" s="81"/>
      <c r="DAW30" s="81"/>
      <c r="DAX30" s="81"/>
      <c r="DAY30" s="81"/>
      <c r="DAZ30" s="81"/>
      <c r="DBA30" s="81"/>
      <c r="DBB30" s="81"/>
      <c r="DBC30" s="81"/>
      <c r="DBD30" s="81"/>
      <c r="DBE30" s="81"/>
      <c r="DBF30" s="81"/>
      <c r="DBG30" s="81"/>
      <c r="DBH30" s="81"/>
      <c r="DBI30" s="81"/>
      <c r="DBJ30" s="81"/>
      <c r="DBK30" s="81"/>
      <c r="DBL30" s="81"/>
      <c r="DBM30" s="81"/>
      <c r="DBN30" s="81"/>
      <c r="DBO30" s="81"/>
      <c r="DBP30" s="81"/>
      <c r="DBQ30" s="81"/>
      <c r="DBR30" s="81"/>
      <c r="DBS30" s="81"/>
      <c r="DBT30" s="81"/>
      <c r="DBU30" s="81"/>
      <c r="DBV30" s="81"/>
      <c r="DBW30" s="81"/>
      <c r="DBX30" s="81"/>
      <c r="DBY30" s="81"/>
      <c r="DBZ30" s="81"/>
      <c r="DCA30" s="81"/>
      <c r="DCB30" s="81"/>
      <c r="DCC30" s="81"/>
      <c r="DCD30" s="81"/>
      <c r="DCE30" s="81"/>
      <c r="DCF30" s="81"/>
      <c r="DCG30" s="81"/>
      <c r="DCH30" s="81"/>
      <c r="DCI30" s="81"/>
      <c r="DCJ30" s="81"/>
      <c r="DCK30" s="81"/>
      <c r="DCL30" s="81"/>
      <c r="DCM30" s="81"/>
      <c r="DCN30" s="81"/>
      <c r="DCO30" s="81"/>
      <c r="DCP30" s="81"/>
      <c r="DCQ30" s="81"/>
      <c r="DCR30" s="81"/>
      <c r="DCS30" s="81"/>
      <c r="DCT30" s="81"/>
      <c r="DCU30" s="81"/>
      <c r="DCV30" s="81"/>
      <c r="DCW30" s="81"/>
      <c r="DCX30" s="81"/>
      <c r="DCY30" s="81"/>
      <c r="DCZ30" s="81"/>
      <c r="DDA30" s="81"/>
      <c r="DDB30" s="81"/>
      <c r="DDC30" s="81"/>
      <c r="DDD30" s="81"/>
      <c r="DDE30" s="81"/>
      <c r="DDF30" s="81"/>
      <c r="DDG30" s="81"/>
      <c r="DDH30" s="81"/>
      <c r="DDI30" s="81"/>
      <c r="DDJ30" s="81"/>
      <c r="DDK30" s="81"/>
      <c r="DDL30" s="81"/>
      <c r="DDM30" s="81"/>
      <c r="DDN30" s="81"/>
      <c r="DDO30" s="81"/>
      <c r="DDP30" s="81"/>
      <c r="DDQ30" s="81"/>
      <c r="DDR30" s="81"/>
      <c r="DDS30" s="81"/>
      <c r="DDT30" s="81"/>
      <c r="DDU30" s="81"/>
      <c r="DDV30" s="81"/>
      <c r="DDW30" s="81"/>
      <c r="DDX30" s="81"/>
      <c r="DDY30" s="81"/>
      <c r="DDZ30" s="81"/>
      <c r="DEA30" s="81"/>
      <c r="DEB30" s="81"/>
      <c r="DEC30" s="81"/>
      <c r="DED30" s="81"/>
      <c r="DEE30" s="81"/>
      <c r="DEF30" s="81"/>
      <c r="DEG30" s="81"/>
      <c r="DEH30" s="81"/>
      <c r="DEI30" s="81"/>
      <c r="DEJ30" s="81"/>
      <c r="DEK30" s="81"/>
      <c r="DEL30" s="81"/>
      <c r="DEM30" s="81"/>
      <c r="DEN30" s="81"/>
      <c r="DEO30" s="81"/>
      <c r="DEP30" s="81"/>
      <c r="DEQ30" s="81"/>
      <c r="DER30" s="81"/>
      <c r="DES30" s="81"/>
      <c r="DET30" s="81"/>
      <c r="DEU30" s="81"/>
      <c r="DEV30" s="81"/>
      <c r="DEW30" s="81"/>
      <c r="DEX30" s="81"/>
      <c r="DEY30" s="81"/>
      <c r="DEZ30" s="81"/>
      <c r="DFA30" s="81"/>
      <c r="DFB30" s="81"/>
      <c r="DFC30" s="81"/>
      <c r="DFD30" s="81"/>
      <c r="DFE30" s="81"/>
      <c r="DFF30" s="81"/>
      <c r="DFG30" s="81"/>
      <c r="DFH30" s="81"/>
      <c r="DFI30" s="81"/>
      <c r="DFJ30" s="81"/>
      <c r="DFK30" s="81"/>
      <c r="DFL30" s="81"/>
      <c r="DFM30" s="81"/>
      <c r="DFN30" s="81"/>
      <c r="DFO30" s="81"/>
      <c r="DFP30" s="81"/>
      <c r="DFQ30" s="81"/>
      <c r="DFR30" s="81"/>
      <c r="DFS30" s="81"/>
      <c r="DFT30" s="81"/>
      <c r="DFU30" s="81"/>
      <c r="DFV30" s="81"/>
      <c r="DFW30" s="81"/>
      <c r="DFX30" s="81"/>
      <c r="DFY30" s="81"/>
      <c r="DFZ30" s="81"/>
      <c r="DGA30" s="81"/>
      <c r="DGB30" s="81"/>
      <c r="DGC30" s="81"/>
      <c r="DGD30" s="81"/>
      <c r="DGE30" s="81"/>
      <c r="DGF30" s="81"/>
      <c r="DGG30" s="81"/>
      <c r="DGH30" s="81"/>
      <c r="DGI30" s="81"/>
      <c r="DGJ30" s="81"/>
      <c r="DGK30" s="81"/>
      <c r="DGL30" s="81"/>
      <c r="DGM30" s="81"/>
      <c r="DGN30" s="81"/>
      <c r="DGO30" s="81"/>
      <c r="DGP30" s="81"/>
      <c r="DGQ30" s="81"/>
      <c r="DGR30" s="81"/>
      <c r="DGS30" s="81"/>
      <c r="DGT30" s="81"/>
      <c r="DGU30" s="81"/>
      <c r="DGV30" s="81"/>
      <c r="DGW30" s="81"/>
      <c r="DGX30" s="81"/>
      <c r="DGY30" s="81"/>
      <c r="DGZ30" s="81"/>
      <c r="DHA30" s="81"/>
      <c r="DHB30" s="81"/>
      <c r="DHC30" s="81"/>
      <c r="DHD30" s="81"/>
      <c r="DHE30" s="81"/>
      <c r="DHF30" s="81"/>
      <c r="DHG30" s="81"/>
      <c r="DHH30" s="81"/>
      <c r="DHI30" s="81"/>
      <c r="DHJ30" s="81"/>
      <c r="DHK30" s="81"/>
      <c r="DHL30" s="81"/>
      <c r="DHM30" s="81"/>
      <c r="DHN30" s="81"/>
      <c r="DHO30" s="81"/>
      <c r="DHP30" s="81"/>
      <c r="DHQ30" s="81"/>
      <c r="DHR30" s="81"/>
      <c r="DHS30" s="81"/>
      <c r="DHT30" s="81"/>
      <c r="DHU30" s="81"/>
      <c r="DHV30" s="81"/>
      <c r="DHW30" s="81"/>
      <c r="DHX30" s="81"/>
      <c r="DHY30" s="81"/>
      <c r="DHZ30" s="81"/>
      <c r="DIA30" s="81"/>
      <c r="DIB30" s="81"/>
      <c r="DIC30" s="81"/>
      <c r="DID30" s="81"/>
      <c r="DIE30" s="81"/>
      <c r="DIF30" s="81"/>
      <c r="DIG30" s="81"/>
      <c r="DIH30" s="81"/>
      <c r="DII30" s="81"/>
      <c r="DIJ30" s="81"/>
      <c r="DIK30" s="81"/>
      <c r="DIL30" s="81"/>
      <c r="DIM30" s="81"/>
      <c r="DIN30" s="81"/>
      <c r="DIO30" s="81"/>
      <c r="DIP30" s="81"/>
      <c r="DIQ30" s="81"/>
      <c r="DIR30" s="81"/>
      <c r="DIS30" s="81"/>
      <c r="DIT30" s="81"/>
      <c r="DIU30" s="81"/>
      <c r="DIV30" s="81"/>
      <c r="DIW30" s="81"/>
      <c r="DIX30" s="81"/>
      <c r="DIY30" s="81"/>
      <c r="DIZ30" s="81"/>
      <c r="DJA30" s="81"/>
      <c r="DJB30" s="81"/>
      <c r="DJC30" s="81"/>
      <c r="DJD30" s="81"/>
      <c r="DJE30" s="81"/>
      <c r="DJF30" s="81"/>
      <c r="DJG30" s="81"/>
      <c r="DJH30" s="81"/>
      <c r="DJI30" s="81"/>
      <c r="DJJ30" s="81"/>
      <c r="DJK30" s="81"/>
      <c r="DJL30" s="81"/>
      <c r="DJM30" s="81"/>
      <c r="DJN30" s="81"/>
      <c r="DJO30" s="81"/>
      <c r="DJP30" s="81"/>
      <c r="DJQ30" s="81"/>
      <c r="DJR30" s="81"/>
      <c r="DJS30" s="81"/>
      <c r="DJT30" s="81"/>
      <c r="DJU30" s="81"/>
      <c r="DJV30" s="81"/>
      <c r="DJW30" s="81"/>
      <c r="DJX30" s="81"/>
      <c r="DJY30" s="81"/>
      <c r="DJZ30" s="81"/>
      <c r="DKA30" s="81"/>
      <c r="DKB30" s="81"/>
      <c r="DKC30" s="81"/>
      <c r="DKD30" s="81"/>
      <c r="DKE30" s="81"/>
      <c r="DKF30" s="81"/>
      <c r="DKG30" s="81"/>
      <c r="DKH30" s="81"/>
      <c r="DKI30" s="81"/>
      <c r="DKJ30" s="81"/>
      <c r="DKK30" s="81"/>
      <c r="DKL30" s="81"/>
      <c r="DKM30" s="81"/>
      <c r="DKN30" s="81"/>
      <c r="DKO30" s="81"/>
      <c r="DKP30" s="81"/>
      <c r="DKQ30" s="81"/>
      <c r="DKR30" s="81"/>
      <c r="DKS30" s="81"/>
      <c r="DKT30" s="81"/>
      <c r="DKU30" s="81"/>
      <c r="DKV30" s="81"/>
      <c r="DKW30" s="81"/>
      <c r="DKX30" s="81"/>
      <c r="DKY30" s="81"/>
      <c r="DKZ30" s="81"/>
      <c r="DLA30" s="81"/>
      <c r="DLB30" s="81"/>
      <c r="DLC30" s="81"/>
      <c r="DLD30" s="81"/>
      <c r="DLE30" s="81"/>
      <c r="DLF30" s="81"/>
      <c r="DLG30" s="81"/>
      <c r="DLH30" s="81"/>
      <c r="DLI30" s="81"/>
      <c r="DLJ30" s="81"/>
      <c r="DLK30" s="81"/>
      <c r="DLL30" s="81"/>
      <c r="DLM30" s="81"/>
      <c r="DLN30" s="81"/>
      <c r="DLO30" s="81"/>
      <c r="DLP30" s="81"/>
      <c r="DLQ30" s="81"/>
      <c r="DLR30" s="81"/>
      <c r="DLS30" s="81"/>
      <c r="DLT30" s="81"/>
      <c r="DLU30" s="81"/>
      <c r="DLV30" s="81"/>
      <c r="DLW30" s="81"/>
      <c r="DLX30" s="81"/>
      <c r="DLY30" s="81"/>
      <c r="DLZ30" s="81"/>
      <c r="DMA30" s="81"/>
      <c r="DMB30" s="81"/>
      <c r="DMC30" s="81"/>
      <c r="DMD30" s="81"/>
      <c r="DME30" s="81"/>
      <c r="DMF30" s="81"/>
      <c r="DMG30" s="81"/>
      <c r="DMH30" s="81"/>
      <c r="DMI30" s="81"/>
      <c r="DMJ30" s="81"/>
      <c r="DMK30" s="81"/>
      <c r="DML30" s="81"/>
      <c r="DMM30" s="81"/>
      <c r="DMN30" s="81"/>
      <c r="DMO30" s="81"/>
      <c r="DMP30" s="81"/>
      <c r="DMQ30" s="81"/>
      <c r="DMR30" s="81"/>
      <c r="DMS30" s="81"/>
      <c r="DMT30" s="81"/>
      <c r="DMU30" s="81"/>
      <c r="DMV30" s="81"/>
      <c r="DMW30" s="81"/>
      <c r="DMX30" s="81"/>
      <c r="DMY30" s="81"/>
      <c r="DMZ30" s="81"/>
      <c r="DNA30" s="81"/>
      <c r="DNB30" s="81"/>
      <c r="DNC30" s="81"/>
      <c r="DND30" s="81"/>
      <c r="DNE30" s="81"/>
      <c r="DNF30" s="81"/>
      <c r="DNG30" s="81"/>
      <c r="DNH30" s="81"/>
      <c r="DNI30" s="81"/>
      <c r="DNJ30" s="81"/>
      <c r="DNK30" s="81"/>
      <c r="DNL30" s="81"/>
      <c r="DNM30" s="81"/>
      <c r="DNN30" s="81"/>
      <c r="DNO30" s="81"/>
      <c r="DNP30" s="81"/>
      <c r="DNQ30" s="81"/>
      <c r="DNR30" s="81"/>
      <c r="DNS30" s="81"/>
      <c r="DNT30" s="81"/>
      <c r="DNU30" s="81"/>
      <c r="DNV30" s="81"/>
      <c r="DNW30" s="81"/>
      <c r="DNX30" s="81"/>
      <c r="DNY30" s="81"/>
      <c r="DNZ30" s="81"/>
      <c r="DOA30" s="81"/>
      <c r="DOB30" s="81"/>
      <c r="DOC30" s="81"/>
      <c r="DOD30" s="81"/>
      <c r="DOE30" s="81"/>
      <c r="DOF30" s="81"/>
      <c r="DOG30" s="81"/>
      <c r="DOH30" s="81"/>
      <c r="DOI30" s="81"/>
      <c r="DOJ30" s="81"/>
      <c r="DOK30" s="81"/>
      <c r="DOL30" s="81"/>
      <c r="DOM30" s="81"/>
      <c r="DON30" s="81"/>
      <c r="DOO30" s="81"/>
      <c r="DOP30" s="81"/>
      <c r="DOQ30" s="81"/>
      <c r="DOR30" s="81"/>
      <c r="DOS30" s="81"/>
      <c r="DOT30" s="81"/>
      <c r="DOU30" s="81"/>
      <c r="DOV30" s="81"/>
      <c r="DOW30" s="81"/>
      <c r="DOX30" s="81"/>
      <c r="DOY30" s="81"/>
      <c r="DOZ30" s="81"/>
      <c r="DPA30" s="81"/>
      <c r="DPB30" s="81"/>
      <c r="DPC30" s="81"/>
      <c r="DPD30" s="81"/>
      <c r="DPE30" s="81"/>
      <c r="DPF30" s="81"/>
      <c r="DPG30" s="81"/>
      <c r="DPH30" s="81"/>
      <c r="DPI30" s="81"/>
      <c r="DPJ30" s="81"/>
      <c r="DPK30" s="81"/>
      <c r="DPL30" s="81"/>
      <c r="DPM30" s="81"/>
      <c r="DPN30" s="81"/>
      <c r="DPO30" s="81"/>
      <c r="DPP30" s="81"/>
      <c r="DPQ30" s="81"/>
      <c r="DPR30" s="81"/>
      <c r="DPS30" s="81"/>
      <c r="DPT30" s="81"/>
      <c r="DPU30" s="81"/>
      <c r="DPV30" s="81"/>
      <c r="DPW30" s="81"/>
      <c r="DPX30" s="81"/>
      <c r="DPY30" s="81"/>
      <c r="DPZ30" s="81"/>
      <c r="DQA30" s="81"/>
      <c r="DQB30" s="81"/>
      <c r="DQC30" s="81"/>
      <c r="DQD30" s="81"/>
      <c r="DQE30" s="81"/>
      <c r="DQF30" s="81"/>
      <c r="DQG30" s="81"/>
      <c r="DQH30" s="81"/>
      <c r="DQI30" s="81"/>
      <c r="DQJ30" s="81"/>
      <c r="DQK30" s="81"/>
      <c r="DQL30" s="81"/>
      <c r="DQM30" s="81"/>
      <c r="DQN30" s="81"/>
      <c r="DQO30" s="81"/>
      <c r="DQP30" s="81"/>
      <c r="DQQ30" s="81"/>
      <c r="DQR30" s="81"/>
      <c r="DQS30" s="81"/>
      <c r="DQT30" s="81"/>
      <c r="DQU30" s="81"/>
      <c r="DQV30" s="81"/>
      <c r="DQW30" s="81"/>
      <c r="DQX30" s="81"/>
      <c r="DQY30" s="81"/>
      <c r="DQZ30" s="81"/>
      <c r="DRA30" s="81"/>
      <c r="DRB30" s="81"/>
      <c r="DRC30" s="81"/>
      <c r="DRD30" s="81"/>
      <c r="DRE30" s="81"/>
      <c r="DRF30" s="81"/>
      <c r="DRG30" s="81"/>
      <c r="DRH30" s="81"/>
      <c r="DRI30" s="81"/>
      <c r="DRJ30" s="81"/>
      <c r="DRK30" s="81"/>
      <c r="DRL30" s="81"/>
      <c r="DRM30" s="81"/>
      <c r="DRN30" s="81"/>
      <c r="DRO30" s="81"/>
      <c r="DRP30" s="81"/>
      <c r="DRQ30" s="81"/>
      <c r="DRR30" s="81"/>
      <c r="DRS30" s="81"/>
      <c r="DRT30" s="81"/>
      <c r="DRU30" s="81"/>
      <c r="DRV30" s="81"/>
      <c r="DRW30" s="81"/>
      <c r="DRX30" s="81"/>
      <c r="DRY30" s="81"/>
      <c r="DRZ30" s="81"/>
      <c r="DSA30" s="81"/>
      <c r="DSB30" s="81"/>
      <c r="DSC30" s="81"/>
      <c r="DSD30" s="81"/>
      <c r="DSE30" s="81"/>
      <c r="DSF30" s="81"/>
      <c r="DSG30" s="81"/>
      <c r="DSH30" s="81"/>
      <c r="DSI30" s="81"/>
      <c r="DSJ30" s="81"/>
      <c r="DSK30" s="81"/>
      <c r="DSL30" s="81"/>
      <c r="DSM30" s="81"/>
      <c r="DSN30" s="81"/>
      <c r="DSO30" s="81"/>
      <c r="DSP30" s="81"/>
      <c r="DSQ30" s="81"/>
      <c r="DSR30" s="81"/>
      <c r="DSS30" s="81"/>
      <c r="DST30" s="81"/>
      <c r="DSU30" s="81"/>
      <c r="DSV30" s="81"/>
      <c r="DSW30" s="81"/>
      <c r="DSX30" s="81"/>
      <c r="DSY30" s="81"/>
      <c r="DSZ30" s="81"/>
      <c r="DTA30" s="81"/>
      <c r="DTB30" s="81"/>
      <c r="DTC30" s="81"/>
      <c r="DTD30" s="81"/>
      <c r="DTE30" s="81"/>
      <c r="DTF30" s="81"/>
      <c r="DTG30" s="81"/>
      <c r="DTH30" s="81"/>
      <c r="DTI30" s="81"/>
      <c r="DTJ30" s="81"/>
      <c r="DTK30" s="81"/>
      <c r="DTL30" s="81"/>
      <c r="DTM30" s="81"/>
      <c r="DTN30" s="81"/>
      <c r="DTO30" s="81"/>
      <c r="DTP30" s="81"/>
      <c r="DTQ30" s="81"/>
      <c r="DTR30" s="81"/>
      <c r="DTS30" s="81"/>
      <c r="DTT30" s="81"/>
      <c r="DTU30" s="81"/>
      <c r="DTV30" s="81"/>
      <c r="DTW30" s="81"/>
      <c r="DTX30" s="81"/>
      <c r="DTY30" s="81"/>
      <c r="DTZ30" s="81"/>
      <c r="DUA30" s="81"/>
      <c r="DUB30" s="81"/>
      <c r="DUC30" s="81"/>
      <c r="DUD30" s="81"/>
      <c r="DUE30" s="81"/>
      <c r="DUF30" s="81"/>
      <c r="DUG30" s="81"/>
      <c r="DUH30" s="81"/>
      <c r="DUI30" s="81"/>
      <c r="DUJ30" s="81"/>
      <c r="DUK30" s="81"/>
      <c r="DUL30" s="81"/>
      <c r="DUM30" s="81"/>
      <c r="DUN30" s="81"/>
      <c r="DUO30" s="81"/>
      <c r="DUP30" s="81"/>
      <c r="DUQ30" s="81"/>
      <c r="DUR30" s="81"/>
      <c r="DUS30" s="81"/>
      <c r="DUT30" s="81"/>
      <c r="DUU30" s="81"/>
      <c r="DUV30" s="81"/>
      <c r="DUW30" s="81"/>
      <c r="DUX30" s="81"/>
      <c r="DUY30" s="81"/>
      <c r="DUZ30" s="81"/>
      <c r="DVA30" s="81"/>
      <c r="DVB30" s="81"/>
      <c r="DVC30" s="81"/>
      <c r="DVD30" s="81"/>
      <c r="DVE30" s="81"/>
      <c r="DVF30" s="81"/>
      <c r="DVG30" s="81"/>
      <c r="DVH30" s="81"/>
      <c r="DVI30" s="81"/>
      <c r="DVJ30" s="81"/>
      <c r="DVK30" s="81"/>
      <c r="DVL30" s="81"/>
      <c r="DVM30" s="81"/>
      <c r="DVN30" s="81"/>
      <c r="DVO30" s="81"/>
      <c r="DVP30" s="81"/>
      <c r="DVQ30" s="81"/>
      <c r="DVR30" s="81"/>
      <c r="DVS30" s="81"/>
      <c r="DVT30" s="81"/>
      <c r="DVU30" s="81"/>
      <c r="DVV30" s="81"/>
      <c r="DVW30" s="81"/>
      <c r="DVX30" s="81"/>
      <c r="DVY30" s="81"/>
      <c r="DVZ30" s="81"/>
      <c r="DWA30" s="81"/>
      <c r="DWB30" s="81"/>
      <c r="DWC30" s="81"/>
      <c r="DWD30" s="81"/>
      <c r="DWE30" s="81"/>
      <c r="DWF30" s="81"/>
      <c r="DWG30" s="81"/>
      <c r="DWH30" s="81"/>
      <c r="DWI30" s="81"/>
      <c r="DWJ30" s="81"/>
      <c r="DWK30" s="81"/>
      <c r="DWL30" s="81"/>
      <c r="DWM30" s="81"/>
      <c r="DWN30" s="81"/>
      <c r="DWO30" s="81"/>
      <c r="DWP30" s="81"/>
      <c r="DWQ30" s="81"/>
      <c r="DWR30" s="81"/>
      <c r="DWS30" s="81"/>
      <c r="DWT30" s="81"/>
      <c r="DWU30" s="81"/>
      <c r="DWV30" s="81"/>
      <c r="DWW30" s="81"/>
      <c r="DWX30" s="81"/>
      <c r="DWY30" s="81"/>
      <c r="DWZ30" s="81"/>
      <c r="DXA30" s="81"/>
      <c r="DXB30" s="81"/>
      <c r="DXC30" s="81"/>
      <c r="DXD30" s="81"/>
      <c r="DXE30" s="81"/>
      <c r="DXF30" s="81"/>
      <c r="DXG30" s="81"/>
      <c r="DXH30" s="81"/>
      <c r="DXI30" s="81"/>
      <c r="DXJ30" s="81"/>
      <c r="DXK30" s="81"/>
      <c r="DXL30" s="81"/>
      <c r="DXM30" s="81"/>
      <c r="DXN30" s="81"/>
      <c r="DXO30" s="81"/>
      <c r="DXP30" s="81"/>
      <c r="DXQ30" s="81"/>
      <c r="DXR30" s="81"/>
      <c r="DXS30" s="81"/>
      <c r="DXT30" s="81"/>
      <c r="DXU30" s="81"/>
      <c r="DXV30" s="81"/>
      <c r="DXW30" s="81"/>
      <c r="DXX30" s="81"/>
      <c r="DXY30" s="81"/>
      <c r="DXZ30" s="81"/>
      <c r="DYA30" s="81"/>
      <c r="DYB30" s="81"/>
      <c r="DYC30" s="81"/>
      <c r="DYD30" s="81"/>
      <c r="DYE30" s="81"/>
      <c r="DYF30" s="81"/>
      <c r="DYG30" s="81"/>
      <c r="DYH30" s="81"/>
      <c r="DYI30" s="81"/>
      <c r="DYJ30" s="81"/>
      <c r="DYK30" s="81"/>
      <c r="DYL30" s="81"/>
      <c r="DYM30" s="81"/>
      <c r="DYN30" s="81"/>
      <c r="DYO30" s="81"/>
      <c r="DYP30" s="81"/>
      <c r="DYQ30" s="81"/>
      <c r="DYR30" s="81"/>
      <c r="DYS30" s="81"/>
      <c r="DYT30" s="81"/>
      <c r="DYU30" s="81"/>
      <c r="DYV30" s="81"/>
      <c r="DYW30" s="81"/>
      <c r="DYX30" s="81"/>
      <c r="DYY30" s="81"/>
      <c r="DYZ30" s="81"/>
      <c r="DZA30" s="81"/>
      <c r="DZB30" s="81"/>
      <c r="DZC30" s="81"/>
      <c r="DZD30" s="81"/>
      <c r="DZE30" s="81"/>
      <c r="DZF30" s="81"/>
      <c r="DZG30" s="81"/>
      <c r="DZH30" s="81"/>
      <c r="DZI30" s="81"/>
      <c r="DZJ30" s="81"/>
      <c r="DZK30" s="81"/>
      <c r="DZL30" s="81"/>
      <c r="DZM30" s="81"/>
      <c r="DZN30" s="81"/>
      <c r="DZO30" s="81"/>
      <c r="DZP30" s="81"/>
      <c r="DZQ30" s="81"/>
      <c r="DZR30" s="81"/>
      <c r="DZS30" s="81"/>
      <c r="DZT30" s="81"/>
      <c r="DZU30" s="81"/>
      <c r="DZV30" s="81"/>
      <c r="DZW30" s="81"/>
      <c r="DZX30" s="81"/>
      <c r="DZY30" s="81"/>
      <c r="DZZ30" s="81"/>
      <c r="EAA30" s="81"/>
      <c r="EAB30" s="81"/>
      <c r="EAC30" s="81"/>
      <c r="EAD30" s="81"/>
      <c r="EAE30" s="81"/>
      <c r="EAF30" s="81"/>
      <c r="EAG30" s="81"/>
      <c r="EAH30" s="81"/>
      <c r="EAI30" s="81"/>
      <c r="EAJ30" s="81"/>
      <c r="EAK30" s="81"/>
      <c r="EAL30" s="81"/>
      <c r="EAM30" s="81"/>
      <c r="EAN30" s="81"/>
      <c r="EAO30" s="81"/>
      <c r="EAP30" s="81"/>
      <c r="EAQ30" s="81"/>
      <c r="EAR30" s="81"/>
      <c r="EAS30" s="81"/>
      <c r="EAT30" s="81"/>
      <c r="EAU30" s="81"/>
      <c r="EAV30" s="81"/>
      <c r="EAW30" s="81"/>
      <c r="EAX30" s="81"/>
      <c r="EAY30" s="81"/>
      <c r="EAZ30" s="81"/>
      <c r="EBA30" s="81"/>
      <c r="EBB30" s="81"/>
      <c r="EBC30" s="81"/>
      <c r="EBD30" s="81"/>
      <c r="EBE30" s="81"/>
      <c r="EBF30" s="81"/>
      <c r="EBG30" s="81"/>
      <c r="EBH30" s="81"/>
      <c r="EBI30" s="81"/>
      <c r="EBJ30" s="81"/>
      <c r="EBK30" s="81"/>
      <c r="EBL30" s="81"/>
      <c r="EBM30" s="81"/>
      <c r="EBN30" s="81"/>
      <c r="EBO30" s="81"/>
      <c r="EBP30" s="81"/>
      <c r="EBQ30" s="81"/>
      <c r="EBR30" s="81"/>
      <c r="EBS30" s="81"/>
      <c r="EBT30" s="81"/>
      <c r="EBU30" s="81"/>
      <c r="EBV30" s="81"/>
      <c r="EBW30" s="81"/>
      <c r="EBX30" s="81"/>
      <c r="EBY30" s="81"/>
      <c r="EBZ30" s="81"/>
      <c r="ECA30" s="81"/>
      <c r="ECB30" s="81"/>
      <c r="ECC30" s="81"/>
      <c r="ECD30" s="81"/>
      <c r="ECE30" s="81"/>
      <c r="ECF30" s="81"/>
      <c r="ECG30" s="81"/>
      <c r="ECH30" s="81"/>
      <c r="ECI30" s="81"/>
      <c r="ECJ30" s="81"/>
      <c r="ECK30" s="81"/>
      <c r="ECL30" s="81"/>
      <c r="ECM30" s="81"/>
      <c r="ECN30" s="81"/>
      <c r="ECO30" s="81"/>
      <c r="ECP30" s="81"/>
      <c r="ECQ30" s="81"/>
      <c r="ECR30" s="81"/>
      <c r="ECS30" s="81"/>
      <c r="ECT30" s="81"/>
      <c r="ECU30" s="81"/>
      <c r="ECV30" s="81"/>
      <c r="ECW30" s="81"/>
      <c r="ECX30" s="81"/>
      <c r="ECY30" s="81"/>
      <c r="ECZ30" s="81"/>
      <c r="EDA30" s="81"/>
      <c r="EDB30" s="81"/>
      <c r="EDC30" s="81"/>
      <c r="EDD30" s="81"/>
      <c r="EDE30" s="81"/>
      <c r="EDF30" s="81"/>
      <c r="EDG30" s="81"/>
      <c r="EDH30" s="81"/>
      <c r="EDI30" s="81"/>
      <c r="EDJ30" s="81"/>
      <c r="EDK30" s="81"/>
      <c r="EDL30" s="81"/>
      <c r="EDM30" s="81"/>
      <c r="EDN30" s="81"/>
      <c r="EDO30" s="81"/>
      <c r="EDP30" s="81"/>
      <c r="EDQ30" s="81"/>
      <c r="EDR30" s="81"/>
      <c r="EDS30" s="81"/>
      <c r="EDT30" s="81"/>
      <c r="EDU30" s="81"/>
      <c r="EDV30" s="81"/>
      <c r="EDW30" s="81"/>
      <c r="EDX30" s="81"/>
      <c r="EDY30" s="81"/>
      <c r="EDZ30" s="81"/>
      <c r="EEA30" s="81"/>
      <c r="EEB30" s="81"/>
      <c r="EEC30" s="81"/>
      <c r="EED30" s="81"/>
      <c r="EEE30" s="81"/>
      <c r="EEF30" s="81"/>
      <c r="EEG30" s="81"/>
      <c r="EEH30" s="81"/>
      <c r="EEI30" s="81"/>
      <c r="EEJ30" s="81"/>
      <c r="EEK30" s="81"/>
      <c r="EEL30" s="81"/>
      <c r="EEM30" s="81"/>
      <c r="EEN30" s="81"/>
      <c r="EEO30" s="81"/>
      <c r="EEP30" s="81"/>
      <c r="EEQ30" s="81"/>
      <c r="EER30" s="81"/>
      <c r="EES30" s="81"/>
      <c r="EET30" s="81"/>
      <c r="EEU30" s="81"/>
      <c r="EEV30" s="81"/>
      <c r="EEW30" s="81"/>
      <c r="EEX30" s="81"/>
      <c r="EEY30" s="81"/>
      <c r="EEZ30" s="81"/>
      <c r="EFA30" s="81"/>
      <c r="EFB30" s="81"/>
      <c r="EFC30" s="81"/>
      <c r="EFD30" s="81"/>
      <c r="EFE30" s="81"/>
      <c r="EFF30" s="81"/>
      <c r="EFG30" s="81"/>
      <c r="EFH30" s="81"/>
      <c r="EFI30" s="81"/>
      <c r="EFJ30" s="81"/>
      <c r="EFK30" s="81"/>
      <c r="EFL30" s="81"/>
      <c r="EFM30" s="81"/>
      <c r="EFN30" s="81"/>
      <c r="EFO30" s="81"/>
      <c r="EFP30" s="81"/>
      <c r="EFQ30" s="81"/>
      <c r="EFR30" s="81"/>
      <c r="EFS30" s="81"/>
      <c r="EFT30" s="81"/>
      <c r="EFU30" s="81"/>
      <c r="EFV30" s="81"/>
      <c r="EFW30" s="81"/>
      <c r="EFX30" s="81"/>
      <c r="EFY30" s="81"/>
      <c r="EFZ30" s="81"/>
      <c r="EGA30" s="81"/>
      <c r="EGB30" s="81"/>
      <c r="EGC30" s="81"/>
      <c r="EGD30" s="81"/>
      <c r="EGE30" s="81"/>
      <c r="EGF30" s="81"/>
      <c r="EGG30" s="81"/>
      <c r="EGH30" s="81"/>
      <c r="EGI30" s="81"/>
      <c r="EGJ30" s="81"/>
      <c r="EGK30" s="81"/>
      <c r="EGL30" s="81"/>
      <c r="EGM30" s="81"/>
      <c r="EGN30" s="81"/>
      <c r="EGO30" s="81"/>
      <c r="EGP30" s="81"/>
      <c r="EGQ30" s="81"/>
      <c r="EGR30" s="81"/>
      <c r="EGS30" s="81"/>
      <c r="EGT30" s="81"/>
      <c r="EGU30" s="81"/>
      <c r="EGV30" s="81"/>
      <c r="EGW30" s="81"/>
      <c r="EGX30" s="81"/>
      <c r="EGY30" s="81"/>
      <c r="EGZ30" s="81"/>
      <c r="EHA30" s="81"/>
      <c r="EHB30" s="81"/>
      <c r="EHC30" s="81"/>
      <c r="EHD30" s="81"/>
      <c r="EHE30" s="81"/>
      <c r="EHF30" s="81"/>
      <c r="EHG30" s="81"/>
      <c r="EHH30" s="81"/>
      <c r="EHI30" s="81"/>
      <c r="EHJ30" s="81"/>
      <c r="EHK30" s="81"/>
      <c r="EHL30" s="81"/>
      <c r="EHM30" s="81"/>
      <c r="EHN30" s="81"/>
      <c r="EHO30" s="81"/>
      <c r="EHP30" s="81"/>
      <c r="EHQ30" s="81"/>
      <c r="EHR30" s="81"/>
      <c r="EHS30" s="81"/>
      <c r="EHT30" s="81"/>
      <c r="EHU30" s="81"/>
      <c r="EHV30" s="81"/>
      <c r="EHW30" s="81"/>
      <c r="EHX30" s="81"/>
      <c r="EHY30" s="81"/>
      <c r="EHZ30" s="81"/>
      <c r="EIA30" s="81"/>
      <c r="EIB30" s="81"/>
      <c r="EIC30" s="81"/>
      <c r="EID30" s="81"/>
      <c r="EIE30" s="81"/>
      <c r="EIF30" s="81"/>
      <c r="EIG30" s="81"/>
      <c r="EIH30" s="81"/>
      <c r="EII30" s="81"/>
      <c r="EIJ30" s="81"/>
      <c r="EIK30" s="81"/>
      <c r="EIL30" s="81"/>
      <c r="EIM30" s="81"/>
      <c r="EIN30" s="81"/>
      <c r="EIO30" s="81"/>
      <c r="EIP30" s="81"/>
      <c r="EIQ30" s="81"/>
      <c r="EIR30" s="81"/>
      <c r="EIS30" s="81"/>
      <c r="EIT30" s="81"/>
      <c r="EIU30" s="81"/>
      <c r="EIV30" s="81"/>
      <c r="EIW30" s="81"/>
      <c r="EIX30" s="81"/>
      <c r="EIY30" s="81"/>
      <c r="EIZ30" s="81"/>
      <c r="EJA30" s="81"/>
      <c r="EJB30" s="81"/>
      <c r="EJC30" s="81"/>
      <c r="EJD30" s="81"/>
      <c r="EJE30" s="81"/>
      <c r="EJF30" s="81"/>
      <c r="EJG30" s="81"/>
      <c r="EJH30" s="81"/>
      <c r="EJI30" s="81"/>
      <c r="EJJ30" s="81"/>
      <c r="EJK30" s="81"/>
      <c r="EJL30" s="81"/>
      <c r="EJM30" s="81"/>
      <c r="EJN30" s="81"/>
      <c r="EJO30" s="81"/>
      <c r="EJP30" s="81"/>
      <c r="EJQ30" s="81"/>
      <c r="EJR30" s="81"/>
      <c r="EJS30" s="81"/>
      <c r="EJT30" s="81"/>
      <c r="EJU30" s="81"/>
      <c r="EJV30" s="81"/>
      <c r="EJW30" s="81"/>
      <c r="EJX30" s="81"/>
      <c r="EJY30" s="81"/>
      <c r="EJZ30" s="81"/>
      <c r="EKA30" s="81"/>
      <c r="EKB30" s="81"/>
      <c r="EKC30" s="81"/>
      <c r="EKD30" s="81"/>
      <c r="EKE30" s="81"/>
      <c r="EKF30" s="81"/>
      <c r="EKG30" s="81"/>
      <c r="EKH30" s="81"/>
      <c r="EKI30" s="81"/>
      <c r="EKJ30" s="81"/>
      <c r="EKK30" s="81"/>
      <c r="EKL30" s="81"/>
      <c r="EKM30" s="81"/>
      <c r="EKN30" s="81"/>
      <c r="EKO30" s="81"/>
      <c r="EKP30" s="81"/>
      <c r="EKQ30" s="81"/>
      <c r="EKR30" s="81"/>
      <c r="EKS30" s="81"/>
      <c r="EKT30" s="81"/>
      <c r="EKU30" s="81"/>
      <c r="EKV30" s="81"/>
      <c r="EKW30" s="81"/>
      <c r="EKX30" s="81"/>
      <c r="EKY30" s="81"/>
      <c r="EKZ30" s="81"/>
      <c r="ELA30" s="81"/>
      <c r="ELB30" s="81"/>
      <c r="ELC30" s="81"/>
      <c r="ELD30" s="81"/>
      <c r="ELE30" s="81"/>
      <c r="ELF30" s="81"/>
      <c r="ELG30" s="81"/>
      <c r="ELH30" s="81"/>
      <c r="ELI30" s="81"/>
      <c r="ELJ30" s="81"/>
      <c r="ELK30" s="81"/>
      <c r="ELL30" s="81"/>
      <c r="ELM30" s="81"/>
      <c r="ELN30" s="81"/>
      <c r="ELO30" s="81"/>
      <c r="ELP30" s="81"/>
      <c r="ELQ30" s="81"/>
      <c r="ELR30" s="81"/>
      <c r="ELS30" s="81"/>
      <c r="ELT30" s="81"/>
      <c r="ELU30" s="81"/>
      <c r="ELV30" s="81"/>
      <c r="ELW30" s="81"/>
      <c r="ELX30" s="81"/>
      <c r="ELY30" s="81"/>
      <c r="ELZ30" s="81"/>
      <c r="EMA30" s="81"/>
      <c r="EMB30" s="81"/>
      <c r="EMC30" s="81"/>
      <c r="EMD30" s="81"/>
      <c r="EME30" s="81"/>
      <c r="EMF30" s="81"/>
      <c r="EMG30" s="81"/>
      <c r="EMH30" s="81"/>
      <c r="EMI30" s="81"/>
      <c r="EMJ30" s="81"/>
      <c r="EMK30" s="81"/>
      <c r="EML30" s="81"/>
      <c r="EMM30" s="81"/>
      <c r="EMN30" s="81"/>
      <c r="EMO30" s="81"/>
      <c r="EMP30" s="81"/>
      <c r="EMQ30" s="81"/>
      <c r="EMR30" s="81"/>
      <c r="EMS30" s="81"/>
      <c r="EMT30" s="81"/>
      <c r="EMU30" s="81"/>
      <c r="EMV30" s="81"/>
      <c r="EMW30" s="81"/>
      <c r="EMX30" s="81"/>
      <c r="EMY30" s="81"/>
      <c r="EMZ30" s="81"/>
      <c r="ENA30" s="81"/>
      <c r="ENB30" s="81"/>
      <c r="ENC30" s="81"/>
      <c r="END30" s="81"/>
      <c r="ENE30" s="81"/>
      <c r="ENF30" s="81"/>
      <c r="ENG30" s="81"/>
      <c r="ENH30" s="81"/>
      <c r="ENI30" s="81"/>
      <c r="ENJ30" s="81"/>
      <c r="ENK30" s="81"/>
      <c r="ENL30" s="81"/>
      <c r="ENM30" s="81"/>
      <c r="ENN30" s="81"/>
      <c r="ENO30" s="81"/>
      <c r="ENP30" s="81"/>
      <c r="ENQ30" s="81"/>
      <c r="ENR30" s="81"/>
      <c r="ENS30" s="81"/>
      <c r="ENT30" s="81"/>
      <c r="ENU30" s="81"/>
      <c r="ENV30" s="81"/>
      <c r="ENW30" s="81"/>
      <c r="ENX30" s="81"/>
      <c r="ENY30" s="81"/>
      <c r="ENZ30" s="81"/>
      <c r="EOA30" s="81"/>
      <c r="EOB30" s="81"/>
      <c r="EOC30" s="81"/>
      <c r="EOD30" s="81"/>
      <c r="EOE30" s="81"/>
      <c r="EOF30" s="81"/>
      <c r="EOG30" s="81"/>
      <c r="EOH30" s="81"/>
      <c r="EOI30" s="81"/>
      <c r="EOJ30" s="81"/>
      <c r="EOK30" s="81"/>
      <c r="EOL30" s="81"/>
      <c r="EOM30" s="81"/>
      <c r="EON30" s="81"/>
      <c r="EOO30" s="81"/>
      <c r="EOP30" s="81"/>
      <c r="EOQ30" s="81"/>
      <c r="EOR30" s="81"/>
      <c r="EOS30" s="81"/>
      <c r="EOT30" s="81"/>
      <c r="EOU30" s="81"/>
      <c r="EOV30" s="81"/>
      <c r="EOW30" s="81"/>
      <c r="EOX30" s="81"/>
      <c r="EOY30" s="81"/>
      <c r="EOZ30" s="81"/>
      <c r="EPA30" s="81"/>
      <c r="EPB30" s="81"/>
      <c r="EPC30" s="81"/>
      <c r="EPD30" s="81"/>
      <c r="EPE30" s="81"/>
      <c r="EPF30" s="81"/>
      <c r="EPG30" s="81"/>
      <c r="EPH30" s="81"/>
      <c r="EPI30" s="81"/>
      <c r="EPJ30" s="81"/>
      <c r="EPK30" s="81"/>
      <c r="EPL30" s="81"/>
      <c r="EPM30" s="81"/>
      <c r="EPN30" s="81"/>
      <c r="EPO30" s="81"/>
      <c r="EPP30" s="81"/>
      <c r="EPQ30" s="81"/>
      <c r="EPR30" s="81"/>
      <c r="EPS30" s="81"/>
      <c r="EPT30" s="81"/>
      <c r="EPU30" s="81"/>
      <c r="EPV30" s="81"/>
      <c r="EPW30" s="81"/>
      <c r="EPX30" s="81"/>
      <c r="EPY30" s="81"/>
      <c r="EPZ30" s="81"/>
      <c r="EQA30" s="81"/>
      <c r="EQB30" s="81"/>
      <c r="EQC30" s="81"/>
      <c r="EQD30" s="81"/>
      <c r="EQE30" s="81"/>
      <c r="EQF30" s="81"/>
      <c r="EQG30" s="81"/>
      <c r="EQH30" s="81"/>
      <c r="EQI30" s="81"/>
      <c r="EQJ30" s="81"/>
      <c r="EQK30" s="81"/>
      <c r="EQL30" s="81"/>
      <c r="EQM30" s="81"/>
      <c r="EQN30" s="81"/>
      <c r="EQO30" s="81"/>
      <c r="EQP30" s="81"/>
      <c r="EQQ30" s="81"/>
      <c r="EQR30" s="81"/>
      <c r="EQS30" s="81"/>
      <c r="EQT30" s="81"/>
      <c r="EQU30" s="81"/>
      <c r="EQV30" s="81"/>
      <c r="EQW30" s="81"/>
      <c r="EQX30" s="81"/>
      <c r="EQY30" s="81"/>
      <c r="EQZ30" s="81"/>
      <c r="ERA30" s="81"/>
      <c r="ERB30" s="81"/>
      <c r="ERC30" s="81"/>
      <c r="ERD30" s="81"/>
      <c r="ERE30" s="81"/>
      <c r="ERF30" s="81"/>
      <c r="ERG30" s="81"/>
      <c r="ERH30" s="81"/>
      <c r="ERI30" s="81"/>
      <c r="ERJ30" s="81"/>
      <c r="ERK30" s="81"/>
      <c r="ERL30" s="81"/>
      <c r="ERM30" s="81"/>
      <c r="ERN30" s="81"/>
      <c r="ERO30" s="81"/>
      <c r="ERP30" s="81"/>
      <c r="ERQ30" s="81"/>
      <c r="ERR30" s="81"/>
      <c r="ERS30" s="81"/>
      <c r="ERT30" s="81"/>
      <c r="ERU30" s="81"/>
      <c r="ERV30" s="81"/>
      <c r="ERW30" s="81"/>
      <c r="ERX30" s="81"/>
      <c r="ERY30" s="81"/>
      <c r="ERZ30" s="81"/>
      <c r="ESA30" s="81"/>
      <c r="ESB30" s="81"/>
      <c r="ESC30" s="81"/>
      <c r="ESD30" s="81"/>
      <c r="ESE30" s="81"/>
      <c r="ESF30" s="81"/>
      <c r="ESG30" s="81"/>
      <c r="ESH30" s="81"/>
      <c r="ESI30" s="81"/>
      <c r="ESJ30" s="81"/>
      <c r="ESK30" s="81"/>
      <c r="ESL30" s="81"/>
      <c r="ESM30" s="81"/>
      <c r="ESN30" s="81"/>
      <c r="ESO30" s="81"/>
      <c r="ESP30" s="81"/>
      <c r="ESQ30" s="81"/>
      <c r="ESR30" s="81"/>
      <c r="ESS30" s="81"/>
      <c r="EST30" s="81"/>
      <c r="ESU30" s="81"/>
      <c r="ESV30" s="81"/>
      <c r="ESW30" s="81"/>
      <c r="ESX30" s="81"/>
      <c r="ESY30" s="81"/>
      <c r="ESZ30" s="81"/>
      <c r="ETA30" s="81"/>
      <c r="ETB30" s="81"/>
      <c r="ETC30" s="81"/>
      <c r="ETD30" s="81"/>
      <c r="ETE30" s="81"/>
      <c r="ETF30" s="81"/>
      <c r="ETG30" s="81"/>
      <c r="ETH30" s="81"/>
      <c r="ETI30" s="81"/>
      <c r="ETJ30" s="81"/>
      <c r="ETK30" s="81"/>
      <c r="ETL30" s="81"/>
      <c r="ETM30" s="81"/>
      <c r="ETN30" s="81"/>
      <c r="ETO30" s="81"/>
      <c r="ETP30" s="81"/>
      <c r="ETQ30" s="81"/>
      <c r="ETR30" s="81"/>
      <c r="ETS30" s="81"/>
      <c r="ETT30" s="81"/>
      <c r="ETU30" s="81"/>
      <c r="ETV30" s="81"/>
      <c r="ETW30" s="81"/>
      <c r="ETX30" s="81"/>
      <c r="ETY30" s="81"/>
      <c r="ETZ30" s="81"/>
      <c r="EUA30" s="81"/>
      <c r="EUB30" s="81"/>
      <c r="EUC30" s="81"/>
      <c r="EUD30" s="81"/>
      <c r="EUE30" s="81"/>
      <c r="EUF30" s="81"/>
      <c r="EUG30" s="81"/>
      <c r="EUH30" s="81"/>
      <c r="EUI30" s="81"/>
      <c r="EUJ30" s="81"/>
      <c r="EUK30" s="81"/>
      <c r="EUL30" s="81"/>
      <c r="EUM30" s="81"/>
      <c r="EUN30" s="81"/>
      <c r="EUO30" s="81"/>
      <c r="EUP30" s="81"/>
      <c r="EUQ30" s="81"/>
      <c r="EUR30" s="81"/>
      <c r="EUS30" s="81"/>
      <c r="EUT30" s="81"/>
      <c r="EUU30" s="81"/>
      <c r="EUV30" s="81"/>
      <c r="EUW30" s="81"/>
      <c r="EUX30" s="81"/>
      <c r="EUY30" s="81"/>
      <c r="EUZ30" s="81"/>
      <c r="EVA30" s="81"/>
      <c r="EVB30" s="81"/>
      <c r="EVC30" s="81"/>
      <c r="EVD30" s="81"/>
      <c r="EVE30" s="81"/>
      <c r="EVF30" s="81"/>
      <c r="EVG30" s="81"/>
      <c r="EVH30" s="81"/>
      <c r="EVI30" s="81"/>
      <c r="EVJ30" s="81"/>
      <c r="EVK30" s="81"/>
      <c r="EVL30" s="81"/>
      <c r="EVM30" s="81"/>
      <c r="EVN30" s="81"/>
      <c r="EVO30" s="81"/>
      <c r="EVP30" s="81"/>
      <c r="EVQ30" s="81"/>
      <c r="EVR30" s="81"/>
      <c r="EVS30" s="81"/>
      <c r="EVT30" s="81"/>
      <c r="EVU30" s="81"/>
      <c r="EVV30" s="81"/>
      <c r="EVW30" s="81"/>
      <c r="EVX30" s="81"/>
      <c r="EVY30" s="81"/>
      <c r="EVZ30" s="81"/>
      <c r="EWA30" s="81"/>
      <c r="EWB30" s="81"/>
      <c r="EWC30" s="81"/>
      <c r="EWD30" s="81"/>
      <c r="EWE30" s="81"/>
      <c r="EWF30" s="81"/>
      <c r="EWG30" s="81"/>
      <c r="EWH30" s="81"/>
      <c r="EWI30" s="81"/>
      <c r="EWJ30" s="81"/>
      <c r="EWK30" s="81"/>
      <c r="EWL30" s="81"/>
      <c r="EWM30" s="81"/>
      <c r="EWN30" s="81"/>
      <c r="EWO30" s="81"/>
      <c r="EWP30" s="81"/>
      <c r="EWQ30" s="81"/>
      <c r="EWR30" s="81"/>
      <c r="EWS30" s="81"/>
      <c r="EWT30" s="81"/>
      <c r="EWU30" s="81"/>
      <c r="EWV30" s="81"/>
      <c r="EWW30" s="81"/>
      <c r="EWX30" s="81"/>
      <c r="EWY30" s="81"/>
      <c r="EWZ30" s="81"/>
      <c r="EXA30" s="81"/>
      <c r="EXB30" s="81"/>
      <c r="EXC30" s="81"/>
      <c r="EXD30" s="81"/>
      <c r="EXE30" s="81"/>
      <c r="EXF30" s="81"/>
      <c r="EXG30" s="81"/>
      <c r="EXH30" s="81"/>
      <c r="EXI30" s="81"/>
      <c r="EXJ30" s="81"/>
      <c r="EXK30" s="81"/>
      <c r="EXL30" s="81"/>
      <c r="EXM30" s="81"/>
      <c r="EXN30" s="81"/>
      <c r="EXO30" s="81"/>
      <c r="EXP30" s="81"/>
      <c r="EXQ30" s="81"/>
      <c r="EXR30" s="81"/>
      <c r="EXS30" s="81"/>
      <c r="EXT30" s="81"/>
      <c r="EXU30" s="81"/>
      <c r="EXV30" s="81"/>
      <c r="EXW30" s="81"/>
      <c r="EXX30" s="81"/>
      <c r="EXY30" s="81"/>
      <c r="EXZ30" s="81"/>
      <c r="EYA30" s="81"/>
      <c r="EYB30" s="81"/>
      <c r="EYC30" s="81"/>
      <c r="EYD30" s="81"/>
      <c r="EYE30" s="81"/>
      <c r="EYF30" s="81"/>
      <c r="EYG30" s="81"/>
      <c r="EYH30" s="81"/>
      <c r="EYI30" s="81"/>
      <c r="EYJ30" s="81"/>
      <c r="EYK30" s="81"/>
      <c r="EYL30" s="81"/>
      <c r="EYM30" s="81"/>
      <c r="EYN30" s="81"/>
      <c r="EYO30" s="81"/>
      <c r="EYP30" s="81"/>
      <c r="EYQ30" s="81"/>
      <c r="EYR30" s="81"/>
      <c r="EYS30" s="81"/>
      <c r="EYT30" s="81"/>
      <c r="EYU30" s="81"/>
      <c r="EYV30" s="81"/>
      <c r="EYW30" s="81"/>
      <c r="EYX30" s="81"/>
      <c r="EYY30" s="81"/>
      <c r="EYZ30" s="81"/>
      <c r="EZA30" s="81"/>
      <c r="EZB30" s="81"/>
      <c r="EZC30" s="81"/>
      <c r="EZD30" s="81"/>
      <c r="EZE30" s="81"/>
      <c r="EZF30" s="81"/>
      <c r="EZG30" s="81"/>
      <c r="EZH30" s="81"/>
      <c r="EZI30" s="81"/>
      <c r="EZJ30" s="81"/>
      <c r="EZK30" s="81"/>
      <c r="EZL30" s="81"/>
      <c r="EZM30" s="81"/>
      <c r="EZN30" s="81"/>
      <c r="EZO30" s="81"/>
      <c r="EZP30" s="81"/>
      <c r="EZQ30" s="81"/>
      <c r="EZR30" s="81"/>
      <c r="EZS30" s="81"/>
      <c r="EZT30" s="81"/>
      <c r="EZU30" s="81"/>
      <c r="EZV30" s="81"/>
      <c r="EZW30" s="81"/>
      <c r="EZX30" s="81"/>
      <c r="EZY30" s="81"/>
      <c r="EZZ30" s="81"/>
      <c r="FAA30" s="81"/>
      <c r="FAB30" s="81"/>
      <c r="FAC30" s="81"/>
      <c r="FAD30" s="81"/>
      <c r="FAE30" s="81"/>
      <c r="FAF30" s="81"/>
      <c r="FAG30" s="81"/>
      <c r="FAH30" s="81"/>
      <c r="FAI30" s="81"/>
      <c r="FAJ30" s="81"/>
      <c r="FAK30" s="81"/>
      <c r="FAL30" s="81"/>
      <c r="FAM30" s="81"/>
      <c r="FAN30" s="81"/>
      <c r="FAO30" s="81"/>
      <c r="FAP30" s="81"/>
      <c r="FAQ30" s="81"/>
      <c r="FAR30" s="81"/>
      <c r="FAS30" s="81"/>
      <c r="FAT30" s="81"/>
      <c r="FAU30" s="81"/>
      <c r="FAV30" s="81"/>
      <c r="FAW30" s="81"/>
      <c r="FAX30" s="81"/>
      <c r="FAY30" s="81"/>
      <c r="FAZ30" s="81"/>
      <c r="FBA30" s="81"/>
      <c r="FBB30" s="81"/>
      <c r="FBC30" s="81"/>
      <c r="FBD30" s="81"/>
      <c r="FBE30" s="81"/>
      <c r="FBF30" s="81"/>
      <c r="FBG30" s="81"/>
      <c r="FBH30" s="81"/>
      <c r="FBI30" s="81"/>
      <c r="FBJ30" s="81"/>
      <c r="FBK30" s="81"/>
      <c r="FBL30" s="81"/>
      <c r="FBM30" s="81"/>
      <c r="FBN30" s="81"/>
      <c r="FBO30" s="81"/>
      <c r="FBP30" s="81"/>
      <c r="FBQ30" s="81"/>
      <c r="FBR30" s="81"/>
      <c r="FBS30" s="81"/>
      <c r="FBT30" s="81"/>
      <c r="FBU30" s="81"/>
      <c r="FBV30" s="81"/>
      <c r="FBW30" s="81"/>
      <c r="FBX30" s="81"/>
      <c r="FBY30" s="81"/>
      <c r="FBZ30" s="81"/>
      <c r="FCA30" s="81"/>
      <c r="FCB30" s="81"/>
      <c r="FCC30" s="81"/>
      <c r="FCD30" s="81"/>
      <c r="FCE30" s="81"/>
      <c r="FCF30" s="81"/>
      <c r="FCG30" s="81"/>
      <c r="FCH30" s="81"/>
      <c r="FCI30" s="81"/>
      <c r="FCJ30" s="81"/>
      <c r="FCK30" s="81"/>
      <c r="FCL30" s="81"/>
      <c r="FCM30" s="81"/>
      <c r="FCN30" s="81"/>
      <c r="FCO30" s="81"/>
      <c r="FCP30" s="81"/>
      <c r="FCQ30" s="81"/>
      <c r="FCR30" s="81"/>
      <c r="FCS30" s="81"/>
      <c r="FCT30" s="81"/>
      <c r="FCU30" s="81"/>
      <c r="FCV30" s="81"/>
      <c r="FCW30" s="81"/>
      <c r="FCX30" s="81"/>
      <c r="FCY30" s="81"/>
      <c r="FCZ30" s="81"/>
      <c r="FDA30" s="81"/>
      <c r="FDB30" s="81"/>
      <c r="FDC30" s="81"/>
      <c r="FDD30" s="81"/>
      <c r="FDE30" s="81"/>
      <c r="FDF30" s="81"/>
      <c r="FDG30" s="81"/>
      <c r="FDH30" s="81"/>
      <c r="FDI30" s="81"/>
      <c r="FDJ30" s="81"/>
      <c r="FDK30" s="81"/>
      <c r="FDL30" s="81"/>
      <c r="FDM30" s="81"/>
      <c r="FDN30" s="81"/>
      <c r="FDO30" s="81"/>
      <c r="FDP30" s="81"/>
      <c r="FDQ30" s="81"/>
      <c r="FDR30" s="81"/>
      <c r="FDS30" s="81"/>
      <c r="FDT30" s="81"/>
      <c r="FDU30" s="81"/>
      <c r="FDV30" s="81"/>
      <c r="FDW30" s="81"/>
      <c r="FDX30" s="81"/>
      <c r="FDY30" s="81"/>
      <c r="FDZ30" s="81"/>
      <c r="FEA30" s="81"/>
      <c r="FEB30" s="81"/>
      <c r="FEC30" s="81"/>
      <c r="FED30" s="81"/>
      <c r="FEE30" s="81"/>
      <c r="FEF30" s="81"/>
      <c r="FEG30" s="81"/>
      <c r="FEH30" s="81"/>
      <c r="FEI30" s="81"/>
      <c r="FEJ30" s="81"/>
      <c r="FEK30" s="81"/>
      <c r="FEL30" s="81"/>
      <c r="FEM30" s="81"/>
      <c r="FEN30" s="81"/>
      <c r="FEO30" s="81"/>
      <c r="FEP30" s="81"/>
      <c r="FEQ30" s="81"/>
      <c r="FER30" s="81"/>
      <c r="FES30" s="81"/>
      <c r="FET30" s="81"/>
      <c r="FEU30" s="81"/>
      <c r="FEV30" s="81"/>
      <c r="FEW30" s="81"/>
      <c r="FEX30" s="81"/>
      <c r="FEY30" s="81"/>
      <c r="FEZ30" s="81"/>
      <c r="FFA30" s="81"/>
      <c r="FFB30" s="81"/>
      <c r="FFC30" s="81"/>
      <c r="FFD30" s="81"/>
      <c r="FFE30" s="81"/>
      <c r="FFF30" s="81"/>
      <c r="FFG30" s="81"/>
      <c r="FFH30" s="81"/>
      <c r="FFI30" s="81"/>
      <c r="FFJ30" s="81"/>
      <c r="FFK30" s="81"/>
      <c r="FFL30" s="81"/>
      <c r="FFM30" s="81"/>
      <c r="FFN30" s="81"/>
      <c r="FFO30" s="81"/>
      <c r="FFP30" s="81"/>
      <c r="FFQ30" s="81"/>
      <c r="FFR30" s="81"/>
      <c r="FFS30" s="81"/>
      <c r="FFT30" s="81"/>
      <c r="FFU30" s="81"/>
      <c r="FFV30" s="81"/>
      <c r="FFW30" s="81"/>
      <c r="FFX30" s="81"/>
      <c r="FFY30" s="81"/>
      <c r="FFZ30" s="81"/>
      <c r="FGA30" s="81"/>
      <c r="FGB30" s="81"/>
      <c r="FGC30" s="81"/>
      <c r="FGD30" s="81"/>
      <c r="FGE30" s="81"/>
      <c r="FGF30" s="81"/>
      <c r="FGG30" s="81"/>
      <c r="FGH30" s="81"/>
      <c r="FGI30" s="81"/>
      <c r="FGJ30" s="81"/>
      <c r="FGK30" s="81"/>
      <c r="FGL30" s="81"/>
      <c r="FGM30" s="81"/>
      <c r="FGN30" s="81"/>
      <c r="FGO30" s="81"/>
      <c r="FGP30" s="81"/>
      <c r="FGQ30" s="81"/>
      <c r="FGR30" s="81"/>
      <c r="FGS30" s="81"/>
      <c r="FGT30" s="81"/>
      <c r="FGU30" s="81"/>
      <c r="FGV30" s="81"/>
      <c r="FGW30" s="81"/>
      <c r="FGX30" s="81"/>
      <c r="FGY30" s="81"/>
      <c r="FGZ30" s="81"/>
      <c r="FHA30" s="81"/>
      <c r="FHB30" s="81"/>
      <c r="FHC30" s="81"/>
      <c r="FHD30" s="81"/>
      <c r="FHE30" s="81"/>
      <c r="FHF30" s="81"/>
      <c r="FHG30" s="81"/>
      <c r="FHH30" s="81"/>
      <c r="FHI30" s="81"/>
      <c r="FHJ30" s="81"/>
      <c r="FHK30" s="81"/>
      <c r="FHL30" s="81"/>
      <c r="FHM30" s="81"/>
      <c r="FHN30" s="81"/>
      <c r="FHO30" s="81"/>
      <c r="FHP30" s="81"/>
      <c r="FHQ30" s="81"/>
      <c r="FHR30" s="81"/>
      <c r="FHS30" s="81"/>
      <c r="FHT30" s="81"/>
      <c r="FHU30" s="81"/>
      <c r="FHV30" s="81"/>
      <c r="FHW30" s="81"/>
      <c r="FHX30" s="81"/>
      <c r="FHY30" s="81"/>
      <c r="FHZ30" s="81"/>
      <c r="FIA30" s="81"/>
      <c r="FIB30" s="81"/>
      <c r="FIC30" s="81"/>
      <c r="FID30" s="81"/>
      <c r="FIE30" s="81"/>
      <c r="FIF30" s="81"/>
      <c r="FIG30" s="81"/>
      <c r="FIH30" s="81"/>
      <c r="FII30" s="81"/>
      <c r="FIJ30" s="81"/>
      <c r="FIK30" s="81"/>
      <c r="FIL30" s="81"/>
      <c r="FIM30" s="81"/>
      <c r="FIN30" s="81"/>
      <c r="FIO30" s="81"/>
      <c r="FIP30" s="81"/>
      <c r="FIQ30" s="81"/>
      <c r="FIR30" s="81"/>
      <c r="FIS30" s="81"/>
      <c r="FIT30" s="81"/>
      <c r="FIU30" s="81"/>
      <c r="FIV30" s="81"/>
      <c r="FIW30" s="81"/>
      <c r="FIX30" s="81"/>
      <c r="FIY30" s="81"/>
      <c r="FIZ30" s="81"/>
      <c r="FJA30" s="81"/>
      <c r="FJB30" s="81"/>
      <c r="FJC30" s="81"/>
      <c r="FJD30" s="81"/>
      <c r="FJE30" s="81"/>
      <c r="FJF30" s="81"/>
      <c r="FJG30" s="81"/>
      <c r="FJH30" s="81"/>
      <c r="FJI30" s="81"/>
      <c r="FJJ30" s="81"/>
      <c r="FJK30" s="81"/>
      <c r="FJL30" s="81"/>
      <c r="FJM30" s="81"/>
      <c r="FJN30" s="81"/>
      <c r="FJO30" s="81"/>
      <c r="FJP30" s="81"/>
      <c r="FJQ30" s="81"/>
      <c r="FJR30" s="81"/>
      <c r="FJS30" s="81"/>
      <c r="FJT30" s="81"/>
      <c r="FJU30" s="81"/>
      <c r="FJV30" s="81"/>
      <c r="FJW30" s="81"/>
      <c r="FJX30" s="81"/>
      <c r="FJY30" s="81"/>
      <c r="FJZ30" s="81"/>
      <c r="FKA30" s="81"/>
      <c r="FKB30" s="81"/>
      <c r="FKC30" s="81"/>
      <c r="FKD30" s="81"/>
      <c r="FKE30" s="81"/>
      <c r="FKF30" s="81"/>
      <c r="FKG30" s="81"/>
      <c r="FKH30" s="81"/>
      <c r="FKI30" s="81"/>
      <c r="FKJ30" s="81"/>
      <c r="FKK30" s="81"/>
      <c r="FKL30" s="81"/>
      <c r="FKM30" s="81"/>
      <c r="FKN30" s="81"/>
      <c r="FKO30" s="81"/>
      <c r="FKP30" s="81"/>
      <c r="FKQ30" s="81"/>
      <c r="FKR30" s="81"/>
      <c r="FKS30" s="81"/>
      <c r="FKT30" s="81"/>
      <c r="FKU30" s="81"/>
      <c r="FKV30" s="81"/>
      <c r="FKW30" s="81"/>
      <c r="FKX30" s="81"/>
      <c r="FKY30" s="81"/>
      <c r="FKZ30" s="81"/>
      <c r="FLA30" s="81"/>
      <c r="FLB30" s="81"/>
      <c r="FLC30" s="81"/>
      <c r="FLD30" s="81"/>
      <c r="FLE30" s="81"/>
      <c r="FLF30" s="81"/>
      <c r="FLG30" s="81"/>
      <c r="FLH30" s="81"/>
      <c r="FLI30" s="81"/>
      <c r="FLJ30" s="81"/>
      <c r="FLK30" s="81"/>
      <c r="FLL30" s="81"/>
      <c r="FLM30" s="81"/>
      <c r="FLN30" s="81"/>
      <c r="FLO30" s="81"/>
      <c r="FLP30" s="81"/>
      <c r="FLQ30" s="81"/>
      <c r="FLR30" s="81"/>
      <c r="FLS30" s="81"/>
      <c r="FLT30" s="81"/>
      <c r="FLU30" s="81"/>
      <c r="FLV30" s="81"/>
      <c r="FLW30" s="81"/>
      <c r="FLX30" s="81"/>
      <c r="FLY30" s="81"/>
      <c r="FLZ30" s="81"/>
      <c r="FMA30" s="81"/>
      <c r="FMB30" s="81"/>
      <c r="FMC30" s="81"/>
      <c r="FMD30" s="81"/>
      <c r="FME30" s="81"/>
      <c r="FMF30" s="81"/>
      <c r="FMG30" s="81"/>
      <c r="FMH30" s="81"/>
      <c r="FMI30" s="81"/>
      <c r="FMJ30" s="81"/>
      <c r="FMK30" s="81"/>
      <c r="FML30" s="81"/>
      <c r="FMM30" s="81"/>
      <c r="FMN30" s="81"/>
      <c r="FMO30" s="81"/>
      <c r="FMP30" s="81"/>
      <c r="FMQ30" s="81"/>
      <c r="FMR30" s="81"/>
      <c r="FMS30" s="81"/>
      <c r="FMT30" s="81"/>
      <c r="FMU30" s="81"/>
      <c r="FMV30" s="81"/>
      <c r="FMW30" s="81"/>
      <c r="FMX30" s="81"/>
      <c r="FMY30" s="81"/>
      <c r="FMZ30" s="81"/>
      <c r="FNA30" s="81"/>
      <c r="FNB30" s="81"/>
      <c r="FNC30" s="81"/>
      <c r="FND30" s="81"/>
      <c r="FNE30" s="81"/>
      <c r="FNF30" s="81"/>
      <c r="FNG30" s="81"/>
      <c r="FNH30" s="81"/>
      <c r="FNI30" s="81"/>
      <c r="FNJ30" s="81"/>
      <c r="FNK30" s="81"/>
      <c r="FNL30" s="81"/>
      <c r="FNM30" s="81"/>
      <c r="FNN30" s="81"/>
      <c r="FNO30" s="81"/>
      <c r="FNP30" s="81"/>
      <c r="FNQ30" s="81"/>
      <c r="FNR30" s="81"/>
      <c r="FNS30" s="81"/>
      <c r="FNT30" s="81"/>
      <c r="FNU30" s="81"/>
      <c r="FNV30" s="81"/>
      <c r="FNW30" s="81"/>
      <c r="FNX30" s="81"/>
      <c r="FNY30" s="81"/>
      <c r="FNZ30" s="81"/>
      <c r="FOA30" s="81"/>
      <c r="FOB30" s="81"/>
      <c r="FOC30" s="81"/>
      <c r="FOD30" s="81"/>
      <c r="FOE30" s="81"/>
      <c r="FOF30" s="81"/>
      <c r="FOG30" s="81"/>
      <c r="FOH30" s="81"/>
      <c r="FOI30" s="81"/>
      <c r="FOJ30" s="81"/>
      <c r="FOK30" s="81"/>
      <c r="FOL30" s="81"/>
      <c r="FOM30" s="81"/>
      <c r="FON30" s="81"/>
      <c r="FOO30" s="81"/>
      <c r="FOP30" s="81"/>
      <c r="FOQ30" s="81"/>
      <c r="FOR30" s="81"/>
      <c r="FOS30" s="81"/>
      <c r="FOT30" s="81"/>
      <c r="FOU30" s="81"/>
      <c r="FOV30" s="81"/>
      <c r="FOW30" s="81"/>
      <c r="FOX30" s="81"/>
      <c r="FOY30" s="81"/>
      <c r="FOZ30" s="81"/>
      <c r="FPA30" s="81"/>
      <c r="FPB30" s="81"/>
      <c r="FPC30" s="81"/>
      <c r="FPD30" s="81"/>
      <c r="FPE30" s="81"/>
      <c r="FPF30" s="81"/>
      <c r="FPG30" s="81"/>
      <c r="FPH30" s="81"/>
      <c r="FPI30" s="81"/>
      <c r="FPJ30" s="81"/>
      <c r="FPK30" s="81"/>
      <c r="FPL30" s="81"/>
      <c r="FPM30" s="81"/>
      <c r="FPN30" s="81"/>
      <c r="FPO30" s="81"/>
      <c r="FPP30" s="81"/>
      <c r="FPQ30" s="81"/>
      <c r="FPR30" s="81"/>
      <c r="FPS30" s="81"/>
      <c r="FPT30" s="81"/>
      <c r="FPU30" s="81"/>
      <c r="FPV30" s="81"/>
      <c r="FPW30" s="81"/>
      <c r="FPX30" s="81"/>
      <c r="FPY30" s="81"/>
      <c r="FPZ30" s="81"/>
      <c r="FQA30" s="81"/>
      <c r="FQB30" s="81"/>
      <c r="FQC30" s="81"/>
      <c r="FQD30" s="81"/>
      <c r="FQE30" s="81"/>
      <c r="FQF30" s="81"/>
      <c r="FQG30" s="81"/>
      <c r="FQH30" s="81"/>
      <c r="FQI30" s="81"/>
      <c r="FQJ30" s="81"/>
      <c r="FQK30" s="81"/>
      <c r="FQL30" s="81"/>
      <c r="FQM30" s="81"/>
      <c r="FQN30" s="81"/>
      <c r="FQO30" s="81"/>
      <c r="FQP30" s="81"/>
      <c r="FQQ30" s="81"/>
      <c r="FQR30" s="81"/>
      <c r="FQS30" s="81"/>
      <c r="FQT30" s="81"/>
      <c r="FQU30" s="81"/>
      <c r="FQV30" s="81"/>
      <c r="FQW30" s="81"/>
      <c r="FQX30" s="81"/>
      <c r="FQY30" s="81"/>
      <c r="FQZ30" s="81"/>
      <c r="FRA30" s="81"/>
      <c r="FRB30" s="81"/>
      <c r="FRC30" s="81"/>
      <c r="FRD30" s="81"/>
      <c r="FRE30" s="81"/>
      <c r="FRF30" s="81"/>
      <c r="FRG30" s="81"/>
      <c r="FRH30" s="81"/>
      <c r="FRI30" s="81"/>
      <c r="FRJ30" s="81"/>
      <c r="FRK30" s="81"/>
      <c r="FRL30" s="81"/>
      <c r="FRM30" s="81"/>
      <c r="FRN30" s="81"/>
      <c r="FRO30" s="81"/>
      <c r="FRP30" s="81"/>
      <c r="FRQ30" s="81"/>
      <c r="FRR30" s="81"/>
      <c r="FRS30" s="81"/>
      <c r="FRT30" s="81"/>
      <c r="FRU30" s="81"/>
      <c r="FRV30" s="81"/>
      <c r="FRW30" s="81"/>
      <c r="FRX30" s="81"/>
      <c r="FRY30" s="81"/>
      <c r="FRZ30" s="81"/>
      <c r="FSA30" s="81"/>
      <c r="FSB30" s="81"/>
      <c r="FSC30" s="81"/>
      <c r="FSD30" s="81"/>
      <c r="FSE30" s="81"/>
      <c r="FSF30" s="81"/>
      <c r="FSG30" s="81"/>
      <c r="FSH30" s="81"/>
      <c r="FSI30" s="81"/>
      <c r="FSJ30" s="81"/>
      <c r="FSK30" s="81"/>
      <c r="FSL30" s="81"/>
      <c r="FSM30" s="81"/>
      <c r="FSN30" s="81"/>
      <c r="FSO30" s="81"/>
      <c r="FSP30" s="81"/>
      <c r="FSQ30" s="81"/>
      <c r="FSR30" s="81"/>
      <c r="FSS30" s="81"/>
      <c r="FST30" s="81"/>
      <c r="FSU30" s="81"/>
      <c r="FSV30" s="81"/>
      <c r="FSW30" s="81"/>
      <c r="FSX30" s="81"/>
      <c r="FSY30" s="81"/>
      <c r="FSZ30" s="81"/>
      <c r="FTA30" s="81"/>
      <c r="FTB30" s="81"/>
      <c r="FTC30" s="81"/>
      <c r="FTD30" s="81"/>
      <c r="FTE30" s="81"/>
      <c r="FTF30" s="81"/>
      <c r="FTG30" s="81"/>
      <c r="FTH30" s="81"/>
      <c r="FTI30" s="81"/>
      <c r="FTJ30" s="81"/>
      <c r="FTK30" s="81"/>
      <c r="FTL30" s="81"/>
      <c r="FTM30" s="81"/>
      <c r="FTN30" s="81"/>
      <c r="FTO30" s="81"/>
      <c r="FTP30" s="81"/>
      <c r="FTQ30" s="81"/>
      <c r="FTR30" s="81"/>
      <c r="FTS30" s="81"/>
      <c r="FTT30" s="81"/>
      <c r="FTU30" s="81"/>
      <c r="FTV30" s="81"/>
      <c r="FTW30" s="81"/>
      <c r="FTX30" s="81"/>
      <c r="FTY30" s="81"/>
      <c r="FTZ30" s="81"/>
      <c r="FUA30" s="81"/>
      <c r="FUB30" s="81"/>
      <c r="FUC30" s="81"/>
      <c r="FUD30" s="81"/>
      <c r="FUE30" s="81"/>
      <c r="FUF30" s="81"/>
      <c r="FUG30" s="81"/>
      <c r="FUH30" s="81"/>
      <c r="FUI30" s="81"/>
      <c r="FUJ30" s="81"/>
      <c r="FUK30" s="81"/>
      <c r="FUL30" s="81"/>
      <c r="FUM30" s="81"/>
      <c r="FUN30" s="81"/>
      <c r="FUO30" s="81"/>
      <c r="FUP30" s="81"/>
      <c r="FUQ30" s="81"/>
      <c r="FUR30" s="81"/>
      <c r="FUS30" s="81"/>
      <c r="FUT30" s="81"/>
      <c r="FUU30" s="81"/>
      <c r="FUV30" s="81"/>
      <c r="FUW30" s="81"/>
      <c r="FUX30" s="81"/>
      <c r="FUY30" s="81"/>
      <c r="FUZ30" s="81"/>
      <c r="FVA30" s="81"/>
      <c r="FVB30" s="81"/>
      <c r="FVC30" s="81"/>
      <c r="FVD30" s="81"/>
      <c r="FVE30" s="81"/>
      <c r="FVF30" s="81"/>
      <c r="FVG30" s="81"/>
      <c r="FVH30" s="81"/>
      <c r="FVI30" s="81"/>
      <c r="FVJ30" s="81"/>
      <c r="FVK30" s="81"/>
      <c r="FVL30" s="81"/>
      <c r="FVM30" s="81"/>
      <c r="FVN30" s="81"/>
      <c r="FVO30" s="81"/>
      <c r="FVP30" s="81"/>
      <c r="FVQ30" s="81"/>
      <c r="FVR30" s="81"/>
      <c r="FVS30" s="81"/>
      <c r="FVT30" s="81"/>
      <c r="FVU30" s="81"/>
      <c r="FVV30" s="81"/>
      <c r="FVW30" s="81"/>
      <c r="FVX30" s="81"/>
      <c r="FVY30" s="81"/>
      <c r="FVZ30" s="81"/>
      <c r="FWA30" s="81"/>
      <c r="FWB30" s="81"/>
      <c r="FWC30" s="81"/>
      <c r="FWD30" s="81"/>
      <c r="FWE30" s="81"/>
      <c r="FWF30" s="81"/>
      <c r="FWG30" s="81"/>
      <c r="FWH30" s="81"/>
      <c r="FWI30" s="81"/>
      <c r="FWJ30" s="81"/>
      <c r="FWK30" s="81"/>
      <c r="FWL30" s="81"/>
      <c r="FWM30" s="81"/>
      <c r="FWN30" s="81"/>
      <c r="FWO30" s="81"/>
      <c r="FWP30" s="81"/>
      <c r="FWQ30" s="81"/>
      <c r="FWR30" s="81"/>
      <c r="FWS30" s="81"/>
      <c r="FWT30" s="81"/>
      <c r="FWU30" s="81"/>
      <c r="FWV30" s="81"/>
      <c r="FWW30" s="81"/>
      <c r="FWX30" s="81"/>
      <c r="FWY30" s="81"/>
      <c r="FWZ30" s="81"/>
      <c r="FXA30" s="81"/>
      <c r="FXB30" s="81"/>
      <c r="FXC30" s="81"/>
      <c r="FXD30" s="81"/>
      <c r="FXE30" s="81"/>
      <c r="FXF30" s="81"/>
      <c r="FXG30" s="81"/>
      <c r="FXH30" s="81"/>
      <c r="FXI30" s="81"/>
      <c r="FXJ30" s="81"/>
      <c r="FXK30" s="81"/>
      <c r="FXL30" s="81"/>
      <c r="FXM30" s="81"/>
      <c r="FXN30" s="81"/>
      <c r="FXO30" s="81"/>
      <c r="FXP30" s="81"/>
      <c r="FXQ30" s="81"/>
      <c r="FXR30" s="81"/>
      <c r="FXS30" s="81"/>
      <c r="FXT30" s="81"/>
      <c r="FXU30" s="81"/>
      <c r="FXV30" s="81"/>
      <c r="FXW30" s="81"/>
      <c r="FXX30" s="81"/>
      <c r="FXY30" s="81"/>
      <c r="FXZ30" s="81"/>
      <c r="FYA30" s="81"/>
      <c r="FYB30" s="81"/>
      <c r="FYC30" s="81"/>
      <c r="FYD30" s="81"/>
      <c r="FYE30" s="81"/>
      <c r="FYF30" s="81"/>
      <c r="FYG30" s="81"/>
      <c r="FYH30" s="81"/>
      <c r="FYI30" s="81"/>
      <c r="FYJ30" s="81"/>
      <c r="FYK30" s="81"/>
      <c r="FYL30" s="81"/>
      <c r="FYM30" s="81"/>
      <c r="FYN30" s="81"/>
      <c r="FYO30" s="81"/>
      <c r="FYP30" s="81"/>
      <c r="FYQ30" s="81"/>
      <c r="FYR30" s="81"/>
      <c r="FYS30" s="81"/>
      <c r="FYT30" s="81"/>
      <c r="FYU30" s="81"/>
      <c r="FYV30" s="81"/>
      <c r="FYW30" s="81"/>
      <c r="FYX30" s="81"/>
      <c r="FYY30" s="81"/>
      <c r="FYZ30" s="81"/>
      <c r="FZA30" s="81"/>
      <c r="FZB30" s="81"/>
      <c r="FZC30" s="81"/>
      <c r="FZD30" s="81"/>
      <c r="FZE30" s="81"/>
      <c r="FZF30" s="81"/>
      <c r="FZG30" s="81"/>
      <c r="FZH30" s="81"/>
      <c r="FZI30" s="81"/>
      <c r="FZJ30" s="81"/>
      <c r="FZK30" s="81"/>
      <c r="FZL30" s="81"/>
      <c r="FZM30" s="81"/>
      <c r="FZN30" s="81"/>
      <c r="FZO30" s="81"/>
      <c r="FZP30" s="81"/>
      <c r="FZQ30" s="81"/>
      <c r="FZR30" s="81"/>
      <c r="FZS30" s="81"/>
      <c r="FZT30" s="81"/>
      <c r="FZU30" s="81"/>
      <c r="FZV30" s="81"/>
      <c r="FZW30" s="81"/>
      <c r="FZX30" s="81"/>
      <c r="FZY30" s="81"/>
      <c r="FZZ30" s="81"/>
      <c r="GAA30" s="81"/>
      <c r="GAB30" s="81"/>
      <c r="GAC30" s="81"/>
      <c r="GAD30" s="81"/>
      <c r="GAE30" s="81"/>
      <c r="GAF30" s="81"/>
      <c r="GAG30" s="81"/>
      <c r="GAH30" s="81"/>
      <c r="GAI30" s="81"/>
      <c r="GAJ30" s="81"/>
      <c r="GAK30" s="81"/>
      <c r="GAL30" s="81"/>
      <c r="GAM30" s="81"/>
      <c r="GAN30" s="81"/>
      <c r="GAO30" s="81"/>
      <c r="GAP30" s="81"/>
      <c r="GAQ30" s="81"/>
      <c r="GAR30" s="81"/>
      <c r="GAS30" s="81"/>
      <c r="GAT30" s="81"/>
      <c r="GAU30" s="81"/>
      <c r="GAV30" s="81"/>
      <c r="GAW30" s="81"/>
      <c r="GAX30" s="81"/>
      <c r="GAY30" s="81"/>
      <c r="GAZ30" s="81"/>
      <c r="GBA30" s="81"/>
      <c r="GBB30" s="81"/>
      <c r="GBC30" s="81"/>
      <c r="GBD30" s="81"/>
      <c r="GBE30" s="81"/>
      <c r="GBF30" s="81"/>
      <c r="GBG30" s="81"/>
      <c r="GBH30" s="81"/>
      <c r="GBI30" s="81"/>
      <c r="GBJ30" s="81"/>
      <c r="GBK30" s="81"/>
      <c r="GBL30" s="81"/>
      <c r="GBM30" s="81"/>
      <c r="GBN30" s="81"/>
      <c r="GBO30" s="81"/>
      <c r="GBP30" s="81"/>
      <c r="GBQ30" s="81"/>
      <c r="GBR30" s="81"/>
      <c r="GBS30" s="81"/>
      <c r="GBT30" s="81"/>
      <c r="GBU30" s="81"/>
      <c r="GBV30" s="81"/>
      <c r="GBW30" s="81"/>
      <c r="GBX30" s="81"/>
      <c r="GBY30" s="81"/>
      <c r="GBZ30" s="81"/>
      <c r="GCA30" s="81"/>
      <c r="GCB30" s="81"/>
      <c r="GCC30" s="81"/>
      <c r="GCD30" s="81"/>
      <c r="GCE30" s="81"/>
      <c r="GCF30" s="81"/>
      <c r="GCG30" s="81"/>
      <c r="GCH30" s="81"/>
      <c r="GCI30" s="81"/>
      <c r="GCJ30" s="81"/>
      <c r="GCK30" s="81"/>
      <c r="GCL30" s="81"/>
      <c r="GCM30" s="81"/>
      <c r="GCN30" s="81"/>
      <c r="GCO30" s="81"/>
      <c r="GCP30" s="81"/>
      <c r="GCQ30" s="81"/>
      <c r="GCR30" s="81"/>
      <c r="GCS30" s="81"/>
      <c r="GCT30" s="81"/>
      <c r="GCU30" s="81"/>
      <c r="GCV30" s="81"/>
      <c r="GCW30" s="81"/>
      <c r="GCX30" s="81"/>
      <c r="GCY30" s="81"/>
      <c r="GCZ30" s="81"/>
      <c r="GDA30" s="81"/>
      <c r="GDB30" s="81"/>
      <c r="GDC30" s="81"/>
      <c r="GDD30" s="81"/>
      <c r="GDE30" s="81"/>
      <c r="GDF30" s="81"/>
      <c r="GDG30" s="81"/>
      <c r="GDH30" s="81"/>
      <c r="GDI30" s="81"/>
      <c r="GDJ30" s="81"/>
      <c r="GDK30" s="81"/>
      <c r="GDL30" s="81"/>
      <c r="GDM30" s="81"/>
      <c r="GDN30" s="81"/>
      <c r="GDO30" s="81"/>
      <c r="GDP30" s="81"/>
      <c r="GDQ30" s="81"/>
      <c r="GDR30" s="81"/>
      <c r="GDS30" s="81"/>
      <c r="GDT30" s="81"/>
      <c r="GDU30" s="81"/>
      <c r="GDV30" s="81"/>
      <c r="GDW30" s="81"/>
      <c r="GDX30" s="81"/>
      <c r="GDY30" s="81"/>
      <c r="GDZ30" s="81"/>
      <c r="GEA30" s="81"/>
      <c r="GEB30" s="81"/>
      <c r="GEC30" s="81"/>
      <c r="GED30" s="81"/>
      <c r="GEE30" s="81"/>
      <c r="GEF30" s="81"/>
      <c r="GEG30" s="81"/>
      <c r="GEH30" s="81"/>
      <c r="GEI30" s="81"/>
      <c r="GEJ30" s="81"/>
      <c r="GEK30" s="81"/>
      <c r="GEL30" s="81"/>
      <c r="GEM30" s="81"/>
      <c r="GEN30" s="81"/>
      <c r="GEO30" s="81"/>
      <c r="GEP30" s="81"/>
      <c r="GEQ30" s="81"/>
      <c r="GER30" s="81"/>
      <c r="GES30" s="81"/>
      <c r="GET30" s="81"/>
      <c r="GEU30" s="81"/>
      <c r="GEV30" s="81"/>
      <c r="GEW30" s="81"/>
      <c r="GEX30" s="81"/>
      <c r="GEY30" s="81"/>
      <c r="GEZ30" s="81"/>
      <c r="GFA30" s="81"/>
      <c r="GFB30" s="81"/>
      <c r="GFC30" s="81"/>
      <c r="GFD30" s="81"/>
      <c r="GFE30" s="81"/>
      <c r="GFF30" s="81"/>
      <c r="GFG30" s="81"/>
      <c r="GFH30" s="81"/>
      <c r="GFI30" s="81"/>
      <c r="GFJ30" s="81"/>
      <c r="GFK30" s="81"/>
      <c r="GFL30" s="81"/>
      <c r="GFM30" s="81"/>
      <c r="GFN30" s="81"/>
      <c r="GFO30" s="81"/>
      <c r="GFP30" s="81"/>
      <c r="GFQ30" s="81"/>
      <c r="GFR30" s="81"/>
      <c r="GFS30" s="81"/>
      <c r="GFT30" s="81"/>
      <c r="GFU30" s="81"/>
      <c r="GFV30" s="81"/>
      <c r="GFW30" s="81"/>
      <c r="GFX30" s="81"/>
      <c r="GFY30" s="81"/>
      <c r="GFZ30" s="81"/>
      <c r="GGA30" s="81"/>
      <c r="GGB30" s="81"/>
      <c r="GGC30" s="81"/>
      <c r="GGD30" s="81"/>
      <c r="GGE30" s="81"/>
      <c r="GGF30" s="81"/>
      <c r="GGG30" s="81"/>
      <c r="GGH30" s="81"/>
      <c r="GGI30" s="81"/>
      <c r="GGJ30" s="81"/>
      <c r="GGK30" s="81"/>
      <c r="GGL30" s="81"/>
      <c r="GGM30" s="81"/>
      <c r="GGN30" s="81"/>
      <c r="GGO30" s="81"/>
      <c r="GGP30" s="81"/>
      <c r="GGQ30" s="81"/>
      <c r="GGR30" s="81"/>
      <c r="GGS30" s="81"/>
      <c r="GGT30" s="81"/>
      <c r="GGU30" s="81"/>
      <c r="GGV30" s="81"/>
      <c r="GGW30" s="81"/>
      <c r="GGX30" s="81"/>
      <c r="GGY30" s="81"/>
      <c r="GGZ30" s="81"/>
      <c r="GHA30" s="81"/>
      <c r="GHB30" s="81"/>
      <c r="GHC30" s="81"/>
      <c r="GHD30" s="81"/>
      <c r="GHE30" s="81"/>
      <c r="GHF30" s="81"/>
      <c r="GHG30" s="81"/>
      <c r="GHH30" s="81"/>
      <c r="GHI30" s="81"/>
      <c r="GHJ30" s="81"/>
      <c r="GHK30" s="81"/>
      <c r="GHL30" s="81"/>
      <c r="GHM30" s="81"/>
      <c r="GHN30" s="81"/>
      <c r="GHO30" s="81"/>
      <c r="GHP30" s="81"/>
      <c r="GHQ30" s="81"/>
      <c r="GHR30" s="81"/>
      <c r="GHS30" s="81"/>
      <c r="GHT30" s="81"/>
      <c r="GHU30" s="81"/>
      <c r="GHV30" s="81"/>
      <c r="GHW30" s="81"/>
      <c r="GHX30" s="81"/>
      <c r="GHY30" s="81"/>
      <c r="GHZ30" s="81"/>
      <c r="GIA30" s="81"/>
      <c r="GIB30" s="81"/>
      <c r="GIC30" s="81"/>
      <c r="GID30" s="81"/>
      <c r="GIE30" s="81"/>
      <c r="GIF30" s="81"/>
      <c r="GIG30" s="81"/>
      <c r="GIH30" s="81"/>
      <c r="GII30" s="81"/>
      <c r="GIJ30" s="81"/>
      <c r="GIK30" s="81"/>
      <c r="GIL30" s="81"/>
      <c r="GIM30" s="81"/>
      <c r="GIN30" s="81"/>
      <c r="GIO30" s="81"/>
      <c r="GIP30" s="81"/>
      <c r="GIQ30" s="81"/>
      <c r="GIR30" s="81"/>
      <c r="GIS30" s="81"/>
      <c r="GIT30" s="81"/>
      <c r="GIU30" s="81"/>
      <c r="GIV30" s="81"/>
      <c r="GIW30" s="81"/>
      <c r="GIX30" s="81"/>
      <c r="GIY30" s="81"/>
      <c r="GIZ30" s="81"/>
      <c r="GJA30" s="81"/>
      <c r="GJB30" s="81"/>
      <c r="GJC30" s="81"/>
      <c r="GJD30" s="81"/>
      <c r="GJE30" s="81"/>
      <c r="GJF30" s="81"/>
      <c r="GJG30" s="81"/>
      <c r="GJH30" s="81"/>
      <c r="GJI30" s="81"/>
      <c r="GJJ30" s="81"/>
      <c r="GJK30" s="81"/>
      <c r="GJL30" s="81"/>
      <c r="GJM30" s="81"/>
      <c r="GJN30" s="81"/>
      <c r="GJO30" s="81"/>
      <c r="GJP30" s="81"/>
      <c r="GJQ30" s="81"/>
      <c r="GJR30" s="81"/>
      <c r="GJS30" s="81"/>
      <c r="GJT30" s="81"/>
      <c r="GJU30" s="81"/>
      <c r="GJV30" s="81"/>
      <c r="GJW30" s="81"/>
      <c r="GJX30" s="81"/>
      <c r="GJY30" s="81"/>
      <c r="GJZ30" s="81"/>
      <c r="GKA30" s="81"/>
      <c r="GKB30" s="81"/>
      <c r="GKC30" s="81"/>
      <c r="GKD30" s="81"/>
      <c r="GKE30" s="81"/>
      <c r="GKF30" s="81"/>
      <c r="GKG30" s="81"/>
      <c r="GKH30" s="81"/>
      <c r="GKI30" s="81"/>
      <c r="GKJ30" s="81"/>
      <c r="GKK30" s="81"/>
      <c r="GKL30" s="81"/>
      <c r="GKM30" s="81"/>
      <c r="GKN30" s="81"/>
      <c r="GKO30" s="81"/>
      <c r="GKP30" s="81"/>
      <c r="GKQ30" s="81"/>
      <c r="GKR30" s="81"/>
      <c r="GKS30" s="81"/>
      <c r="GKT30" s="81"/>
      <c r="GKU30" s="81"/>
      <c r="GKV30" s="81"/>
      <c r="GKW30" s="81"/>
      <c r="GKX30" s="81"/>
      <c r="GKY30" s="81"/>
      <c r="GKZ30" s="81"/>
      <c r="GLA30" s="81"/>
      <c r="GLB30" s="81"/>
      <c r="GLC30" s="81"/>
      <c r="GLD30" s="81"/>
      <c r="GLE30" s="81"/>
      <c r="GLF30" s="81"/>
      <c r="GLG30" s="81"/>
      <c r="GLH30" s="81"/>
      <c r="GLI30" s="81"/>
      <c r="GLJ30" s="81"/>
      <c r="GLK30" s="81"/>
      <c r="GLL30" s="81"/>
      <c r="GLM30" s="81"/>
      <c r="GLN30" s="81"/>
      <c r="GLO30" s="81"/>
      <c r="GLP30" s="81"/>
      <c r="GLQ30" s="81"/>
      <c r="GLR30" s="81"/>
      <c r="GLS30" s="81"/>
      <c r="GLT30" s="81"/>
      <c r="GLU30" s="81"/>
      <c r="GLV30" s="81"/>
      <c r="GLW30" s="81"/>
      <c r="GLX30" s="81"/>
      <c r="GLY30" s="81"/>
      <c r="GLZ30" s="81"/>
      <c r="GMA30" s="81"/>
      <c r="GMB30" s="81"/>
      <c r="GMC30" s="81"/>
      <c r="GMD30" s="81"/>
      <c r="GME30" s="81"/>
      <c r="GMF30" s="81"/>
      <c r="GMG30" s="81"/>
      <c r="GMH30" s="81"/>
      <c r="GMI30" s="81"/>
      <c r="GMJ30" s="81"/>
      <c r="GMK30" s="81"/>
      <c r="GML30" s="81"/>
      <c r="GMM30" s="81"/>
      <c r="GMN30" s="81"/>
      <c r="GMO30" s="81"/>
      <c r="GMP30" s="81"/>
      <c r="GMQ30" s="81"/>
      <c r="GMR30" s="81"/>
      <c r="GMS30" s="81"/>
      <c r="GMT30" s="81"/>
      <c r="GMU30" s="81"/>
      <c r="GMV30" s="81"/>
      <c r="GMW30" s="81"/>
      <c r="GMX30" s="81"/>
      <c r="GMY30" s="81"/>
      <c r="GMZ30" s="81"/>
      <c r="GNA30" s="81"/>
      <c r="GNB30" s="81"/>
      <c r="GNC30" s="81"/>
      <c r="GND30" s="81"/>
      <c r="GNE30" s="81"/>
      <c r="GNF30" s="81"/>
      <c r="GNG30" s="81"/>
      <c r="GNH30" s="81"/>
      <c r="GNI30" s="81"/>
      <c r="GNJ30" s="81"/>
      <c r="GNK30" s="81"/>
      <c r="GNL30" s="81"/>
      <c r="GNM30" s="81"/>
      <c r="GNN30" s="81"/>
      <c r="GNO30" s="81"/>
      <c r="GNP30" s="81"/>
      <c r="GNQ30" s="81"/>
      <c r="GNR30" s="81"/>
      <c r="GNS30" s="81"/>
      <c r="GNT30" s="81"/>
      <c r="GNU30" s="81"/>
      <c r="GNV30" s="81"/>
      <c r="GNW30" s="81"/>
      <c r="GNX30" s="81"/>
      <c r="GNY30" s="81"/>
      <c r="GNZ30" s="81"/>
      <c r="GOA30" s="81"/>
      <c r="GOB30" s="81"/>
      <c r="GOC30" s="81"/>
      <c r="GOD30" s="81"/>
      <c r="GOE30" s="81"/>
      <c r="GOF30" s="81"/>
      <c r="GOG30" s="81"/>
      <c r="GOH30" s="81"/>
      <c r="GOI30" s="81"/>
      <c r="GOJ30" s="81"/>
      <c r="GOK30" s="81"/>
      <c r="GOL30" s="81"/>
      <c r="GOM30" s="81"/>
      <c r="GON30" s="81"/>
      <c r="GOO30" s="81"/>
      <c r="GOP30" s="81"/>
      <c r="GOQ30" s="81"/>
      <c r="GOR30" s="81"/>
      <c r="GOS30" s="81"/>
      <c r="GOT30" s="81"/>
      <c r="GOU30" s="81"/>
      <c r="GOV30" s="81"/>
      <c r="GOW30" s="81"/>
      <c r="GOX30" s="81"/>
      <c r="GOY30" s="81"/>
      <c r="GOZ30" s="81"/>
      <c r="GPA30" s="81"/>
      <c r="GPB30" s="81"/>
      <c r="GPC30" s="81"/>
      <c r="GPD30" s="81"/>
      <c r="GPE30" s="81"/>
      <c r="GPF30" s="81"/>
      <c r="GPG30" s="81"/>
      <c r="GPH30" s="81"/>
      <c r="GPI30" s="81"/>
      <c r="GPJ30" s="81"/>
      <c r="GPK30" s="81"/>
      <c r="GPL30" s="81"/>
      <c r="GPM30" s="81"/>
      <c r="GPN30" s="81"/>
      <c r="GPO30" s="81"/>
      <c r="GPP30" s="81"/>
      <c r="GPQ30" s="81"/>
      <c r="GPR30" s="81"/>
      <c r="GPS30" s="81"/>
      <c r="GPT30" s="81"/>
      <c r="GPU30" s="81"/>
      <c r="GPV30" s="81"/>
      <c r="GPW30" s="81"/>
      <c r="GPX30" s="81"/>
      <c r="GPY30" s="81"/>
      <c r="GPZ30" s="81"/>
      <c r="GQA30" s="81"/>
      <c r="GQB30" s="81"/>
      <c r="GQC30" s="81"/>
      <c r="GQD30" s="81"/>
      <c r="GQE30" s="81"/>
      <c r="GQF30" s="81"/>
      <c r="GQG30" s="81"/>
      <c r="GQH30" s="81"/>
      <c r="GQI30" s="81"/>
      <c r="GQJ30" s="81"/>
      <c r="GQK30" s="81"/>
      <c r="GQL30" s="81"/>
      <c r="GQM30" s="81"/>
      <c r="GQN30" s="81"/>
      <c r="GQO30" s="81"/>
      <c r="GQP30" s="81"/>
      <c r="GQQ30" s="81"/>
      <c r="GQR30" s="81"/>
      <c r="GQS30" s="81"/>
      <c r="GQT30" s="81"/>
      <c r="GQU30" s="81"/>
      <c r="GQV30" s="81"/>
      <c r="GQW30" s="81"/>
      <c r="GQX30" s="81"/>
      <c r="GQY30" s="81"/>
      <c r="GQZ30" s="81"/>
      <c r="GRA30" s="81"/>
      <c r="GRB30" s="81"/>
      <c r="GRC30" s="81"/>
      <c r="GRD30" s="81"/>
      <c r="GRE30" s="81"/>
      <c r="GRF30" s="81"/>
      <c r="GRG30" s="81"/>
      <c r="GRH30" s="81"/>
      <c r="GRI30" s="81"/>
      <c r="GRJ30" s="81"/>
      <c r="GRK30" s="81"/>
      <c r="GRL30" s="81"/>
      <c r="GRM30" s="81"/>
      <c r="GRN30" s="81"/>
      <c r="GRO30" s="81"/>
      <c r="GRP30" s="81"/>
      <c r="GRQ30" s="81"/>
      <c r="GRR30" s="81"/>
      <c r="GRS30" s="81"/>
      <c r="GRT30" s="81"/>
      <c r="GRU30" s="81"/>
      <c r="GRV30" s="81"/>
      <c r="GRW30" s="81"/>
      <c r="GRX30" s="81"/>
      <c r="GRY30" s="81"/>
      <c r="GRZ30" s="81"/>
      <c r="GSA30" s="81"/>
      <c r="GSB30" s="81"/>
      <c r="GSC30" s="81"/>
      <c r="GSD30" s="81"/>
      <c r="GSE30" s="81"/>
      <c r="GSF30" s="81"/>
      <c r="GSG30" s="81"/>
      <c r="GSH30" s="81"/>
      <c r="GSI30" s="81"/>
      <c r="GSJ30" s="81"/>
      <c r="GSK30" s="81"/>
      <c r="GSL30" s="81"/>
      <c r="GSM30" s="81"/>
      <c r="GSN30" s="81"/>
      <c r="GSO30" s="81"/>
      <c r="GSP30" s="81"/>
      <c r="GSQ30" s="81"/>
      <c r="GSR30" s="81"/>
      <c r="GSS30" s="81"/>
      <c r="GST30" s="81"/>
      <c r="GSU30" s="81"/>
      <c r="GSV30" s="81"/>
      <c r="GSW30" s="81"/>
      <c r="GSX30" s="81"/>
      <c r="GSY30" s="81"/>
      <c r="GSZ30" s="81"/>
      <c r="GTA30" s="81"/>
      <c r="GTB30" s="81"/>
      <c r="GTC30" s="81"/>
      <c r="GTD30" s="81"/>
      <c r="GTE30" s="81"/>
      <c r="GTF30" s="81"/>
      <c r="GTG30" s="81"/>
      <c r="GTH30" s="81"/>
      <c r="GTI30" s="81"/>
      <c r="GTJ30" s="81"/>
      <c r="GTK30" s="81"/>
      <c r="GTL30" s="81"/>
      <c r="GTM30" s="81"/>
      <c r="GTN30" s="81"/>
      <c r="GTO30" s="81"/>
      <c r="GTP30" s="81"/>
      <c r="GTQ30" s="81"/>
      <c r="GTR30" s="81"/>
      <c r="GTS30" s="81"/>
      <c r="GTT30" s="81"/>
      <c r="GTU30" s="81"/>
      <c r="GTV30" s="81"/>
      <c r="GTW30" s="81"/>
      <c r="GTX30" s="81"/>
      <c r="GTY30" s="81"/>
      <c r="GTZ30" s="81"/>
      <c r="GUA30" s="81"/>
      <c r="GUB30" s="81"/>
      <c r="GUC30" s="81"/>
      <c r="GUD30" s="81"/>
      <c r="GUE30" s="81"/>
      <c r="GUF30" s="81"/>
      <c r="GUG30" s="81"/>
      <c r="GUH30" s="81"/>
      <c r="GUI30" s="81"/>
      <c r="GUJ30" s="81"/>
      <c r="GUK30" s="81"/>
      <c r="GUL30" s="81"/>
      <c r="GUM30" s="81"/>
      <c r="GUN30" s="81"/>
      <c r="GUO30" s="81"/>
      <c r="GUP30" s="81"/>
      <c r="GUQ30" s="81"/>
      <c r="GUR30" s="81"/>
      <c r="GUS30" s="81"/>
      <c r="GUT30" s="81"/>
      <c r="GUU30" s="81"/>
      <c r="GUV30" s="81"/>
      <c r="GUW30" s="81"/>
      <c r="GUX30" s="81"/>
      <c r="GUY30" s="81"/>
      <c r="GUZ30" s="81"/>
      <c r="GVA30" s="81"/>
      <c r="GVB30" s="81"/>
      <c r="GVC30" s="81"/>
      <c r="GVD30" s="81"/>
      <c r="GVE30" s="81"/>
      <c r="GVF30" s="81"/>
      <c r="GVG30" s="81"/>
      <c r="GVH30" s="81"/>
      <c r="GVI30" s="81"/>
      <c r="GVJ30" s="81"/>
      <c r="GVK30" s="81"/>
      <c r="GVL30" s="81"/>
      <c r="GVM30" s="81"/>
      <c r="GVN30" s="81"/>
      <c r="GVO30" s="81"/>
      <c r="GVP30" s="81"/>
      <c r="GVQ30" s="81"/>
      <c r="GVR30" s="81"/>
      <c r="GVS30" s="81"/>
      <c r="GVT30" s="81"/>
      <c r="GVU30" s="81"/>
      <c r="GVV30" s="81"/>
      <c r="GVW30" s="81"/>
      <c r="GVX30" s="81"/>
      <c r="GVY30" s="81"/>
      <c r="GVZ30" s="81"/>
      <c r="GWA30" s="81"/>
      <c r="GWB30" s="81"/>
      <c r="GWC30" s="81"/>
      <c r="GWD30" s="81"/>
      <c r="GWE30" s="81"/>
      <c r="GWF30" s="81"/>
      <c r="GWG30" s="81"/>
      <c r="GWH30" s="81"/>
      <c r="GWI30" s="81"/>
      <c r="GWJ30" s="81"/>
      <c r="GWK30" s="81"/>
      <c r="GWL30" s="81"/>
      <c r="GWM30" s="81"/>
      <c r="GWN30" s="81"/>
      <c r="GWO30" s="81"/>
      <c r="GWP30" s="81"/>
      <c r="GWQ30" s="81"/>
      <c r="GWR30" s="81"/>
      <c r="GWS30" s="81"/>
      <c r="GWT30" s="81"/>
      <c r="GWU30" s="81"/>
      <c r="GWV30" s="81"/>
      <c r="GWW30" s="81"/>
      <c r="GWX30" s="81"/>
      <c r="GWY30" s="81"/>
      <c r="GWZ30" s="81"/>
      <c r="GXA30" s="81"/>
      <c r="GXB30" s="81"/>
      <c r="GXC30" s="81"/>
      <c r="GXD30" s="81"/>
      <c r="GXE30" s="81"/>
      <c r="GXF30" s="81"/>
      <c r="GXG30" s="81"/>
      <c r="GXH30" s="81"/>
      <c r="GXI30" s="81"/>
      <c r="GXJ30" s="81"/>
      <c r="GXK30" s="81"/>
      <c r="GXL30" s="81"/>
      <c r="GXM30" s="81"/>
      <c r="GXN30" s="81"/>
      <c r="GXO30" s="81"/>
      <c r="GXP30" s="81"/>
      <c r="GXQ30" s="81"/>
      <c r="GXR30" s="81"/>
      <c r="GXS30" s="81"/>
      <c r="GXT30" s="81"/>
      <c r="GXU30" s="81"/>
      <c r="GXV30" s="81"/>
      <c r="GXW30" s="81"/>
      <c r="GXX30" s="81"/>
      <c r="GXY30" s="81"/>
      <c r="GXZ30" s="81"/>
      <c r="GYA30" s="81"/>
      <c r="GYB30" s="81"/>
      <c r="GYC30" s="81"/>
      <c r="GYD30" s="81"/>
      <c r="GYE30" s="81"/>
      <c r="GYF30" s="81"/>
      <c r="GYG30" s="81"/>
      <c r="GYH30" s="81"/>
      <c r="GYI30" s="81"/>
      <c r="GYJ30" s="81"/>
      <c r="GYK30" s="81"/>
      <c r="GYL30" s="81"/>
      <c r="GYM30" s="81"/>
      <c r="GYN30" s="81"/>
      <c r="GYO30" s="81"/>
      <c r="GYP30" s="81"/>
      <c r="GYQ30" s="81"/>
      <c r="GYR30" s="81"/>
      <c r="GYS30" s="81"/>
      <c r="GYT30" s="81"/>
      <c r="GYU30" s="81"/>
      <c r="GYV30" s="81"/>
      <c r="GYW30" s="81"/>
      <c r="GYX30" s="81"/>
      <c r="GYY30" s="81"/>
      <c r="GYZ30" s="81"/>
      <c r="GZA30" s="81"/>
      <c r="GZB30" s="81"/>
      <c r="GZC30" s="81"/>
      <c r="GZD30" s="81"/>
      <c r="GZE30" s="81"/>
      <c r="GZF30" s="81"/>
      <c r="GZG30" s="81"/>
      <c r="GZH30" s="81"/>
      <c r="GZI30" s="81"/>
      <c r="GZJ30" s="81"/>
      <c r="GZK30" s="81"/>
      <c r="GZL30" s="81"/>
      <c r="GZM30" s="81"/>
      <c r="GZN30" s="81"/>
      <c r="GZO30" s="81"/>
      <c r="GZP30" s="81"/>
      <c r="GZQ30" s="81"/>
      <c r="GZR30" s="81"/>
      <c r="GZS30" s="81"/>
      <c r="GZT30" s="81"/>
      <c r="GZU30" s="81"/>
      <c r="GZV30" s="81"/>
      <c r="GZW30" s="81"/>
      <c r="GZX30" s="81"/>
      <c r="GZY30" s="81"/>
      <c r="GZZ30" s="81"/>
      <c r="HAA30" s="81"/>
      <c r="HAB30" s="81"/>
      <c r="HAC30" s="81"/>
      <c r="HAD30" s="81"/>
      <c r="HAE30" s="81"/>
      <c r="HAF30" s="81"/>
      <c r="HAG30" s="81"/>
      <c r="HAH30" s="81"/>
      <c r="HAI30" s="81"/>
      <c r="HAJ30" s="81"/>
      <c r="HAK30" s="81"/>
      <c r="HAL30" s="81"/>
      <c r="HAM30" s="81"/>
      <c r="HAN30" s="81"/>
      <c r="HAO30" s="81"/>
      <c r="HAP30" s="81"/>
      <c r="HAQ30" s="81"/>
      <c r="HAR30" s="81"/>
      <c r="HAS30" s="81"/>
      <c r="HAT30" s="81"/>
      <c r="HAU30" s="81"/>
      <c r="HAV30" s="81"/>
      <c r="HAW30" s="81"/>
      <c r="HAX30" s="81"/>
      <c r="HAY30" s="81"/>
      <c r="HAZ30" s="81"/>
      <c r="HBA30" s="81"/>
      <c r="HBB30" s="81"/>
      <c r="HBC30" s="81"/>
      <c r="HBD30" s="81"/>
      <c r="HBE30" s="81"/>
      <c r="HBF30" s="81"/>
      <c r="HBG30" s="81"/>
      <c r="HBH30" s="81"/>
      <c r="HBI30" s="81"/>
      <c r="HBJ30" s="81"/>
      <c r="HBK30" s="81"/>
      <c r="HBL30" s="81"/>
      <c r="HBM30" s="81"/>
      <c r="HBN30" s="81"/>
      <c r="HBO30" s="81"/>
      <c r="HBP30" s="81"/>
      <c r="HBQ30" s="81"/>
      <c r="HBR30" s="81"/>
      <c r="HBS30" s="81"/>
      <c r="HBT30" s="81"/>
      <c r="HBU30" s="81"/>
      <c r="HBV30" s="81"/>
      <c r="HBW30" s="81"/>
      <c r="HBX30" s="81"/>
      <c r="HBY30" s="81"/>
      <c r="HBZ30" s="81"/>
      <c r="HCA30" s="81"/>
      <c r="HCB30" s="81"/>
      <c r="HCC30" s="81"/>
      <c r="HCD30" s="81"/>
      <c r="HCE30" s="81"/>
      <c r="HCF30" s="81"/>
      <c r="HCG30" s="81"/>
      <c r="HCH30" s="81"/>
      <c r="HCI30" s="81"/>
      <c r="HCJ30" s="81"/>
      <c r="HCK30" s="81"/>
      <c r="HCL30" s="81"/>
      <c r="HCM30" s="81"/>
      <c r="HCN30" s="81"/>
      <c r="HCO30" s="81"/>
      <c r="HCP30" s="81"/>
      <c r="HCQ30" s="81"/>
      <c r="HCR30" s="81"/>
      <c r="HCS30" s="81"/>
      <c r="HCT30" s="81"/>
      <c r="HCU30" s="81"/>
      <c r="HCV30" s="81"/>
      <c r="HCW30" s="81"/>
      <c r="HCX30" s="81"/>
      <c r="HCY30" s="81"/>
      <c r="HCZ30" s="81"/>
      <c r="HDA30" s="81"/>
      <c r="HDB30" s="81"/>
      <c r="HDC30" s="81"/>
      <c r="HDD30" s="81"/>
      <c r="HDE30" s="81"/>
      <c r="HDF30" s="81"/>
      <c r="HDG30" s="81"/>
      <c r="HDH30" s="81"/>
      <c r="HDI30" s="81"/>
      <c r="HDJ30" s="81"/>
      <c r="HDK30" s="81"/>
      <c r="HDL30" s="81"/>
      <c r="HDM30" s="81"/>
      <c r="HDN30" s="81"/>
      <c r="HDO30" s="81"/>
      <c r="HDP30" s="81"/>
      <c r="HDQ30" s="81"/>
      <c r="HDR30" s="81"/>
      <c r="HDS30" s="81"/>
      <c r="HDT30" s="81"/>
      <c r="HDU30" s="81"/>
      <c r="HDV30" s="81"/>
      <c r="HDW30" s="81"/>
      <c r="HDX30" s="81"/>
      <c r="HDY30" s="81"/>
      <c r="HDZ30" s="81"/>
      <c r="HEA30" s="81"/>
      <c r="HEB30" s="81"/>
      <c r="HEC30" s="81"/>
      <c r="HED30" s="81"/>
      <c r="HEE30" s="81"/>
      <c r="HEF30" s="81"/>
      <c r="HEG30" s="81"/>
      <c r="HEH30" s="81"/>
      <c r="HEI30" s="81"/>
      <c r="HEJ30" s="81"/>
      <c r="HEK30" s="81"/>
      <c r="HEL30" s="81"/>
      <c r="HEM30" s="81"/>
      <c r="HEN30" s="81"/>
      <c r="HEO30" s="81"/>
      <c r="HEP30" s="81"/>
      <c r="HEQ30" s="81"/>
      <c r="HER30" s="81"/>
      <c r="HES30" s="81"/>
      <c r="HET30" s="81"/>
      <c r="HEU30" s="81"/>
      <c r="HEV30" s="81"/>
      <c r="HEW30" s="81"/>
      <c r="HEX30" s="81"/>
      <c r="HEY30" s="81"/>
      <c r="HEZ30" s="81"/>
      <c r="HFA30" s="81"/>
      <c r="HFB30" s="81"/>
      <c r="HFC30" s="81"/>
      <c r="HFD30" s="81"/>
      <c r="HFE30" s="81"/>
      <c r="HFF30" s="81"/>
      <c r="HFG30" s="81"/>
      <c r="HFH30" s="81"/>
      <c r="HFI30" s="81"/>
      <c r="HFJ30" s="81"/>
      <c r="HFK30" s="81"/>
      <c r="HFL30" s="81"/>
      <c r="HFM30" s="81"/>
      <c r="HFN30" s="81"/>
      <c r="HFO30" s="81"/>
      <c r="HFP30" s="81"/>
      <c r="HFQ30" s="81"/>
      <c r="HFR30" s="81"/>
      <c r="HFS30" s="81"/>
      <c r="HFT30" s="81"/>
      <c r="HFU30" s="81"/>
      <c r="HFV30" s="81"/>
      <c r="HFW30" s="81"/>
      <c r="HFX30" s="81"/>
      <c r="HFY30" s="81"/>
      <c r="HFZ30" s="81"/>
      <c r="HGA30" s="81"/>
      <c r="HGB30" s="81"/>
      <c r="HGC30" s="81"/>
      <c r="HGD30" s="81"/>
      <c r="HGE30" s="81"/>
      <c r="HGF30" s="81"/>
      <c r="HGG30" s="81"/>
      <c r="HGH30" s="81"/>
      <c r="HGI30" s="81"/>
      <c r="HGJ30" s="81"/>
      <c r="HGK30" s="81"/>
      <c r="HGL30" s="81"/>
      <c r="HGM30" s="81"/>
      <c r="HGN30" s="81"/>
      <c r="HGO30" s="81"/>
      <c r="HGP30" s="81"/>
      <c r="HGQ30" s="81"/>
      <c r="HGR30" s="81"/>
      <c r="HGS30" s="81"/>
      <c r="HGT30" s="81"/>
      <c r="HGU30" s="81"/>
      <c r="HGV30" s="81"/>
      <c r="HGW30" s="81"/>
      <c r="HGX30" s="81"/>
      <c r="HGY30" s="81"/>
      <c r="HGZ30" s="81"/>
      <c r="HHA30" s="81"/>
      <c r="HHB30" s="81"/>
      <c r="HHC30" s="81"/>
      <c r="HHD30" s="81"/>
      <c r="HHE30" s="81"/>
      <c r="HHF30" s="81"/>
      <c r="HHG30" s="81"/>
      <c r="HHH30" s="81"/>
      <c r="HHI30" s="81"/>
      <c r="HHJ30" s="81"/>
      <c r="HHK30" s="81"/>
      <c r="HHL30" s="81"/>
      <c r="HHM30" s="81"/>
      <c r="HHN30" s="81"/>
      <c r="HHO30" s="81"/>
      <c r="HHP30" s="81"/>
      <c r="HHQ30" s="81"/>
      <c r="HHR30" s="81"/>
      <c r="HHS30" s="81"/>
      <c r="HHT30" s="81"/>
      <c r="HHU30" s="81"/>
      <c r="HHV30" s="81"/>
      <c r="HHW30" s="81"/>
      <c r="HHX30" s="81"/>
      <c r="HHY30" s="81"/>
      <c r="HHZ30" s="81"/>
      <c r="HIA30" s="81"/>
      <c r="HIB30" s="81"/>
      <c r="HIC30" s="81"/>
      <c r="HID30" s="81"/>
      <c r="HIE30" s="81"/>
      <c r="HIF30" s="81"/>
      <c r="HIG30" s="81"/>
      <c r="HIH30" s="81"/>
      <c r="HII30" s="81"/>
      <c r="HIJ30" s="81"/>
      <c r="HIK30" s="81"/>
      <c r="HIL30" s="81"/>
      <c r="HIM30" s="81"/>
      <c r="HIN30" s="81"/>
      <c r="HIO30" s="81"/>
      <c r="HIP30" s="81"/>
      <c r="HIQ30" s="81"/>
      <c r="HIR30" s="81"/>
      <c r="HIS30" s="81"/>
      <c r="HIT30" s="81"/>
      <c r="HIU30" s="81"/>
      <c r="HIV30" s="81"/>
      <c r="HIW30" s="81"/>
      <c r="HIX30" s="81"/>
      <c r="HIY30" s="81"/>
      <c r="HIZ30" s="81"/>
      <c r="HJA30" s="81"/>
      <c r="HJB30" s="81"/>
      <c r="HJC30" s="81"/>
      <c r="HJD30" s="81"/>
      <c r="HJE30" s="81"/>
      <c r="HJF30" s="81"/>
      <c r="HJG30" s="81"/>
      <c r="HJH30" s="81"/>
      <c r="HJI30" s="81"/>
      <c r="HJJ30" s="81"/>
      <c r="HJK30" s="81"/>
      <c r="HJL30" s="81"/>
      <c r="HJM30" s="81"/>
      <c r="HJN30" s="81"/>
      <c r="HJO30" s="81"/>
      <c r="HJP30" s="81"/>
      <c r="HJQ30" s="81"/>
      <c r="HJR30" s="81"/>
      <c r="HJS30" s="81"/>
      <c r="HJT30" s="81"/>
      <c r="HJU30" s="81"/>
      <c r="HJV30" s="81"/>
      <c r="HJW30" s="81"/>
      <c r="HJX30" s="81"/>
      <c r="HJY30" s="81"/>
      <c r="HJZ30" s="81"/>
      <c r="HKA30" s="81"/>
      <c r="HKB30" s="81"/>
      <c r="HKC30" s="81"/>
      <c r="HKD30" s="81"/>
      <c r="HKE30" s="81"/>
      <c r="HKF30" s="81"/>
      <c r="HKG30" s="81"/>
      <c r="HKH30" s="81"/>
      <c r="HKI30" s="81"/>
      <c r="HKJ30" s="81"/>
      <c r="HKK30" s="81"/>
      <c r="HKL30" s="81"/>
      <c r="HKM30" s="81"/>
      <c r="HKN30" s="81"/>
      <c r="HKO30" s="81"/>
      <c r="HKP30" s="81"/>
      <c r="HKQ30" s="81"/>
      <c r="HKR30" s="81"/>
      <c r="HKS30" s="81"/>
      <c r="HKT30" s="81"/>
      <c r="HKU30" s="81"/>
      <c r="HKV30" s="81"/>
      <c r="HKW30" s="81"/>
      <c r="HKX30" s="81"/>
      <c r="HKY30" s="81"/>
      <c r="HKZ30" s="81"/>
      <c r="HLA30" s="81"/>
      <c r="HLB30" s="81"/>
      <c r="HLC30" s="81"/>
      <c r="HLD30" s="81"/>
      <c r="HLE30" s="81"/>
      <c r="HLF30" s="81"/>
      <c r="HLG30" s="81"/>
      <c r="HLH30" s="81"/>
      <c r="HLI30" s="81"/>
      <c r="HLJ30" s="81"/>
      <c r="HLK30" s="81"/>
      <c r="HLL30" s="81"/>
      <c r="HLM30" s="81"/>
      <c r="HLN30" s="81"/>
      <c r="HLO30" s="81"/>
      <c r="HLP30" s="81"/>
      <c r="HLQ30" s="81"/>
      <c r="HLR30" s="81"/>
      <c r="HLS30" s="81"/>
      <c r="HLT30" s="81"/>
      <c r="HLU30" s="81"/>
      <c r="HLV30" s="81"/>
      <c r="HLW30" s="81"/>
      <c r="HLX30" s="81"/>
      <c r="HLY30" s="81"/>
      <c r="HLZ30" s="81"/>
      <c r="HMA30" s="81"/>
      <c r="HMB30" s="81"/>
      <c r="HMC30" s="81"/>
      <c r="HMD30" s="81"/>
      <c r="HME30" s="81"/>
      <c r="HMF30" s="81"/>
      <c r="HMG30" s="81"/>
      <c r="HMH30" s="81"/>
      <c r="HMI30" s="81"/>
      <c r="HMJ30" s="81"/>
      <c r="HMK30" s="81"/>
      <c r="HML30" s="81"/>
      <c r="HMM30" s="81"/>
      <c r="HMN30" s="81"/>
      <c r="HMO30" s="81"/>
      <c r="HMP30" s="81"/>
      <c r="HMQ30" s="81"/>
      <c r="HMR30" s="81"/>
      <c r="HMS30" s="81"/>
      <c r="HMT30" s="81"/>
      <c r="HMU30" s="81"/>
      <c r="HMV30" s="81"/>
      <c r="HMW30" s="81"/>
      <c r="HMX30" s="81"/>
      <c r="HMY30" s="81"/>
      <c r="HMZ30" s="81"/>
      <c r="HNA30" s="81"/>
      <c r="HNB30" s="81"/>
      <c r="HNC30" s="81"/>
      <c r="HND30" s="81"/>
      <c r="HNE30" s="81"/>
      <c r="HNF30" s="81"/>
      <c r="HNG30" s="81"/>
      <c r="HNH30" s="81"/>
      <c r="HNI30" s="81"/>
      <c r="HNJ30" s="81"/>
      <c r="HNK30" s="81"/>
      <c r="HNL30" s="81"/>
      <c r="HNM30" s="81"/>
      <c r="HNN30" s="81"/>
      <c r="HNO30" s="81"/>
      <c r="HNP30" s="81"/>
      <c r="HNQ30" s="81"/>
      <c r="HNR30" s="81"/>
      <c r="HNS30" s="81"/>
      <c r="HNT30" s="81"/>
      <c r="HNU30" s="81"/>
      <c r="HNV30" s="81"/>
      <c r="HNW30" s="81"/>
      <c r="HNX30" s="81"/>
      <c r="HNY30" s="81"/>
      <c r="HNZ30" s="81"/>
      <c r="HOA30" s="81"/>
      <c r="HOB30" s="81"/>
      <c r="HOC30" s="81"/>
      <c r="HOD30" s="81"/>
      <c r="HOE30" s="81"/>
      <c r="HOF30" s="81"/>
      <c r="HOG30" s="81"/>
      <c r="HOH30" s="81"/>
      <c r="HOI30" s="81"/>
      <c r="HOJ30" s="81"/>
      <c r="HOK30" s="81"/>
      <c r="HOL30" s="81"/>
      <c r="HOM30" s="81"/>
      <c r="HON30" s="81"/>
      <c r="HOO30" s="81"/>
      <c r="HOP30" s="81"/>
      <c r="HOQ30" s="81"/>
      <c r="HOR30" s="81"/>
      <c r="HOS30" s="81"/>
      <c r="HOT30" s="81"/>
      <c r="HOU30" s="81"/>
      <c r="HOV30" s="81"/>
      <c r="HOW30" s="81"/>
      <c r="HOX30" s="81"/>
      <c r="HOY30" s="81"/>
      <c r="HOZ30" s="81"/>
      <c r="HPA30" s="81"/>
      <c r="HPB30" s="81"/>
      <c r="HPC30" s="81"/>
      <c r="HPD30" s="81"/>
      <c r="HPE30" s="81"/>
      <c r="HPF30" s="81"/>
      <c r="HPG30" s="81"/>
      <c r="HPH30" s="81"/>
      <c r="HPI30" s="81"/>
      <c r="HPJ30" s="81"/>
      <c r="HPK30" s="81"/>
      <c r="HPL30" s="81"/>
      <c r="HPM30" s="81"/>
      <c r="HPN30" s="81"/>
      <c r="HPO30" s="81"/>
      <c r="HPP30" s="81"/>
      <c r="HPQ30" s="81"/>
      <c r="HPR30" s="81"/>
      <c r="HPS30" s="81"/>
      <c r="HPT30" s="81"/>
      <c r="HPU30" s="81"/>
      <c r="HPV30" s="81"/>
      <c r="HPW30" s="81"/>
      <c r="HPX30" s="81"/>
      <c r="HPY30" s="81"/>
      <c r="HPZ30" s="81"/>
      <c r="HQA30" s="81"/>
      <c r="HQB30" s="81"/>
      <c r="HQC30" s="81"/>
      <c r="HQD30" s="81"/>
      <c r="HQE30" s="81"/>
      <c r="HQF30" s="81"/>
      <c r="HQG30" s="81"/>
      <c r="HQH30" s="81"/>
      <c r="HQI30" s="81"/>
      <c r="HQJ30" s="81"/>
      <c r="HQK30" s="81"/>
      <c r="HQL30" s="81"/>
      <c r="HQM30" s="81"/>
      <c r="HQN30" s="81"/>
      <c r="HQO30" s="81"/>
      <c r="HQP30" s="81"/>
      <c r="HQQ30" s="81"/>
      <c r="HQR30" s="81"/>
      <c r="HQS30" s="81"/>
      <c r="HQT30" s="81"/>
      <c r="HQU30" s="81"/>
      <c r="HQV30" s="81"/>
      <c r="HQW30" s="81"/>
      <c r="HQX30" s="81"/>
      <c r="HQY30" s="81"/>
      <c r="HQZ30" s="81"/>
      <c r="HRA30" s="81"/>
      <c r="HRB30" s="81"/>
      <c r="HRC30" s="81"/>
      <c r="HRD30" s="81"/>
      <c r="HRE30" s="81"/>
      <c r="HRF30" s="81"/>
      <c r="HRG30" s="81"/>
      <c r="HRH30" s="81"/>
      <c r="HRI30" s="81"/>
      <c r="HRJ30" s="81"/>
      <c r="HRK30" s="81"/>
      <c r="HRL30" s="81"/>
      <c r="HRM30" s="81"/>
      <c r="HRN30" s="81"/>
      <c r="HRO30" s="81"/>
      <c r="HRP30" s="81"/>
      <c r="HRQ30" s="81"/>
      <c r="HRR30" s="81"/>
      <c r="HRS30" s="81"/>
      <c r="HRT30" s="81"/>
      <c r="HRU30" s="81"/>
      <c r="HRV30" s="81"/>
      <c r="HRW30" s="81"/>
      <c r="HRX30" s="81"/>
      <c r="HRY30" s="81"/>
      <c r="HRZ30" s="81"/>
      <c r="HSA30" s="81"/>
      <c r="HSB30" s="81"/>
      <c r="HSC30" s="81"/>
      <c r="HSD30" s="81"/>
      <c r="HSE30" s="81"/>
      <c r="HSF30" s="81"/>
      <c r="HSG30" s="81"/>
      <c r="HSH30" s="81"/>
      <c r="HSI30" s="81"/>
      <c r="HSJ30" s="81"/>
      <c r="HSK30" s="81"/>
      <c r="HSL30" s="81"/>
      <c r="HSM30" s="81"/>
      <c r="HSN30" s="81"/>
      <c r="HSO30" s="81"/>
      <c r="HSP30" s="81"/>
      <c r="HSQ30" s="81"/>
      <c r="HSR30" s="81"/>
      <c r="HSS30" s="81"/>
      <c r="HST30" s="81"/>
      <c r="HSU30" s="81"/>
      <c r="HSV30" s="81"/>
      <c r="HSW30" s="81"/>
      <c r="HSX30" s="81"/>
      <c r="HSY30" s="81"/>
      <c r="HSZ30" s="81"/>
      <c r="HTA30" s="81"/>
      <c r="HTB30" s="81"/>
      <c r="HTC30" s="81"/>
      <c r="HTD30" s="81"/>
      <c r="HTE30" s="81"/>
      <c r="HTF30" s="81"/>
      <c r="HTG30" s="81"/>
      <c r="HTH30" s="81"/>
      <c r="HTI30" s="81"/>
      <c r="HTJ30" s="81"/>
      <c r="HTK30" s="81"/>
      <c r="HTL30" s="81"/>
      <c r="HTM30" s="81"/>
      <c r="HTN30" s="81"/>
      <c r="HTO30" s="81"/>
      <c r="HTP30" s="81"/>
      <c r="HTQ30" s="81"/>
      <c r="HTR30" s="81"/>
      <c r="HTS30" s="81"/>
      <c r="HTT30" s="81"/>
      <c r="HTU30" s="81"/>
      <c r="HTV30" s="81"/>
      <c r="HTW30" s="81"/>
      <c r="HTX30" s="81"/>
      <c r="HTY30" s="81"/>
      <c r="HTZ30" s="81"/>
      <c r="HUA30" s="81"/>
      <c r="HUB30" s="81"/>
      <c r="HUC30" s="81"/>
      <c r="HUD30" s="81"/>
      <c r="HUE30" s="81"/>
      <c r="HUF30" s="81"/>
      <c r="HUG30" s="81"/>
      <c r="HUH30" s="81"/>
      <c r="HUI30" s="81"/>
      <c r="HUJ30" s="81"/>
      <c r="HUK30" s="81"/>
      <c r="HUL30" s="81"/>
      <c r="HUM30" s="81"/>
      <c r="HUN30" s="81"/>
      <c r="HUO30" s="81"/>
      <c r="HUP30" s="81"/>
      <c r="HUQ30" s="81"/>
      <c r="HUR30" s="81"/>
      <c r="HUS30" s="81"/>
      <c r="HUT30" s="81"/>
      <c r="HUU30" s="81"/>
      <c r="HUV30" s="81"/>
      <c r="HUW30" s="81"/>
      <c r="HUX30" s="81"/>
      <c r="HUY30" s="81"/>
      <c r="HUZ30" s="81"/>
      <c r="HVA30" s="81"/>
      <c r="HVB30" s="81"/>
      <c r="HVC30" s="81"/>
      <c r="HVD30" s="81"/>
      <c r="HVE30" s="81"/>
      <c r="HVF30" s="81"/>
      <c r="HVG30" s="81"/>
      <c r="HVH30" s="81"/>
      <c r="HVI30" s="81"/>
      <c r="HVJ30" s="81"/>
      <c r="HVK30" s="81"/>
      <c r="HVL30" s="81"/>
      <c r="HVM30" s="81"/>
      <c r="HVN30" s="81"/>
      <c r="HVO30" s="81"/>
      <c r="HVP30" s="81"/>
      <c r="HVQ30" s="81"/>
      <c r="HVR30" s="81"/>
      <c r="HVS30" s="81"/>
      <c r="HVT30" s="81"/>
      <c r="HVU30" s="81"/>
      <c r="HVV30" s="81"/>
      <c r="HVW30" s="81"/>
      <c r="HVX30" s="81"/>
      <c r="HVY30" s="81"/>
      <c r="HVZ30" s="81"/>
      <c r="HWA30" s="81"/>
      <c r="HWB30" s="81"/>
      <c r="HWC30" s="81"/>
      <c r="HWD30" s="81"/>
      <c r="HWE30" s="81"/>
      <c r="HWF30" s="81"/>
      <c r="HWG30" s="81"/>
      <c r="HWH30" s="81"/>
      <c r="HWI30" s="81"/>
      <c r="HWJ30" s="81"/>
      <c r="HWK30" s="81"/>
      <c r="HWL30" s="81"/>
      <c r="HWM30" s="81"/>
      <c r="HWN30" s="81"/>
      <c r="HWO30" s="81"/>
      <c r="HWP30" s="81"/>
      <c r="HWQ30" s="81"/>
      <c r="HWR30" s="81"/>
      <c r="HWS30" s="81"/>
      <c r="HWT30" s="81"/>
      <c r="HWU30" s="81"/>
      <c r="HWV30" s="81"/>
      <c r="HWW30" s="81"/>
      <c r="HWX30" s="81"/>
      <c r="HWY30" s="81"/>
      <c r="HWZ30" s="81"/>
      <c r="HXA30" s="81"/>
      <c r="HXB30" s="81"/>
      <c r="HXC30" s="81"/>
      <c r="HXD30" s="81"/>
      <c r="HXE30" s="81"/>
      <c r="HXF30" s="81"/>
      <c r="HXG30" s="81"/>
      <c r="HXH30" s="81"/>
      <c r="HXI30" s="81"/>
      <c r="HXJ30" s="81"/>
      <c r="HXK30" s="81"/>
      <c r="HXL30" s="81"/>
      <c r="HXM30" s="81"/>
      <c r="HXN30" s="81"/>
      <c r="HXO30" s="81"/>
      <c r="HXP30" s="81"/>
      <c r="HXQ30" s="81"/>
      <c r="HXR30" s="81"/>
      <c r="HXS30" s="81"/>
      <c r="HXT30" s="81"/>
      <c r="HXU30" s="81"/>
      <c r="HXV30" s="81"/>
      <c r="HXW30" s="81"/>
      <c r="HXX30" s="81"/>
      <c r="HXY30" s="81"/>
      <c r="HXZ30" s="81"/>
      <c r="HYA30" s="81"/>
      <c r="HYB30" s="81"/>
      <c r="HYC30" s="81"/>
      <c r="HYD30" s="81"/>
      <c r="HYE30" s="81"/>
      <c r="HYF30" s="81"/>
      <c r="HYG30" s="81"/>
      <c r="HYH30" s="81"/>
      <c r="HYI30" s="81"/>
      <c r="HYJ30" s="81"/>
      <c r="HYK30" s="81"/>
      <c r="HYL30" s="81"/>
      <c r="HYM30" s="81"/>
      <c r="HYN30" s="81"/>
      <c r="HYO30" s="81"/>
      <c r="HYP30" s="81"/>
      <c r="HYQ30" s="81"/>
      <c r="HYR30" s="81"/>
      <c r="HYS30" s="81"/>
      <c r="HYT30" s="81"/>
      <c r="HYU30" s="81"/>
      <c r="HYV30" s="81"/>
      <c r="HYW30" s="81"/>
      <c r="HYX30" s="81"/>
      <c r="HYY30" s="81"/>
      <c r="HYZ30" s="81"/>
      <c r="HZA30" s="81"/>
      <c r="HZB30" s="81"/>
      <c r="HZC30" s="81"/>
      <c r="HZD30" s="81"/>
      <c r="HZE30" s="81"/>
      <c r="HZF30" s="81"/>
      <c r="HZG30" s="81"/>
      <c r="HZH30" s="81"/>
      <c r="HZI30" s="81"/>
      <c r="HZJ30" s="81"/>
      <c r="HZK30" s="81"/>
      <c r="HZL30" s="81"/>
      <c r="HZM30" s="81"/>
      <c r="HZN30" s="81"/>
      <c r="HZO30" s="81"/>
      <c r="HZP30" s="81"/>
      <c r="HZQ30" s="81"/>
      <c r="HZR30" s="81"/>
      <c r="HZS30" s="81"/>
      <c r="HZT30" s="81"/>
      <c r="HZU30" s="81"/>
      <c r="HZV30" s="81"/>
      <c r="HZW30" s="81"/>
      <c r="HZX30" s="81"/>
      <c r="HZY30" s="81"/>
      <c r="HZZ30" s="81"/>
      <c r="IAA30" s="81"/>
      <c r="IAB30" s="81"/>
      <c r="IAC30" s="81"/>
      <c r="IAD30" s="81"/>
      <c r="IAE30" s="81"/>
      <c r="IAF30" s="81"/>
      <c r="IAG30" s="81"/>
      <c r="IAH30" s="81"/>
      <c r="IAI30" s="81"/>
      <c r="IAJ30" s="81"/>
      <c r="IAK30" s="81"/>
      <c r="IAL30" s="81"/>
      <c r="IAM30" s="81"/>
      <c r="IAN30" s="81"/>
      <c r="IAO30" s="81"/>
      <c r="IAP30" s="81"/>
      <c r="IAQ30" s="81"/>
      <c r="IAR30" s="81"/>
      <c r="IAS30" s="81"/>
      <c r="IAT30" s="81"/>
      <c r="IAU30" s="81"/>
      <c r="IAV30" s="81"/>
      <c r="IAW30" s="81"/>
      <c r="IAX30" s="81"/>
      <c r="IAY30" s="81"/>
      <c r="IAZ30" s="81"/>
      <c r="IBA30" s="81"/>
      <c r="IBB30" s="81"/>
      <c r="IBC30" s="81"/>
      <c r="IBD30" s="81"/>
      <c r="IBE30" s="81"/>
      <c r="IBF30" s="81"/>
      <c r="IBG30" s="81"/>
      <c r="IBH30" s="81"/>
      <c r="IBI30" s="81"/>
      <c r="IBJ30" s="81"/>
      <c r="IBK30" s="81"/>
      <c r="IBL30" s="81"/>
      <c r="IBM30" s="81"/>
      <c r="IBN30" s="81"/>
      <c r="IBO30" s="81"/>
      <c r="IBP30" s="81"/>
      <c r="IBQ30" s="81"/>
      <c r="IBR30" s="81"/>
      <c r="IBS30" s="81"/>
      <c r="IBT30" s="81"/>
      <c r="IBU30" s="81"/>
      <c r="IBV30" s="81"/>
      <c r="IBW30" s="81"/>
      <c r="IBX30" s="81"/>
      <c r="IBY30" s="81"/>
      <c r="IBZ30" s="81"/>
      <c r="ICA30" s="81"/>
      <c r="ICB30" s="81"/>
      <c r="ICC30" s="81"/>
      <c r="ICD30" s="81"/>
      <c r="ICE30" s="81"/>
      <c r="ICF30" s="81"/>
      <c r="ICG30" s="81"/>
      <c r="ICH30" s="81"/>
      <c r="ICI30" s="81"/>
      <c r="ICJ30" s="81"/>
      <c r="ICK30" s="81"/>
      <c r="ICL30" s="81"/>
      <c r="ICM30" s="81"/>
      <c r="ICN30" s="81"/>
      <c r="ICO30" s="81"/>
      <c r="ICP30" s="81"/>
      <c r="ICQ30" s="81"/>
      <c r="ICR30" s="81"/>
      <c r="ICS30" s="81"/>
      <c r="ICT30" s="81"/>
      <c r="ICU30" s="81"/>
      <c r="ICV30" s="81"/>
      <c r="ICW30" s="81"/>
      <c r="ICX30" s="81"/>
      <c r="ICY30" s="81"/>
      <c r="ICZ30" s="81"/>
      <c r="IDA30" s="81"/>
      <c r="IDB30" s="81"/>
      <c r="IDC30" s="81"/>
      <c r="IDD30" s="81"/>
      <c r="IDE30" s="81"/>
      <c r="IDF30" s="81"/>
      <c r="IDG30" s="81"/>
      <c r="IDH30" s="81"/>
      <c r="IDI30" s="81"/>
      <c r="IDJ30" s="81"/>
      <c r="IDK30" s="81"/>
      <c r="IDL30" s="81"/>
      <c r="IDM30" s="81"/>
      <c r="IDN30" s="81"/>
      <c r="IDO30" s="81"/>
      <c r="IDP30" s="81"/>
      <c r="IDQ30" s="81"/>
      <c r="IDR30" s="81"/>
      <c r="IDS30" s="81"/>
      <c r="IDT30" s="81"/>
      <c r="IDU30" s="81"/>
      <c r="IDV30" s="81"/>
      <c r="IDW30" s="81"/>
      <c r="IDX30" s="81"/>
      <c r="IDY30" s="81"/>
      <c r="IDZ30" s="81"/>
      <c r="IEA30" s="81"/>
      <c r="IEB30" s="81"/>
      <c r="IEC30" s="81"/>
      <c r="IED30" s="81"/>
      <c r="IEE30" s="81"/>
      <c r="IEF30" s="81"/>
      <c r="IEG30" s="81"/>
      <c r="IEH30" s="81"/>
      <c r="IEI30" s="81"/>
      <c r="IEJ30" s="81"/>
      <c r="IEK30" s="81"/>
      <c r="IEL30" s="81"/>
      <c r="IEM30" s="81"/>
      <c r="IEN30" s="81"/>
      <c r="IEO30" s="81"/>
      <c r="IEP30" s="81"/>
      <c r="IEQ30" s="81"/>
      <c r="IER30" s="81"/>
      <c r="IES30" s="81"/>
      <c r="IET30" s="81"/>
      <c r="IEU30" s="81"/>
      <c r="IEV30" s="81"/>
      <c r="IEW30" s="81"/>
      <c r="IEX30" s="81"/>
      <c r="IEY30" s="81"/>
      <c r="IEZ30" s="81"/>
      <c r="IFA30" s="81"/>
      <c r="IFB30" s="81"/>
      <c r="IFC30" s="81"/>
      <c r="IFD30" s="81"/>
      <c r="IFE30" s="81"/>
      <c r="IFF30" s="81"/>
      <c r="IFG30" s="81"/>
      <c r="IFH30" s="81"/>
      <c r="IFI30" s="81"/>
      <c r="IFJ30" s="81"/>
      <c r="IFK30" s="81"/>
      <c r="IFL30" s="81"/>
      <c r="IFM30" s="81"/>
      <c r="IFN30" s="81"/>
      <c r="IFO30" s="81"/>
      <c r="IFP30" s="81"/>
      <c r="IFQ30" s="81"/>
      <c r="IFR30" s="81"/>
      <c r="IFS30" s="81"/>
      <c r="IFT30" s="81"/>
      <c r="IFU30" s="81"/>
      <c r="IFV30" s="81"/>
      <c r="IFW30" s="81"/>
      <c r="IFX30" s="81"/>
      <c r="IFY30" s="81"/>
      <c r="IFZ30" s="81"/>
      <c r="IGA30" s="81"/>
      <c r="IGB30" s="81"/>
      <c r="IGC30" s="81"/>
      <c r="IGD30" s="81"/>
      <c r="IGE30" s="81"/>
      <c r="IGF30" s="81"/>
      <c r="IGG30" s="81"/>
      <c r="IGH30" s="81"/>
      <c r="IGI30" s="81"/>
      <c r="IGJ30" s="81"/>
      <c r="IGK30" s="81"/>
      <c r="IGL30" s="81"/>
      <c r="IGM30" s="81"/>
      <c r="IGN30" s="81"/>
      <c r="IGO30" s="81"/>
      <c r="IGP30" s="81"/>
      <c r="IGQ30" s="81"/>
      <c r="IGR30" s="81"/>
      <c r="IGS30" s="81"/>
      <c r="IGT30" s="81"/>
      <c r="IGU30" s="81"/>
      <c r="IGV30" s="81"/>
      <c r="IGW30" s="81"/>
      <c r="IGX30" s="81"/>
      <c r="IGY30" s="81"/>
      <c r="IGZ30" s="81"/>
      <c r="IHA30" s="81"/>
      <c r="IHB30" s="81"/>
      <c r="IHC30" s="81"/>
      <c r="IHD30" s="81"/>
      <c r="IHE30" s="81"/>
      <c r="IHF30" s="81"/>
      <c r="IHG30" s="81"/>
      <c r="IHH30" s="81"/>
      <c r="IHI30" s="81"/>
      <c r="IHJ30" s="81"/>
      <c r="IHK30" s="81"/>
      <c r="IHL30" s="81"/>
      <c r="IHM30" s="81"/>
      <c r="IHN30" s="81"/>
      <c r="IHO30" s="81"/>
      <c r="IHP30" s="81"/>
      <c r="IHQ30" s="81"/>
      <c r="IHR30" s="81"/>
      <c r="IHS30" s="81"/>
      <c r="IHT30" s="81"/>
      <c r="IHU30" s="81"/>
      <c r="IHV30" s="81"/>
      <c r="IHW30" s="81"/>
      <c r="IHX30" s="81"/>
      <c r="IHY30" s="81"/>
      <c r="IHZ30" s="81"/>
      <c r="IIA30" s="81"/>
      <c r="IIB30" s="81"/>
      <c r="IIC30" s="81"/>
      <c r="IID30" s="81"/>
      <c r="IIE30" s="81"/>
      <c r="IIF30" s="81"/>
      <c r="IIG30" s="81"/>
      <c r="IIH30" s="81"/>
      <c r="III30" s="81"/>
      <c r="IIJ30" s="81"/>
      <c r="IIK30" s="81"/>
      <c r="IIL30" s="81"/>
      <c r="IIM30" s="81"/>
      <c r="IIN30" s="81"/>
      <c r="IIO30" s="81"/>
      <c r="IIP30" s="81"/>
      <c r="IIQ30" s="81"/>
      <c r="IIR30" s="81"/>
      <c r="IIS30" s="81"/>
      <c r="IIT30" s="81"/>
      <c r="IIU30" s="81"/>
      <c r="IIV30" s="81"/>
      <c r="IIW30" s="81"/>
      <c r="IIX30" s="81"/>
      <c r="IIY30" s="81"/>
      <c r="IIZ30" s="81"/>
      <c r="IJA30" s="81"/>
      <c r="IJB30" s="81"/>
      <c r="IJC30" s="81"/>
      <c r="IJD30" s="81"/>
      <c r="IJE30" s="81"/>
      <c r="IJF30" s="81"/>
      <c r="IJG30" s="81"/>
      <c r="IJH30" s="81"/>
      <c r="IJI30" s="81"/>
      <c r="IJJ30" s="81"/>
      <c r="IJK30" s="81"/>
      <c r="IJL30" s="81"/>
      <c r="IJM30" s="81"/>
      <c r="IJN30" s="81"/>
      <c r="IJO30" s="81"/>
      <c r="IJP30" s="81"/>
      <c r="IJQ30" s="81"/>
      <c r="IJR30" s="81"/>
      <c r="IJS30" s="81"/>
      <c r="IJT30" s="81"/>
      <c r="IJU30" s="81"/>
      <c r="IJV30" s="81"/>
      <c r="IJW30" s="81"/>
      <c r="IJX30" s="81"/>
      <c r="IJY30" s="81"/>
      <c r="IJZ30" s="81"/>
      <c r="IKA30" s="81"/>
      <c r="IKB30" s="81"/>
      <c r="IKC30" s="81"/>
      <c r="IKD30" s="81"/>
      <c r="IKE30" s="81"/>
      <c r="IKF30" s="81"/>
      <c r="IKG30" s="81"/>
      <c r="IKH30" s="81"/>
      <c r="IKI30" s="81"/>
      <c r="IKJ30" s="81"/>
      <c r="IKK30" s="81"/>
      <c r="IKL30" s="81"/>
      <c r="IKM30" s="81"/>
      <c r="IKN30" s="81"/>
      <c r="IKO30" s="81"/>
      <c r="IKP30" s="81"/>
      <c r="IKQ30" s="81"/>
      <c r="IKR30" s="81"/>
      <c r="IKS30" s="81"/>
      <c r="IKT30" s="81"/>
      <c r="IKU30" s="81"/>
      <c r="IKV30" s="81"/>
      <c r="IKW30" s="81"/>
      <c r="IKX30" s="81"/>
      <c r="IKY30" s="81"/>
      <c r="IKZ30" s="81"/>
      <c r="ILA30" s="81"/>
      <c r="ILB30" s="81"/>
      <c r="ILC30" s="81"/>
      <c r="ILD30" s="81"/>
      <c r="ILE30" s="81"/>
      <c r="ILF30" s="81"/>
      <c r="ILG30" s="81"/>
      <c r="ILH30" s="81"/>
      <c r="ILI30" s="81"/>
      <c r="ILJ30" s="81"/>
      <c r="ILK30" s="81"/>
      <c r="ILL30" s="81"/>
      <c r="ILM30" s="81"/>
      <c r="ILN30" s="81"/>
      <c r="ILO30" s="81"/>
      <c r="ILP30" s="81"/>
      <c r="ILQ30" s="81"/>
      <c r="ILR30" s="81"/>
      <c r="ILS30" s="81"/>
      <c r="ILT30" s="81"/>
      <c r="ILU30" s="81"/>
      <c r="ILV30" s="81"/>
      <c r="ILW30" s="81"/>
      <c r="ILX30" s="81"/>
      <c r="ILY30" s="81"/>
      <c r="ILZ30" s="81"/>
      <c r="IMA30" s="81"/>
      <c r="IMB30" s="81"/>
      <c r="IMC30" s="81"/>
      <c r="IMD30" s="81"/>
      <c r="IME30" s="81"/>
      <c r="IMF30" s="81"/>
      <c r="IMG30" s="81"/>
      <c r="IMH30" s="81"/>
      <c r="IMI30" s="81"/>
      <c r="IMJ30" s="81"/>
      <c r="IMK30" s="81"/>
      <c r="IML30" s="81"/>
      <c r="IMM30" s="81"/>
      <c r="IMN30" s="81"/>
      <c r="IMO30" s="81"/>
      <c r="IMP30" s="81"/>
      <c r="IMQ30" s="81"/>
      <c r="IMR30" s="81"/>
      <c r="IMS30" s="81"/>
      <c r="IMT30" s="81"/>
      <c r="IMU30" s="81"/>
      <c r="IMV30" s="81"/>
      <c r="IMW30" s="81"/>
      <c r="IMX30" s="81"/>
      <c r="IMY30" s="81"/>
      <c r="IMZ30" s="81"/>
      <c r="INA30" s="81"/>
      <c r="INB30" s="81"/>
      <c r="INC30" s="81"/>
      <c r="IND30" s="81"/>
      <c r="INE30" s="81"/>
      <c r="INF30" s="81"/>
      <c r="ING30" s="81"/>
      <c r="INH30" s="81"/>
      <c r="INI30" s="81"/>
      <c r="INJ30" s="81"/>
      <c r="INK30" s="81"/>
      <c r="INL30" s="81"/>
      <c r="INM30" s="81"/>
      <c r="INN30" s="81"/>
      <c r="INO30" s="81"/>
      <c r="INP30" s="81"/>
      <c r="INQ30" s="81"/>
      <c r="INR30" s="81"/>
      <c r="INS30" s="81"/>
      <c r="INT30" s="81"/>
      <c r="INU30" s="81"/>
      <c r="INV30" s="81"/>
      <c r="INW30" s="81"/>
      <c r="INX30" s="81"/>
      <c r="INY30" s="81"/>
      <c r="INZ30" s="81"/>
      <c r="IOA30" s="81"/>
      <c r="IOB30" s="81"/>
      <c r="IOC30" s="81"/>
      <c r="IOD30" s="81"/>
      <c r="IOE30" s="81"/>
      <c r="IOF30" s="81"/>
      <c r="IOG30" s="81"/>
      <c r="IOH30" s="81"/>
      <c r="IOI30" s="81"/>
      <c r="IOJ30" s="81"/>
      <c r="IOK30" s="81"/>
      <c r="IOL30" s="81"/>
      <c r="IOM30" s="81"/>
      <c r="ION30" s="81"/>
      <c r="IOO30" s="81"/>
      <c r="IOP30" s="81"/>
      <c r="IOQ30" s="81"/>
      <c r="IOR30" s="81"/>
      <c r="IOS30" s="81"/>
      <c r="IOT30" s="81"/>
      <c r="IOU30" s="81"/>
      <c r="IOV30" s="81"/>
      <c r="IOW30" s="81"/>
      <c r="IOX30" s="81"/>
      <c r="IOY30" s="81"/>
      <c r="IOZ30" s="81"/>
      <c r="IPA30" s="81"/>
      <c r="IPB30" s="81"/>
      <c r="IPC30" s="81"/>
      <c r="IPD30" s="81"/>
      <c r="IPE30" s="81"/>
      <c r="IPF30" s="81"/>
      <c r="IPG30" s="81"/>
      <c r="IPH30" s="81"/>
      <c r="IPI30" s="81"/>
      <c r="IPJ30" s="81"/>
      <c r="IPK30" s="81"/>
      <c r="IPL30" s="81"/>
      <c r="IPM30" s="81"/>
      <c r="IPN30" s="81"/>
      <c r="IPO30" s="81"/>
      <c r="IPP30" s="81"/>
      <c r="IPQ30" s="81"/>
      <c r="IPR30" s="81"/>
      <c r="IPS30" s="81"/>
      <c r="IPT30" s="81"/>
      <c r="IPU30" s="81"/>
      <c r="IPV30" s="81"/>
      <c r="IPW30" s="81"/>
      <c r="IPX30" s="81"/>
      <c r="IPY30" s="81"/>
      <c r="IPZ30" s="81"/>
      <c r="IQA30" s="81"/>
      <c r="IQB30" s="81"/>
      <c r="IQC30" s="81"/>
      <c r="IQD30" s="81"/>
      <c r="IQE30" s="81"/>
      <c r="IQF30" s="81"/>
      <c r="IQG30" s="81"/>
      <c r="IQH30" s="81"/>
      <c r="IQI30" s="81"/>
      <c r="IQJ30" s="81"/>
      <c r="IQK30" s="81"/>
      <c r="IQL30" s="81"/>
      <c r="IQM30" s="81"/>
      <c r="IQN30" s="81"/>
      <c r="IQO30" s="81"/>
      <c r="IQP30" s="81"/>
      <c r="IQQ30" s="81"/>
      <c r="IQR30" s="81"/>
      <c r="IQS30" s="81"/>
      <c r="IQT30" s="81"/>
      <c r="IQU30" s="81"/>
      <c r="IQV30" s="81"/>
      <c r="IQW30" s="81"/>
      <c r="IQX30" s="81"/>
      <c r="IQY30" s="81"/>
      <c r="IQZ30" s="81"/>
      <c r="IRA30" s="81"/>
      <c r="IRB30" s="81"/>
      <c r="IRC30" s="81"/>
      <c r="IRD30" s="81"/>
      <c r="IRE30" s="81"/>
      <c r="IRF30" s="81"/>
      <c r="IRG30" s="81"/>
      <c r="IRH30" s="81"/>
      <c r="IRI30" s="81"/>
      <c r="IRJ30" s="81"/>
      <c r="IRK30" s="81"/>
      <c r="IRL30" s="81"/>
      <c r="IRM30" s="81"/>
      <c r="IRN30" s="81"/>
      <c r="IRO30" s="81"/>
      <c r="IRP30" s="81"/>
      <c r="IRQ30" s="81"/>
      <c r="IRR30" s="81"/>
      <c r="IRS30" s="81"/>
      <c r="IRT30" s="81"/>
      <c r="IRU30" s="81"/>
      <c r="IRV30" s="81"/>
      <c r="IRW30" s="81"/>
      <c r="IRX30" s="81"/>
      <c r="IRY30" s="81"/>
      <c r="IRZ30" s="81"/>
      <c r="ISA30" s="81"/>
      <c r="ISB30" s="81"/>
      <c r="ISC30" s="81"/>
      <c r="ISD30" s="81"/>
      <c r="ISE30" s="81"/>
      <c r="ISF30" s="81"/>
      <c r="ISG30" s="81"/>
      <c r="ISH30" s="81"/>
      <c r="ISI30" s="81"/>
      <c r="ISJ30" s="81"/>
      <c r="ISK30" s="81"/>
      <c r="ISL30" s="81"/>
      <c r="ISM30" s="81"/>
      <c r="ISN30" s="81"/>
      <c r="ISO30" s="81"/>
      <c r="ISP30" s="81"/>
      <c r="ISQ30" s="81"/>
      <c r="ISR30" s="81"/>
      <c r="ISS30" s="81"/>
      <c r="IST30" s="81"/>
      <c r="ISU30" s="81"/>
      <c r="ISV30" s="81"/>
      <c r="ISW30" s="81"/>
      <c r="ISX30" s="81"/>
      <c r="ISY30" s="81"/>
      <c r="ISZ30" s="81"/>
      <c r="ITA30" s="81"/>
      <c r="ITB30" s="81"/>
      <c r="ITC30" s="81"/>
      <c r="ITD30" s="81"/>
      <c r="ITE30" s="81"/>
      <c r="ITF30" s="81"/>
      <c r="ITG30" s="81"/>
      <c r="ITH30" s="81"/>
      <c r="ITI30" s="81"/>
      <c r="ITJ30" s="81"/>
      <c r="ITK30" s="81"/>
      <c r="ITL30" s="81"/>
      <c r="ITM30" s="81"/>
      <c r="ITN30" s="81"/>
      <c r="ITO30" s="81"/>
      <c r="ITP30" s="81"/>
      <c r="ITQ30" s="81"/>
      <c r="ITR30" s="81"/>
      <c r="ITS30" s="81"/>
      <c r="ITT30" s="81"/>
      <c r="ITU30" s="81"/>
      <c r="ITV30" s="81"/>
      <c r="ITW30" s="81"/>
      <c r="ITX30" s="81"/>
      <c r="ITY30" s="81"/>
      <c r="ITZ30" s="81"/>
      <c r="IUA30" s="81"/>
      <c r="IUB30" s="81"/>
      <c r="IUC30" s="81"/>
      <c r="IUD30" s="81"/>
      <c r="IUE30" s="81"/>
      <c r="IUF30" s="81"/>
      <c r="IUG30" s="81"/>
      <c r="IUH30" s="81"/>
      <c r="IUI30" s="81"/>
      <c r="IUJ30" s="81"/>
      <c r="IUK30" s="81"/>
      <c r="IUL30" s="81"/>
      <c r="IUM30" s="81"/>
      <c r="IUN30" s="81"/>
      <c r="IUO30" s="81"/>
      <c r="IUP30" s="81"/>
      <c r="IUQ30" s="81"/>
      <c r="IUR30" s="81"/>
      <c r="IUS30" s="81"/>
      <c r="IUT30" s="81"/>
      <c r="IUU30" s="81"/>
      <c r="IUV30" s="81"/>
      <c r="IUW30" s="81"/>
      <c r="IUX30" s="81"/>
      <c r="IUY30" s="81"/>
      <c r="IUZ30" s="81"/>
      <c r="IVA30" s="81"/>
      <c r="IVB30" s="81"/>
      <c r="IVC30" s="81"/>
      <c r="IVD30" s="81"/>
      <c r="IVE30" s="81"/>
      <c r="IVF30" s="81"/>
      <c r="IVG30" s="81"/>
      <c r="IVH30" s="81"/>
      <c r="IVI30" s="81"/>
      <c r="IVJ30" s="81"/>
      <c r="IVK30" s="81"/>
      <c r="IVL30" s="81"/>
      <c r="IVM30" s="81"/>
      <c r="IVN30" s="81"/>
      <c r="IVO30" s="81"/>
      <c r="IVP30" s="81"/>
      <c r="IVQ30" s="81"/>
      <c r="IVR30" s="81"/>
      <c r="IVS30" s="81"/>
      <c r="IVT30" s="81"/>
      <c r="IVU30" s="81"/>
      <c r="IVV30" s="81"/>
      <c r="IVW30" s="81"/>
      <c r="IVX30" s="81"/>
      <c r="IVY30" s="81"/>
      <c r="IVZ30" s="81"/>
      <c r="IWA30" s="81"/>
      <c r="IWB30" s="81"/>
      <c r="IWC30" s="81"/>
      <c r="IWD30" s="81"/>
      <c r="IWE30" s="81"/>
      <c r="IWF30" s="81"/>
      <c r="IWG30" s="81"/>
      <c r="IWH30" s="81"/>
      <c r="IWI30" s="81"/>
      <c r="IWJ30" s="81"/>
      <c r="IWK30" s="81"/>
      <c r="IWL30" s="81"/>
      <c r="IWM30" s="81"/>
      <c r="IWN30" s="81"/>
      <c r="IWO30" s="81"/>
      <c r="IWP30" s="81"/>
      <c r="IWQ30" s="81"/>
      <c r="IWR30" s="81"/>
      <c r="IWS30" s="81"/>
      <c r="IWT30" s="81"/>
      <c r="IWU30" s="81"/>
      <c r="IWV30" s="81"/>
      <c r="IWW30" s="81"/>
      <c r="IWX30" s="81"/>
      <c r="IWY30" s="81"/>
      <c r="IWZ30" s="81"/>
      <c r="IXA30" s="81"/>
      <c r="IXB30" s="81"/>
      <c r="IXC30" s="81"/>
      <c r="IXD30" s="81"/>
      <c r="IXE30" s="81"/>
      <c r="IXF30" s="81"/>
      <c r="IXG30" s="81"/>
      <c r="IXH30" s="81"/>
      <c r="IXI30" s="81"/>
      <c r="IXJ30" s="81"/>
      <c r="IXK30" s="81"/>
      <c r="IXL30" s="81"/>
      <c r="IXM30" s="81"/>
      <c r="IXN30" s="81"/>
      <c r="IXO30" s="81"/>
      <c r="IXP30" s="81"/>
      <c r="IXQ30" s="81"/>
      <c r="IXR30" s="81"/>
      <c r="IXS30" s="81"/>
      <c r="IXT30" s="81"/>
      <c r="IXU30" s="81"/>
      <c r="IXV30" s="81"/>
      <c r="IXW30" s="81"/>
      <c r="IXX30" s="81"/>
      <c r="IXY30" s="81"/>
      <c r="IXZ30" s="81"/>
      <c r="IYA30" s="81"/>
      <c r="IYB30" s="81"/>
      <c r="IYC30" s="81"/>
      <c r="IYD30" s="81"/>
      <c r="IYE30" s="81"/>
      <c r="IYF30" s="81"/>
      <c r="IYG30" s="81"/>
      <c r="IYH30" s="81"/>
      <c r="IYI30" s="81"/>
      <c r="IYJ30" s="81"/>
      <c r="IYK30" s="81"/>
      <c r="IYL30" s="81"/>
      <c r="IYM30" s="81"/>
      <c r="IYN30" s="81"/>
      <c r="IYO30" s="81"/>
      <c r="IYP30" s="81"/>
      <c r="IYQ30" s="81"/>
      <c r="IYR30" s="81"/>
      <c r="IYS30" s="81"/>
      <c r="IYT30" s="81"/>
      <c r="IYU30" s="81"/>
      <c r="IYV30" s="81"/>
      <c r="IYW30" s="81"/>
      <c r="IYX30" s="81"/>
      <c r="IYY30" s="81"/>
      <c r="IYZ30" s="81"/>
      <c r="IZA30" s="81"/>
      <c r="IZB30" s="81"/>
      <c r="IZC30" s="81"/>
      <c r="IZD30" s="81"/>
      <c r="IZE30" s="81"/>
      <c r="IZF30" s="81"/>
      <c r="IZG30" s="81"/>
      <c r="IZH30" s="81"/>
      <c r="IZI30" s="81"/>
      <c r="IZJ30" s="81"/>
      <c r="IZK30" s="81"/>
      <c r="IZL30" s="81"/>
      <c r="IZM30" s="81"/>
      <c r="IZN30" s="81"/>
      <c r="IZO30" s="81"/>
      <c r="IZP30" s="81"/>
      <c r="IZQ30" s="81"/>
      <c r="IZR30" s="81"/>
      <c r="IZS30" s="81"/>
      <c r="IZT30" s="81"/>
      <c r="IZU30" s="81"/>
      <c r="IZV30" s="81"/>
      <c r="IZW30" s="81"/>
      <c r="IZX30" s="81"/>
      <c r="IZY30" s="81"/>
      <c r="IZZ30" s="81"/>
      <c r="JAA30" s="81"/>
      <c r="JAB30" s="81"/>
      <c r="JAC30" s="81"/>
      <c r="JAD30" s="81"/>
      <c r="JAE30" s="81"/>
      <c r="JAF30" s="81"/>
      <c r="JAG30" s="81"/>
      <c r="JAH30" s="81"/>
      <c r="JAI30" s="81"/>
      <c r="JAJ30" s="81"/>
      <c r="JAK30" s="81"/>
      <c r="JAL30" s="81"/>
      <c r="JAM30" s="81"/>
      <c r="JAN30" s="81"/>
      <c r="JAO30" s="81"/>
      <c r="JAP30" s="81"/>
      <c r="JAQ30" s="81"/>
      <c r="JAR30" s="81"/>
      <c r="JAS30" s="81"/>
      <c r="JAT30" s="81"/>
      <c r="JAU30" s="81"/>
      <c r="JAV30" s="81"/>
      <c r="JAW30" s="81"/>
      <c r="JAX30" s="81"/>
      <c r="JAY30" s="81"/>
      <c r="JAZ30" s="81"/>
      <c r="JBA30" s="81"/>
      <c r="JBB30" s="81"/>
      <c r="JBC30" s="81"/>
      <c r="JBD30" s="81"/>
      <c r="JBE30" s="81"/>
      <c r="JBF30" s="81"/>
      <c r="JBG30" s="81"/>
      <c r="JBH30" s="81"/>
      <c r="JBI30" s="81"/>
      <c r="JBJ30" s="81"/>
      <c r="JBK30" s="81"/>
      <c r="JBL30" s="81"/>
      <c r="JBM30" s="81"/>
      <c r="JBN30" s="81"/>
      <c r="JBO30" s="81"/>
      <c r="JBP30" s="81"/>
      <c r="JBQ30" s="81"/>
      <c r="JBR30" s="81"/>
      <c r="JBS30" s="81"/>
      <c r="JBT30" s="81"/>
      <c r="JBU30" s="81"/>
      <c r="JBV30" s="81"/>
      <c r="JBW30" s="81"/>
      <c r="JBX30" s="81"/>
      <c r="JBY30" s="81"/>
      <c r="JBZ30" s="81"/>
      <c r="JCA30" s="81"/>
      <c r="JCB30" s="81"/>
      <c r="JCC30" s="81"/>
      <c r="JCD30" s="81"/>
      <c r="JCE30" s="81"/>
      <c r="JCF30" s="81"/>
      <c r="JCG30" s="81"/>
      <c r="JCH30" s="81"/>
      <c r="JCI30" s="81"/>
      <c r="JCJ30" s="81"/>
      <c r="JCK30" s="81"/>
      <c r="JCL30" s="81"/>
      <c r="JCM30" s="81"/>
      <c r="JCN30" s="81"/>
      <c r="JCO30" s="81"/>
      <c r="JCP30" s="81"/>
      <c r="JCQ30" s="81"/>
      <c r="JCR30" s="81"/>
      <c r="JCS30" s="81"/>
      <c r="JCT30" s="81"/>
      <c r="JCU30" s="81"/>
      <c r="JCV30" s="81"/>
      <c r="JCW30" s="81"/>
      <c r="JCX30" s="81"/>
      <c r="JCY30" s="81"/>
      <c r="JCZ30" s="81"/>
      <c r="JDA30" s="81"/>
      <c r="JDB30" s="81"/>
      <c r="JDC30" s="81"/>
      <c r="JDD30" s="81"/>
      <c r="JDE30" s="81"/>
      <c r="JDF30" s="81"/>
      <c r="JDG30" s="81"/>
      <c r="JDH30" s="81"/>
      <c r="JDI30" s="81"/>
      <c r="JDJ30" s="81"/>
      <c r="JDK30" s="81"/>
      <c r="JDL30" s="81"/>
      <c r="JDM30" s="81"/>
      <c r="JDN30" s="81"/>
      <c r="JDO30" s="81"/>
      <c r="JDP30" s="81"/>
      <c r="JDQ30" s="81"/>
      <c r="JDR30" s="81"/>
      <c r="JDS30" s="81"/>
      <c r="JDT30" s="81"/>
      <c r="JDU30" s="81"/>
      <c r="JDV30" s="81"/>
      <c r="JDW30" s="81"/>
      <c r="JDX30" s="81"/>
      <c r="JDY30" s="81"/>
      <c r="JDZ30" s="81"/>
      <c r="JEA30" s="81"/>
      <c r="JEB30" s="81"/>
      <c r="JEC30" s="81"/>
      <c r="JED30" s="81"/>
      <c r="JEE30" s="81"/>
      <c r="JEF30" s="81"/>
      <c r="JEG30" s="81"/>
      <c r="JEH30" s="81"/>
      <c r="JEI30" s="81"/>
      <c r="JEJ30" s="81"/>
      <c r="JEK30" s="81"/>
      <c r="JEL30" s="81"/>
      <c r="JEM30" s="81"/>
      <c r="JEN30" s="81"/>
      <c r="JEO30" s="81"/>
      <c r="JEP30" s="81"/>
      <c r="JEQ30" s="81"/>
      <c r="JER30" s="81"/>
      <c r="JES30" s="81"/>
      <c r="JET30" s="81"/>
      <c r="JEU30" s="81"/>
      <c r="JEV30" s="81"/>
      <c r="JEW30" s="81"/>
      <c r="JEX30" s="81"/>
      <c r="JEY30" s="81"/>
      <c r="JEZ30" s="81"/>
      <c r="JFA30" s="81"/>
      <c r="JFB30" s="81"/>
      <c r="JFC30" s="81"/>
      <c r="JFD30" s="81"/>
      <c r="JFE30" s="81"/>
      <c r="JFF30" s="81"/>
      <c r="JFG30" s="81"/>
      <c r="JFH30" s="81"/>
      <c r="JFI30" s="81"/>
      <c r="JFJ30" s="81"/>
      <c r="JFK30" s="81"/>
      <c r="JFL30" s="81"/>
      <c r="JFM30" s="81"/>
      <c r="JFN30" s="81"/>
      <c r="JFO30" s="81"/>
      <c r="JFP30" s="81"/>
      <c r="JFQ30" s="81"/>
      <c r="JFR30" s="81"/>
      <c r="JFS30" s="81"/>
      <c r="JFT30" s="81"/>
      <c r="JFU30" s="81"/>
      <c r="JFV30" s="81"/>
      <c r="JFW30" s="81"/>
      <c r="JFX30" s="81"/>
      <c r="JFY30" s="81"/>
      <c r="JFZ30" s="81"/>
      <c r="JGA30" s="81"/>
      <c r="JGB30" s="81"/>
      <c r="JGC30" s="81"/>
      <c r="JGD30" s="81"/>
      <c r="JGE30" s="81"/>
      <c r="JGF30" s="81"/>
      <c r="JGG30" s="81"/>
      <c r="JGH30" s="81"/>
      <c r="JGI30" s="81"/>
      <c r="JGJ30" s="81"/>
      <c r="JGK30" s="81"/>
      <c r="JGL30" s="81"/>
      <c r="JGM30" s="81"/>
      <c r="JGN30" s="81"/>
      <c r="JGO30" s="81"/>
      <c r="JGP30" s="81"/>
      <c r="JGQ30" s="81"/>
      <c r="JGR30" s="81"/>
      <c r="JGS30" s="81"/>
      <c r="JGT30" s="81"/>
      <c r="JGU30" s="81"/>
      <c r="JGV30" s="81"/>
      <c r="JGW30" s="81"/>
      <c r="JGX30" s="81"/>
      <c r="JGY30" s="81"/>
      <c r="JGZ30" s="81"/>
      <c r="JHA30" s="81"/>
      <c r="JHB30" s="81"/>
      <c r="JHC30" s="81"/>
      <c r="JHD30" s="81"/>
      <c r="JHE30" s="81"/>
      <c r="JHF30" s="81"/>
      <c r="JHG30" s="81"/>
      <c r="JHH30" s="81"/>
      <c r="JHI30" s="81"/>
      <c r="JHJ30" s="81"/>
      <c r="JHK30" s="81"/>
      <c r="JHL30" s="81"/>
      <c r="JHM30" s="81"/>
      <c r="JHN30" s="81"/>
      <c r="JHO30" s="81"/>
      <c r="JHP30" s="81"/>
      <c r="JHQ30" s="81"/>
      <c r="JHR30" s="81"/>
      <c r="JHS30" s="81"/>
      <c r="JHT30" s="81"/>
      <c r="JHU30" s="81"/>
      <c r="JHV30" s="81"/>
      <c r="JHW30" s="81"/>
      <c r="JHX30" s="81"/>
      <c r="JHY30" s="81"/>
      <c r="JHZ30" s="81"/>
      <c r="JIA30" s="81"/>
      <c r="JIB30" s="81"/>
      <c r="JIC30" s="81"/>
      <c r="JID30" s="81"/>
      <c r="JIE30" s="81"/>
      <c r="JIF30" s="81"/>
      <c r="JIG30" s="81"/>
      <c r="JIH30" s="81"/>
      <c r="JII30" s="81"/>
      <c r="JIJ30" s="81"/>
      <c r="JIK30" s="81"/>
      <c r="JIL30" s="81"/>
      <c r="JIM30" s="81"/>
      <c r="JIN30" s="81"/>
      <c r="JIO30" s="81"/>
      <c r="JIP30" s="81"/>
      <c r="JIQ30" s="81"/>
      <c r="JIR30" s="81"/>
      <c r="JIS30" s="81"/>
      <c r="JIT30" s="81"/>
      <c r="JIU30" s="81"/>
      <c r="JIV30" s="81"/>
      <c r="JIW30" s="81"/>
      <c r="JIX30" s="81"/>
      <c r="JIY30" s="81"/>
      <c r="JIZ30" s="81"/>
      <c r="JJA30" s="81"/>
      <c r="JJB30" s="81"/>
      <c r="JJC30" s="81"/>
      <c r="JJD30" s="81"/>
      <c r="JJE30" s="81"/>
      <c r="JJF30" s="81"/>
      <c r="JJG30" s="81"/>
      <c r="JJH30" s="81"/>
      <c r="JJI30" s="81"/>
      <c r="JJJ30" s="81"/>
      <c r="JJK30" s="81"/>
      <c r="JJL30" s="81"/>
      <c r="JJM30" s="81"/>
      <c r="JJN30" s="81"/>
      <c r="JJO30" s="81"/>
      <c r="JJP30" s="81"/>
      <c r="JJQ30" s="81"/>
      <c r="JJR30" s="81"/>
      <c r="JJS30" s="81"/>
      <c r="JJT30" s="81"/>
      <c r="JJU30" s="81"/>
      <c r="JJV30" s="81"/>
      <c r="JJW30" s="81"/>
      <c r="JJX30" s="81"/>
      <c r="JJY30" s="81"/>
      <c r="JJZ30" s="81"/>
      <c r="JKA30" s="81"/>
      <c r="JKB30" s="81"/>
      <c r="JKC30" s="81"/>
      <c r="JKD30" s="81"/>
      <c r="JKE30" s="81"/>
      <c r="JKF30" s="81"/>
      <c r="JKG30" s="81"/>
      <c r="JKH30" s="81"/>
      <c r="JKI30" s="81"/>
      <c r="JKJ30" s="81"/>
      <c r="JKK30" s="81"/>
      <c r="JKL30" s="81"/>
      <c r="JKM30" s="81"/>
      <c r="JKN30" s="81"/>
      <c r="JKO30" s="81"/>
      <c r="JKP30" s="81"/>
      <c r="JKQ30" s="81"/>
      <c r="JKR30" s="81"/>
      <c r="JKS30" s="81"/>
      <c r="JKT30" s="81"/>
      <c r="JKU30" s="81"/>
      <c r="JKV30" s="81"/>
      <c r="JKW30" s="81"/>
      <c r="JKX30" s="81"/>
      <c r="JKY30" s="81"/>
      <c r="JKZ30" s="81"/>
      <c r="JLA30" s="81"/>
      <c r="JLB30" s="81"/>
      <c r="JLC30" s="81"/>
      <c r="JLD30" s="81"/>
      <c r="JLE30" s="81"/>
      <c r="JLF30" s="81"/>
      <c r="JLG30" s="81"/>
      <c r="JLH30" s="81"/>
      <c r="JLI30" s="81"/>
      <c r="JLJ30" s="81"/>
      <c r="JLK30" s="81"/>
      <c r="JLL30" s="81"/>
      <c r="JLM30" s="81"/>
      <c r="JLN30" s="81"/>
      <c r="JLO30" s="81"/>
      <c r="JLP30" s="81"/>
      <c r="JLQ30" s="81"/>
      <c r="JLR30" s="81"/>
      <c r="JLS30" s="81"/>
      <c r="JLT30" s="81"/>
      <c r="JLU30" s="81"/>
      <c r="JLV30" s="81"/>
      <c r="JLW30" s="81"/>
      <c r="JLX30" s="81"/>
      <c r="JLY30" s="81"/>
      <c r="JLZ30" s="81"/>
      <c r="JMA30" s="81"/>
      <c r="JMB30" s="81"/>
      <c r="JMC30" s="81"/>
      <c r="JMD30" s="81"/>
      <c r="JME30" s="81"/>
      <c r="JMF30" s="81"/>
      <c r="JMG30" s="81"/>
      <c r="JMH30" s="81"/>
      <c r="JMI30" s="81"/>
      <c r="JMJ30" s="81"/>
      <c r="JMK30" s="81"/>
      <c r="JML30" s="81"/>
      <c r="JMM30" s="81"/>
      <c r="JMN30" s="81"/>
      <c r="JMO30" s="81"/>
      <c r="JMP30" s="81"/>
      <c r="JMQ30" s="81"/>
      <c r="JMR30" s="81"/>
      <c r="JMS30" s="81"/>
      <c r="JMT30" s="81"/>
      <c r="JMU30" s="81"/>
      <c r="JMV30" s="81"/>
      <c r="JMW30" s="81"/>
      <c r="JMX30" s="81"/>
      <c r="JMY30" s="81"/>
      <c r="JMZ30" s="81"/>
      <c r="JNA30" s="81"/>
      <c r="JNB30" s="81"/>
      <c r="JNC30" s="81"/>
      <c r="JND30" s="81"/>
      <c r="JNE30" s="81"/>
      <c r="JNF30" s="81"/>
      <c r="JNG30" s="81"/>
      <c r="JNH30" s="81"/>
      <c r="JNI30" s="81"/>
      <c r="JNJ30" s="81"/>
      <c r="JNK30" s="81"/>
      <c r="JNL30" s="81"/>
      <c r="JNM30" s="81"/>
      <c r="JNN30" s="81"/>
      <c r="JNO30" s="81"/>
      <c r="JNP30" s="81"/>
      <c r="JNQ30" s="81"/>
      <c r="JNR30" s="81"/>
      <c r="JNS30" s="81"/>
      <c r="JNT30" s="81"/>
      <c r="JNU30" s="81"/>
      <c r="JNV30" s="81"/>
      <c r="JNW30" s="81"/>
      <c r="JNX30" s="81"/>
      <c r="JNY30" s="81"/>
      <c r="JNZ30" s="81"/>
      <c r="JOA30" s="81"/>
      <c r="JOB30" s="81"/>
      <c r="JOC30" s="81"/>
      <c r="JOD30" s="81"/>
      <c r="JOE30" s="81"/>
      <c r="JOF30" s="81"/>
      <c r="JOG30" s="81"/>
      <c r="JOH30" s="81"/>
      <c r="JOI30" s="81"/>
      <c r="JOJ30" s="81"/>
      <c r="JOK30" s="81"/>
      <c r="JOL30" s="81"/>
      <c r="JOM30" s="81"/>
      <c r="JON30" s="81"/>
      <c r="JOO30" s="81"/>
      <c r="JOP30" s="81"/>
      <c r="JOQ30" s="81"/>
      <c r="JOR30" s="81"/>
      <c r="JOS30" s="81"/>
      <c r="JOT30" s="81"/>
      <c r="JOU30" s="81"/>
      <c r="JOV30" s="81"/>
      <c r="JOW30" s="81"/>
      <c r="JOX30" s="81"/>
      <c r="JOY30" s="81"/>
      <c r="JOZ30" s="81"/>
      <c r="JPA30" s="81"/>
      <c r="JPB30" s="81"/>
      <c r="JPC30" s="81"/>
      <c r="JPD30" s="81"/>
      <c r="JPE30" s="81"/>
      <c r="JPF30" s="81"/>
      <c r="JPG30" s="81"/>
      <c r="JPH30" s="81"/>
      <c r="JPI30" s="81"/>
      <c r="JPJ30" s="81"/>
      <c r="JPK30" s="81"/>
      <c r="JPL30" s="81"/>
      <c r="JPM30" s="81"/>
      <c r="JPN30" s="81"/>
      <c r="JPO30" s="81"/>
      <c r="JPP30" s="81"/>
      <c r="JPQ30" s="81"/>
      <c r="JPR30" s="81"/>
      <c r="JPS30" s="81"/>
      <c r="JPT30" s="81"/>
      <c r="JPU30" s="81"/>
      <c r="JPV30" s="81"/>
      <c r="JPW30" s="81"/>
      <c r="JPX30" s="81"/>
      <c r="JPY30" s="81"/>
      <c r="JPZ30" s="81"/>
      <c r="JQA30" s="81"/>
      <c r="JQB30" s="81"/>
      <c r="JQC30" s="81"/>
      <c r="JQD30" s="81"/>
      <c r="JQE30" s="81"/>
      <c r="JQF30" s="81"/>
      <c r="JQG30" s="81"/>
      <c r="JQH30" s="81"/>
      <c r="JQI30" s="81"/>
      <c r="JQJ30" s="81"/>
      <c r="JQK30" s="81"/>
      <c r="JQL30" s="81"/>
      <c r="JQM30" s="81"/>
      <c r="JQN30" s="81"/>
      <c r="JQO30" s="81"/>
      <c r="JQP30" s="81"/>
      <c r="JQQ30" s="81"/>
      <c r="JQR30" s="81"/>
      <c r="JQS30" s="81"/>
      <c r="JQT30" s="81"/>
      <c r="JQU30" s="81"/>
      <c r="JQV30" s="81"/>
      <c r="JQW30" s="81"/>
      <c r="JQX30" s="81"/>
      <c r="JQY30" s="81"/>
      <c r="JQZ30" s="81"/>
      <c r="JRA30" s="81"/>
      <c r="JRB30" s="81"/>
      <c r="JRC30" s="81"/>
      <c r="JRD30" s="81"/>
      <c r="JRE30" s="81"/>
      <c r="JRF30" s="81"/>
      <c r="JRG30" s="81"/>
      <c r="JRH30" s="81"/>
      <c r="JRI30" s="81"/>
      <c r="JRJ30" s="81"/>
      <c r="JRK30" s="81"/>
      <c r="JRL30" s="81"/>
      <c r="JRM30" s="81"/>
      <c r="JRN30" s="81"/>
      <c r="JRO30" s="81"/>
      <c r="JRP30" s="81"/>
      <c r="JRQ30" s="81"/>
      <c r="JRR30" s="81"/>
      <c r="JRS30" s="81"/>
      <c r="JRT30" s="81"/>
      <c r="JRU30" s="81"/>
      <c r="JRV30" s="81"/>
      <c r="JRW30" s="81"/>
      <c r="JRX30" s="81"/>
      <c r="JRY30" s="81"/>
      <c r="JRZ30" s="81"/>
      <c r="JSA30" s="81"/>
      <c r="JSB30" s="81"/>
      <c r="JSC30" s="81"/>
      <c r="JSD30" s="81"/>
      <c r="JSE30" s="81"/>
      <c r="JSF30" s="81"/>
      <c r="JSG30" s="81"/>
      <c r="JSH30" s="81"/>
      <c r="JSI30" s="81"/>
      <c r="JSJ30" s="81"/>
      <c r="JSK30" s="81"/>
      <c r="JSL30" s="81"/>
      <c r="JSM30" s="81"/>
      <c r="JSN30" s="81"/>
      <c r="JSO30" s="81"/>
      <c r="JSP30" s="81"/>
      <c r="JSQ30" s="81"/>
      <c r="JSR30" s="81"/>
      <c r="JSS30" s="81"/>
      <c r="JST30" s="81"/>
      <c r="JSU30" s="81"/>
      <c r="JSV30" s="81"/>
      <c r="JSW30" s="81"/>
      <c r="JSX30" s="81"/>
      <c r="JSY30" s="81"/>
      <c r="JSZ30" s="81"/>
      <c r="JTA30" s="81"/>
      <c r="JTB30" s="81"/>
      <c r="JTC30" s="81"/>
      <c r="JTD30" s="81"/>
      <c r="JTE30" s="81"/>
      <c r="JTF30" s="81"/>
      <c r="JTG30" s="81"/>
      <c r="JTH30" s="81"/>
      <c r="JTI30" s="81"/>
      <c r="JTJ30" s="81"/>
      <c r="JTK30" s="81"/>
      <c r="JTL30" s="81"/>
      <c r="JTM30" s="81"/>
      <c r="JTN30" s="81"/>
      <c r="JTO30" s="81"/>
      <c r="JTP30" s="81"/>
      <c r="JTQ30" s="81"/>
      <c r="JTR30" s="81"/>
      <c r="JTS30" s="81"/>
      <c r="JTT30" s="81"/>
      <c r="JTU30" s="81"/>
      <c r="JTV30" s="81"/>
      <c r="JTW30" s="81"/>
      <c r="JTX30" s="81"/>
      <c r="JTY30" s="81"/>
      <c r="JTZ30" s="81"/>
      <c r="JUA30" s="81"/>
      <c r="JUB30" s="81"/>
      <c r="JUC30" s="81"/>
      <c r="JUD30" s="81"/>
      <c r="JUE30" s="81"/>
      <c r="JUF30" s="81"/>
      <c r="JUG30" s="81"/>
      <c r="JUH30" s="81"/>
      <c r="JUI30" s="81"/>
      <c r="JUJ30" s="81"/>
      <c r="JUK30" s="81"/>
      <c r="JUL30" s="81"/>
      <c r="JUM30" s="81"/>
      <c r="JUN30" s="81"/>
      <c r="JUO30" s="81"/>
      <c r="JUP30" s="81"/>
      <c r="JUQ30" s="81"/>
      <c r="JUR30" s="81"/>
      <c r="JUS30" s="81"/>
      <c r="JUT30" s="81"/>
      <c r="JUU30" s="81"/>
      <c r="JUV30" s="81"/>
      <c r="JUW30" s="81"/>
      <c r="JUX30" s="81"/>
      <c r="JUY30" s="81"/>
      <c r="JUZ30" s="81"/>
      <c r="JVA30" s="81"/>
      <c r="JVB30" s="81"/>
      <c r="JVC30" s="81"/>
      <c r="JVD30" s="81"/>
      <c r="JVE30" s="81"/>
      <c r="JVF30" s="81"/>
      <c r="JVG30" s="81"/>
      <c r="JVH30" s="81"/>
      <c r="JVI30" s="81"/>
      <c r="JVJ30" s="81"/>
      <c r="JVK30" s="81"/>
      <c r="JVL30" s="81"/>
      <c r="JVM30" s="81"/>
      <c r="JVN30" s="81"/>
      <c r="JVO30" s="81"/>
      <c r="JVP30" s="81"/>
      <c r="JVQ30" s="81"/>
      <c r="JVR30" s="81"/>
      <c r="JVS30" s="81"/>
      <c r="JVT30" s="81"/>
      <c r="JVU30" s="81"/>
      <c r="JVV30" s="81"/>
      <c r="JVW30" s="81"/>
      <c r="JVX30" s="81"/>
      <c r="JVY30" s="81"/>
      <c r="JVZ30" s="81"/>
      <c r="JWA30" s="81"/>
      <c r="JWB30" s="81"/>
      <c r="JWC30" s="81"/>
      <c r="JWD30" s="81"/>
      <c r="JWE30" s="81"/>
      <c r="JWF30" s="81"/>
      <c r="JWG30" s="81"/>
      <c r="JWH30" s="81"/>
      <c r="JWI30" s="81"/>
      <c r="JWJ30" s="81"/>
      <c r="JWK30" s="81"/>
      <c r="JWL30" s="81"/>
      <c r="JWM30" s="81"/>
      <c r="JWN30" s="81"/>
      <c r="JWO30" s="81"/>
      <c r="JWP30" s="81"/>
      <c r="JWQ30" s="81"/>
      <c r="JWR30" s="81"/>
      <c r="JWS30" s="81"/>
      <c r="JWT30" s="81"/>
      <c r="JWU30" s="81"/>
      <c r="JWV30" s="81"/>
      <c r="JWW30" s="81"/>
      <c r="JWX30" s="81"/>
      <c r="JWY30" s="81"/>
      <c r="JWZ30" s="81"/>
      <c r="JXA30" s="81"/>
      <c r="JXB30" s="81"/>
      <c r="JXC30" s="81"/>
      <c r="JXD30" s="81"/>
      <c r="JXE30" s="81"/>
      <c r="JXF30" s="81"/>
      <c r="JXG30" s="81"/>
      <c r="JXH30" s="81"/>
      <c r="JXI30" s="81"/>
      <c r="JXJ30" s="81"/>
      <c r="JXK30" s="81"/>
      <c r="JXL30" s="81"/>
      <c r="JXM30" s="81"/>
      <c r="JXN30" s="81"/>
      <c r="JXO30" s="81"/>
      <c r="JXP30" s="81"/>
      <c r="JXQ30" s="81"/>
      <c r="JXR30" s="81"/>
      <c r="JXS30" s="81"/>
      <c r="JXT30" s="81"/>
      <c r="JXU30" s="81"/>
      <c r="JXV30" s="81"/>
      <c r="JXW30" s="81"/>
      <c r="JXX30" s="81"/>
      <c r="JXY30" s="81"/>
      <c r="JXZ30" s="81"/>
      <c r="JYA30" s="81"/>
      <c r="JYB30" s="81"/>
      <c r="JYC30" s="81"/>
      <c r="JYD30" s="81"/>
      <c r="JYE30" s="81"/>
      <c r="JYF30" s="81"/>
      <c r="JYG30" s="81"/>
      <c r="JYH30" s="81"/>
      <c r="JYI30" s="81"/>
      <c r="JYJ30" s="81"/>
      <c r="JYK30" s="81"/>
      <c r="JYL30" s="81"/>
      <c r="JYM30" s="81"/>
      <c r="JYN30" s="81"/>
      <c r="JYO30" s="81"/>
      <c r="JYP30" s="81"/>
      <c r="JYQ30" s="81"/>
      <c r="JYR30" s="81"/>
      <c r="JYS30" s="81"/>
      <c r="JYT30" s="81"/>
      <c r="JYU30" s="81"/>
      <c r="JYV30" s="81"/>
      <c r="JYW30" s="81"/>
      <c r="JYX30" s="81"/>
      <c r="JYY30" s="81"/>
      <c r="JYZ30" s="81"/>
      <c r="JZA30" s="81"/>
      <c r="JZB30" s="81"/>
      <c r="JZC30" s="81"/>
      <c r="JZD30" s="81"/>
      <c r="JZE30" s="81"/>
      <c r="JZF30" s="81"/>
      <c r="JZG30" s="81"/>
      <c r="JZH30" s="81"/>
      <c r="JZI30" s="81"/>
      <c r="JZJ30" s="81"/>
      <c r="JZK30" s="81"/>
      <c r="JZL30" s="81"/>
      <c r="JZM30" s="81"/>
      <c r="JZN30" s="81"/>
      <c r="JZO30" s="81"/>
      <c r="JZP30" s="81"/>
      <c r="JZQ30" s="81"/>
      <c r="JZR30" s="81"/>
      <c r="JZS30" s="81"/>
      <c r="JZT30" s="81"/>
      <c r="JZU30" s="81"/>
      <c r="JZV30" s="81"/>
      <c r="JZW30" s="81"/>
      <c r="JZX30" s="81"/>
      <c r="JZY30" s="81"/>
      <c r="JZZ30" s="81"/>
      <c r="KAA30" s="81"/>
      <c r="KAB30" s="81"/>
      <c r="KAC30" s="81"/>
      <c r="KAD30" s="81"/>
      <c r="KAE30" s="81"/>
      <c r="KAF30" s="81"/>
      <c r="KAG30" s="81"/>
      <c r="KAH30" s="81"/>
      <c r="KAI30" s="81"/>
      <c r="KAJ30" s="81"/>
      <c r="KAK30" s="81"/>
      <c r="KAL30" s="81"/>
      <c r="KAM30" s="81"/>
      <c r="KAN30" s="81"/>
      <c r="KAO30" s="81"/>
      <c r="KAP30" s="81"/>
      <c r="KAQ30" s="81"/>
      <c r="KAR30" s="81"/>
      <c r="KAS30" s="81"/>
      <c r="KAT30" s="81"/>
      <c r="KAU30" s="81"/>
      <c r="KAV30" s="81"/>
      <c r="KAW30" s="81"/>
      <c r="KAX30" s="81"/>
      <c r="KAY30" s="81"/>
      <c r="KAZ30" s="81"/>
      <c r="KBA30" s="81"/>
      <c r="KBB30" s="81"/>
      <c r="KBC30" s="81"/>
      <c r="KBD30" s="81"/>
      <c r="KBE30" s="81"/>
      <c r="KBF30" s="81"/>
      <c r="KBG30" s="81"/>
      <c r="KBH30" s="81"/>
      <c r="KBI30" s="81"/>
      <c r="KBJ30" s="81"/>
      <c r="KBK30" s="81"/>
      <c r="KBL30" s="81"/>
      <c r="KBM30" s="81"/>
      <c r="KBN30" s="81"/>
      <c r="KBO30" s="81"/>
      <c r="KBP30" s="81"/>
      <c r="KBQ30" s="81"/>
      <c r="KBR30" s="81"/>
      <c r="KBS30" s="81"/>
      <c r="KBT30" s="81"/>
      <c r="KBU30" s="81"/>
      <c r="KBV30" s="81"/>
      <c r="KBW30" s="81"/>
      <c r="KBX30" s="81"/>
      <c r="KBY30" s="81"/>
      <c r="KBZ30" s="81"/>
      <c r="KCA30" s="81"/>
      <c r="KCB30" s="81"/>
      <c r="KCC30" s="81"/>
      <c r="KCD30" s="81"/>
      <c r="KCE30" s="81"/>
      <c r="KCF30" s="81"/>
      <c r="KCG30" s="81"/>
      <c r="KCH30" s="81"/>
      <c r="KCI30" s="81"/>
      <c r="KCJ30" s="81"/>
      <c r="KCK30" s="81"/>
      <c r="KCL30" s="81"/>
      <c r="KCM30" s="81"/>
      <c r="KCN30" s="81"/>
      <c r="KCO30" s="81"/>
      <c r="KCP30" s="81"/>
      <c r="KCQ30" s="81"/>
      <c r="KCR30" s="81"/>
      <c r="KCS30" s="81"/>
      <c r="KCT30" s="81"/>
      <c r="KCU30" s="81"/>
      <c r="KCV30" s="81"/>
      <c r="KCW30" s="81"/>
      <c r="KCX30" s="81"/>
      <c r="KCY30" s="81"/>
      <c r="KCZ30" s="81"/>
      <c r="KDA30" s="81"/>
      <c r="KDB30" s="81"/>
      <c r="KDC30" s="81"/>
      <c r="KDD30" s="81"/>
      <c r="KDE30" s="81"/>
      <c r="KDF30" s="81"/>
      <c r="KDG30" s="81"/>
      <c r="KDH30" s="81"/>
      <c r="KDI30" s="81"/>
      <c r="KDJ30" s="81"/>
      <c r="KDK30" s="81"/>
      <c r="KDL30" s="81"/>
      <c r="KDM30" s="81"/>
      <c r="KDN30" s="81"/>
      <c r="KDO30" s="81"/>
      <c r="KDP30" s="81"/>
      <c r="KDQ30" s="81"/>
      <c r="KDR30" s="81"/>
      <c r="KDS30" s="81"/>
      <c r="KDT30" s="81"/>
      <c r="KDU30" s="81"/>
      <c r="KDV30" s="81"/>
      <c r="KDW30" s="81"/>
      <c r="KDX30" s="81"/>
      <c r="KDY30" s="81"/>
      <c r="KDZ30" s="81"/>
      <c r="KEA30" s="81"/>
      <c r="KEB30" s="81"/>
      <c r="KEC30" s="81"/>
      <c r="KED30" s="81"/>
      <c r="KEE30" s="81"/>
      <c r="KEF30" s="81"/>
      <c r="KEG30" s="81"/>
      <c r="KEH30" s="81"/>
      <c r="KEI30" s="81"/>
      <c r="KEJ30" s="81"/>
      <c r="KEK30" s="81"/>
      <c r="KEL30" s="81"/>
      <c r="KEM30" s="81"/>
      <c r="KEN30" s="81"/>
      <c r="KEO30" s="81"/>
      <c r="KEP30" s="81"/>
      <c r="KEQ30" s="81"/>
      <c r="KER30" s="81"/>
      <c r="KES30" s="81"/>
      <c r="KET30" s="81"/>
      <c r="KEU30" s="81"/>
      <c r="KEV30" s="81"/>
      <c r="KEW30" s="81"/>
      <c r="KEX30" s="81"/>
      <c r="KEY30" s="81"/>
      <c r="KEZ30" s="81"/>
      <c r="KFA30" s="81"/>
      <c r="KFB30" s="81"/>
      <c r="KFC30" s="81"/>
      <c r="KFD30" s="81"/>
      <c r="KFE30" s="81"/>
      <c r="KFF30" s="81"/>
      <c r="KFG30" s="81"/>
      <c r="KFH30" s="81"/>
      <c r="KFI30" s="81"/>
      <c r="KFJ30" s="81"/>
      <c r="KFK30" s="81"/>
      <c r="KFL30" s="81"/>
      <c r="KFM30" s="81"/>
      <c r="KFN30" s="81"/>
      <c r="KFO30" s="81"/>
      <c r="KFP30" s="81"/>
      <c r="KFQ30" s="81"/>
      <c r="KFR30" s="81"/>
      <c r="KFS30" s="81"/>
      <c r="KFT30" s="81"/>
      <c r="KFU30" s="81"/>
      <c r="KFV30" s="81"/>
      <c r="KFW30" s="81"/>
      <c r="KFX30" s="81"/>
      <c r="KFY30" s="81"/>
      <c r="KFZ30" s="81"/>
      <c r="KGA30" s="81"/>
      <c r="KGB30" s="81"/>
      <c r="KGC30" s="81"/>
      <c r="KGD30" s="81"/>
      <c r="KGE30" s="81"/>
      <c r="KGF30" s="81"/>
      <c r="KGG30" s="81"/>
      <c r="KGH30" s="81"/>
      <c r="KGI30" s="81"/>
      <c r="KGJ30" s="81"/>
      <c r="KGK30" s="81"/>
      <c r="KGL30" s="81"/>
      <c r="KGM30" s="81"/>
      <c r="KGN30" s="81"/>
      <c r="KGO30" s="81"/>
      <c r="KGP30" s="81"/>
      <c r="KGQ30" s="81"/>
      <c r="KGR30" s="81"/>
      <c r="KGS30" s="81"/>
      <c r="KGT30" s="81"/>
      <c r="KGU30" s="81"/>
      <c r="KGV30" s="81"/>
      <c r="KGW30" s="81"/>
      <c r="KGX30" s="81"/>
      <c r="KGY30" s="81"/>
      <c r="KGZ30" s="81"/>
      <c r="KHA30" s="81"/>
      <c r="KHB30" s="81"/>
      <c r="KHC30" s="81"/>
      <c r="KHD30" s="81"/>
      <c r="KHE30" s="81"/>
      <c r="KHF30" s="81"/>
      <c r="KHG30" s="81"/>
      <c r="KHH30" s="81"/>
      <c r="KHI30" s="81"/>
      <c r="KHJ30" s="81"/>
      <c r="KHK30" s="81"/>
      <c r="KHL30" s="81"/>
      <c r="KHM30" s="81"/>
      <c r="KHN30" s="81"/>
      <c r="KHO30" s="81"/>
      <c r="KHP30" s="81"/>
      <c r="KHQ30" s="81"/>
      <c r="KHR30" s="81"/>
      <c r="KHS30" s="81"/>
      <c r="KHT30" s="81"/>
      <c r="KHU30" s="81"/>
      <c r="KHV30" s="81"/>
      <c r="KHW30" s="81"/>
      <c r="KHX30" s="81"/>
      <c r="KHY30" s="81"/>
      <c r="KHZ30" s="81"/>
      <c r="KIA30" s="81"/>
      <c r="KIB30" s="81"/>
      <c r="KIC30" s="81"/>
      <c r="KID30" s="81"/>
      <c r="KIE30" s="81"/>
      <c r="KIF30" s="81"/>
      <c r="KIG30" s="81"/>
      <c r="KIH30" s="81"/>
      <c r="KII30" s="81"/>
      <c r="KIJ30" s="81"/>
      <c r="KIK30" s="81"/>
      <c r="KIL30" s="81"/>
      <c r="KIM30" s="81"/>
      <c r="KIN30" s="81"/>
      <c r="KIO30" s="81"/>
      <c r="KIP30" s="81"/>
      <c r="KIQ30" s="81"/>
      <c r="KIR30" s="81"/>
      <c r="KIS30" s="81"/>
      <c r="KIT30" s="81"/>
      <c r="KIU30" s="81"/>
      <c r="KIV30" s="81"/>
      <c r="KIW30" s="81"/>
      <c r="KIX30" s="81"/>
      <c r="KIY30" s="81"/>
      <c r="KIZ30" s="81"/>
      <c r="KJA30" s="81"/>
      <c r="KJB30" s="81"/>
      <c r="KJC30" s="81"/>
      <c r="KJD30" s="81"/>
      <c r="KJE30" s="81"/>
      <c r="KJF30" s="81"/>
      <c r="KJG30" s="81"/>
      <c r="KJH30" s="81"/>
      <c r="KJI30" s="81"/>
      <c r="KJJ30" s="81"/>
      <c r="KJK30" s="81"/>
      <c r="KJL30" s="81"/>
      <c r="KJM30" s="81"/>
      <c r="KJN30" s="81"/>
      <c r="KJO30" s="81"/>
      <c r="KJP30" s="81"/>
      <c r="KJQ30" s="81"/>
      <c r="KJR30" s="81"/>
      <c r="KJS30" s="81"/>
      <c r="KJT30" s="81"/>
      <c r="KJU30" s="81"/>
      <c r="KJV30" s="81"/>
      <c r="KJW30" s="81"/>
      <c r="KJX30" s="81"/>
      <c r="KJY30" s="81"/>
      <c r="KJZ30" s="81"/>
      <c r="KKA30" s="81"/>
      <c r="KKB30" s="81"/>
      <c r="KKC30" s="81"/>
      <c r="KKD30" s="81"/>
      <c r="KKE30" s="81"/>
      <c r="KKF30" s="81"/>
      <c r="KKG30" s="81"/>
      <c r="KKH30" s="81"/>
      <c r="KKI30" s="81"/>
      <c r="KKJ30" s="81"/>
      <c r="KKK30" s="81"/>
      <c r="KKL30" s="81"/>
      <c r="KKM30" s="81"/>
      <c r="KKN30" s="81"/>
      <c r="KKO30" s="81"/>
      <c r="KKP30" s="81"/>
      <c r="KKQ30" s="81"/>
      <c r="KKR30" s="81"/>
      <c r="KKS30" s="81"/>
      <c r="KKT30" s="81"/>
      <c r="KKU30" s="81"/>
      <c r="KKV30" s="81"/>
      <c r="KKW30" s="81"/>
      <c r="KKX30" s="81"/>
      <c r="KKY30" s="81"/>
      <c r="KKZ30" s="81"/>
      <c r="KLA30" s="81"/>
      <c r="KLB30" s="81"/>
      <c r="KLC30" s="81"/>
      <c r="KLD30" s="81"/>
      <c r="KLE30" s="81"/>
      <c r="KLF30" s="81"/>
      <c r="KLG30" s="81"/>
      <c r="KLH30" s="81"/>
      <c r="KLI30" s="81"/>
      <c r="KLJ30" s="81"/>
      <c r="KLK30" s="81"/>
      <c r="KLL30" s="81"/>
      <c r="KLM30" s="81"/>
      <c r="KLN30" s="81"/>
      <c r="KLO30" s="81"/>
      <c r="KLP30" s="81"/>
      <c r="KLQ30" s="81"/>
      <c r="KLR30" s="81"/>
      <c r="KLS30" s="81"/>
      <c r="KLT30" s="81"/>
      <c r="KLU30" s="81"/>
      <c r="KLV30" s="81"/>
      <c r="KLW30" s="81"/>
      <c r="KLX30" s="81"/>
      <c r="KLY30" s="81"/>
      <c r="KLZ30" s="81"/>
      <c r="KMA30" s="81"/>
      <c r="KMB30" s="81"/>
      <c r="KMC30" s="81"/>
      <c r="KMD30" s="81"/>
      <c r="KME30" s="81"/>
      <c r="KMF30" s="81"/>
      <c r="KMG30" s="81"/>
      <c r="KMH30" s="81"/>
      <c r="KMI30" s="81"/>
      <c r="KMJ30" s="81"/>
      <c r="KMK30" s="81"/>
      <c r="KML30" s="81"/>
      <c r="KMM30" s="81"/>
      <c r="KMN30" s="81"/>
      <c r="KMO30" s="81"/>
      <c r="KMP30" s="81"/>
      <c r="KMQ30" s="81"/>
      <c r="KMR30" s="81"/>
      <c r="KMS30" s="81"/>
      <c r="KMT30" s="81"/>
      <c r="KMU30" s="81"/>
      <c r="KMV30" s="81"/>
      <c r="KMW30" s="81"/>
      <c r="KMX30" s="81"/>
      <c r="KMY30" s="81"/>
      <c r="KMZ30" s="81"/>
      <c r="KNA30" s="81"/>
      <c r="KNB30" s="81"/>
      <c r="KNC30" s="81"/>
      <c r="KND30" s="81"/>
      <c r="KNE30" s="81"/>
      <c r="KNF30" s="81"/>
      <c r="KNG30" s="81"/>
      <c r="KNH30" s="81"/>
      <c r="KNI30" s="81"/>
      <c r="KNJ30" s="81"/>
      <c r="KNK30" s="81"/>
      <c r="KNL30" s="81"/>
      <c r="KNM30" s="81"/>
      <c r="KNN30" s="81"/>
      <c r="KNO30" s="81"/>
      <c r="KNP30" s="81"/>
      <c r="KNQ30" s="81"/>
      <c r="KNR30" s="81"/>
      <c r="KNS30" s="81"/>
      <c r="KNT30" s="81"/>
      <c r="KNU30" s="81"/>
      <c r="KNV30" s="81"/>
      <c r="KNW30" s="81"/>
      <c r="KNX30" s="81"/>
      <c r="KNY30" s="81"/>
      <c r="KNZ30" s="81"/>
      <c r="KOA30" s="81"/>
      <c r="KOB30" s="81"/>
      <c r="KOC30" s="81"/>
      <c r="KOD30" s="81"/>
      <c r="KOE30" s="81"/>
      <c r="KOF30" s="81"/>
      <c r="KOG30" s="81"/>
      <c r="KOH30" s="81"/>
      <c r="KOI30" s="81"/>
      <c r="KOJ30" s="81"/>
      <c r="KOK30" s="81"/>
      <c r="KOL30" s="81"/>
      <c r="KOM30" s="81"/>
      <c r="KON30" s="81"/>
      <c r="KOO30" s="81"/>
      <c r="KOP30" s="81"/>
      <c r="KOQ30" s="81"/>
      <c r="KOR30" s="81"/>
      <c r="KOS30" s="81"/>
      <c r="KOT30" s="81"/>
      <c r="KOU30" s="81"/>
      <c r="KOV30" s="81"/>
      <c r="KOW30" s="81"/>
      <c r="KOX30" s="81"/>
      <c r="KOY30" s="81"/>
      <c r="KOZ30" s="81"/>
      <c r="KPA30" s="81"/>
      <c r="KPB30" s="81"/>
      <c r="KPC30" s="81"/>
      <c r="KPD30" s="81"/>
      <c r="KPE30" s="81"/>
      <c r="KPF30" s="81"/>
      <c r="KPG30" s="81"/>
      <c r="KPH30" s="81"/>
      <c r="KPI30" s="81"/>
      <c r="KPJ30" s="81"/>
      <c r="KPK30" s="81"/>
      <c r="KPL30" s="81"/>
      <c r="KPM30" s="81"/>
      <c r="KPN30" s="81"/>
      <c r="KPO30" s="81"/>
      <c r="KPP30" s="81"/>
      <c r="KPQ30" s="81"/>
      <c r="KPR30" s="81"/>
      <c r="KPS30" s="81"/>
      <c r="KPT30" s="81"/>
      <c r="KPU30" s="81"/>
      <c r="KPV30" s="81"/>
      <c r="KPW30" s="81"/>
      <c r="KPX30" s="81"/>
      <c r="KPY30" s="81"/>
      <c r="KPZ30" s="81"/>
      <c r="KQA30" s="81"/>
      <c r="KQB30" s="81"/>
      <c r="KQC30" s="81"/>
      <c r="KQD30" s="81"/>
      <c r="KQE30" s="81"/>
      <c r="KQF30" s="81"/>
      <c r="KQG30" s="81"/>
      <c r="KQH30" s="81"/>
      <c r="KQI30" s="81"/>
      <c r="KQJ30" s="81"/>
      <c r="KQK30" s="81"/>
      <c r="KQL30" s="81"/>
      <c r="KQM30" s="81"/>
      <c r="KQN30" s="81"/>
      <c r="KQO30" s="81"/>
      <c r="KQP30" s="81"/>
      <c r="KQQ30" s="81"/>
      <c r="KQR30" s="81"/>
      <c r="KQS30" s="81"/>
      <c r="KQT30" s="81"/>
      <c r="KQU30" s="81"/>
      <c r="KQV30" s="81"/>
      <c r="KQW30" s="81"/>
      <c r="KQX30" s="81"/>
      <c r="KQY30" s="81"/>
      <c r="KQZ30" s="81"/>
      <c r="KRA30" s="81"/>
      <c r="KRB30" s="81"/>
      <c r="KRC30" s="81"/>
      <c r="KRD30" s="81"/>
      <c r="KRE30" s="81"/>
      <c r="KRF30" s="81"/>
      <c r="KRG30" s="81"/>
      <c r="KRH30" s="81"/>
      <c r="KRI30" s="81"/>
      <c r="KRJ30" s="81"/>
      <c r="KRK30" s="81"/>
      <c r="KRL30" s="81"/>
      <c r="KRM30" s="81"/>
      <c r="KRN30" s="81"/>
      <c r="KRO30" s="81"/>
      <c r="KRP30" s="81"/>
      <c r="KRQ30" s="81"/>
      <c r="KRR30" s="81"/>
      <c r="KRS30" s="81"/>
      <c r="KRT30" s="81"/>
      <c r="KRU30" s="81"/>
      <c r="KRV30" s="81"/>
      <c r="KRW30" s="81"/>
      <c r="KRX30" s="81"/>
      <c r="KRY30" s="81"/>
      <c r="KRZ30" s="81"/>
      <c r="KSA30" s="81"/>
      <c r="KSB30" s="81"/>
      <c r="KSC30" s="81"/>
      <c r="KSD30" s="81"/>
      <c r="KSE30" s="81"/>
      <c r="KSF30" s="81"/>
      <c r="KSG30" s="81"/>
      <c r="KSH30" s="81"/>
      <c r="KSI30" s="81"/>
      <c r="KSJ30" s="81"/>
      <c r="KSK30" s="81"/>
      <c r="KSL30" s="81"/>
      <c r="KSM30" s="81"/>
      <c r="KSN30" s="81"/>
      <c r="KSO30" s="81"/>
      <c r="KSP30" s="81"/>
      <c r="KSQ30" s="81"/>
      <c r="KSR30" s="81"/>
      <c r="KSS30" s="81"/>
      <c r="KST30" s="81"/>
      <c r="KSU30" s="81"/>
      <c r="KSV30" s="81"/>
      <c r="KSW30" s="81"/>
      <c r="KSX30" s="81"/>
      <c r="KSY30" s="81"/>
      <c r="KSZ30" s="81"/>
      <c r="KTA30" s="81"/>
      <c r="KTB30" s="81"/>
      <c r="KTC30" s="81"/>
      <c r="KTD30" s="81"/>
      <c r="KTE30" s="81"/>
      <c r="KTF30" s="81"/>
      <c r="KTG30" s="81"/>
      <c r="KTH30" s="81"/>
      <c r="KTI30" s="81"/>
      <c r="KTJ30" s="81"/>
      <c r="KTK30" s="81"/>
      <c r="KTL30" s="81"/>
      <c r="KTM30" s="81"/>
      <c r="KTN30" s="81"/>
      <c r="KTO30" s="81"/>
      <c r="KTP30" s="81"/>
      <c r="KTQ30" s="81"/>
      <c r="KTR30" s="81"/>
      <c r="KTS30" s="81"/>
      <c r="KTT30" s="81"/>
      <c r="KTU30" s="81"/>
      <c r="KTV30" s="81"/>
      <c r="KTW30" s="81"/>
      <c r="KTX30" s="81"/>
      <c r="KTY30" s="81"/>
      <c r="KTZ30" s="81"/>
      <c r="KUA30" s="81"/>
      <c r="KUB30" s="81"/>
      <c r="KUC30" s="81"/>
      <c r="KUD30" s="81"/>
      <c r="KUE30" s="81"/>
      <c r="KUF30" s="81"/>
      <c r="KUG30" s="81"/>
      <c r="KUH30" s="81"/>
      <c r="KUI30" s="81"/>
      <c r="KUJ30" s="81"/>
      <c r="KUK30" s="81"/>
      <c r="KUL30" s="81"/>
      <c r="KUM30" s="81"/>
      <c r="KUN30" s="81"/>
      <c r="KUO30" s="81"/>
      <c r="KUP30" s="81"/>
      <c r="KUQ30" s="81"/>
      <c r="KUR30" s="81"/>
      <c r="KUS30" s="81"/>
      <c r="KUT30" s="81"/>
      <c r="KUU30" s="81"/>
      <c r="KUV30" s="81"/>
      <c r="KUW30" s="81"/>
      <c r="KUX30" s="81"/>
      <c r="KUY30" s="81"/>
      <c r="KUZ30" s="81"/>
      <c r="KVA30" s="81"/>
      <c r="KVB30" s="81"/>
      <c r="KVC30" s="81"/>
      <c r="KVD30" s="81"/>
      <c r="KVE30" s="81"/>
      <c r="KVF30" s="81"/>
      <c r="KVG30" s="81"/>
      <c r="KVH30" s="81"/>
      <c r="KVI30" s="81"/>
      <c r="KVJ30" s="81"/>
      <c r="KVK30" s="81"/>
      <c r="KVL30" s="81"/>
      <c r="KVM30" s="81"/>
      <c r="KVN30" s="81"/>
      <c r="KVO30" s="81"/>
      <c r="KVP30" s="81"/>
      <c r="KVQ30" s="81"/>
      <c r="KVR30" s="81"/>
      <c r="KVS30" s="81"/>
      <c r="KVT30" s="81"/>
      <c r="KVU30" s="81"/>
      <c r="KVV30" s="81"/>
      <c r="KVW30" s="81"/>
      <c r="KVX30" s="81"/>
      <c r="KVY30" s="81"/>
      <c r="KVZ30" s="81"/>
      <c r="KWA30" s="81"/>
      <c r="KWB30" s="81"/>
      <c r="KWC30" s="81"/>
      <c r="KWD30" s="81"/>
      <c r="KWE30" s="81"/>
      <c r="KWF30" s="81"/>
      <c r="KWG30" s="81"/>
      <c r="KWH30" s="81"/>
      <c r="KWI30" s="81"/>
      <c r="KWJ30" s="81"/>
      <c r="KWK30" s="81"/>
      <c r="KWL30" s="81"/>
      <c r="KWM30" s="81"/>
      <c r="KWN30" s="81"/>
      <c r="KWO30" s="81"/>
      <c r="KWP30" s="81"/>
      <c r="KWQ30" s="81"/>
      <c r="KWR30" s="81"/>
      <c r="KWS30" s="81"/>
      <c r="KWT30" s="81"/>
      <c r="KWU30" s="81"/>
      <c r="KWV30" s="81"/>
      <c r="KWW30" s="81"/>
      <c r="KWX30" s="81"/>
      <c r="KWY30" s="81"/>
      <c r="KWZ30" s="81"/>
      <c r="KXA30" s="81"/>
      <c r="KXB30" s="81"/>
      <c r="KXC30" s="81"/>
      <c r="KXD30" s="81"/>
      <c r="KXE30" s="81"/>
      <c r="KXF30" s="81"/>
      <c r="KXG30" s="81"/>
      <c r="KXH30" s="81"/>
      <c r="KXI30" s="81"/>
      <c r="KXJ30" s="81"/>
      <c r="KXK30" s="81"/>
      <c r="KXL30" s="81"/>
      <c r="KXM30" s="81"/>
      <c r="KXN30" s="81"/>
      <c r="KXO30" s="81"/>
      <c r="KXP30" s="81"/>
      <c r="KXQ30" s="81"/>
      <c r="KXR30" s="81"/>
      <c r="KXS30" s="81"/>
      <c r="KXT30" s="81"/>
      <c r="KXU30" s="81"/>
      <c r="KXV30" s="81"/>
      <c r="KXW30" s="81"/>
      <c r="KXX30" s="81"/>
      <c r="KXY30" s="81"/>
      <c r="KXZ30" s="81"/>
      <c r="KYA30" s="81"/>
      <c r="KYB30" s="81"/>
      <c r="KYC30" s="81"/>
      <c r="KYD30" s="81"/>
      <c r="KYE30" s="81"/>
      <c r="KYF30" s="81"/>
      <c r="KYG30" s="81"/>
      <c r="KYH30" s="81"/>
      <c r="KYI30" s="81"/>
      <c r="KYJ30" s="81"/>
      <c r="KYK30" s="81"/>
      <c r="KYL30" s="81"/>
      <c r="KYM30" s="81"/>
      <c r="KYN30" s="81"/>
      <c r="KYO30" s="81"/>
      <c r="KYP30" s="81"/>
      <c r="KYQ30" s="81"/>
      <c r="KYR30" s="81"/>
      <c r="KYS30" s="81"/>
      <c r="KYT30" s="81"/>
      <c r="KYU30" s="81"/>
      <c r="KYV30" s="81"/>
      <c r="KYW30" s="81"/>
      <c r="KYX30" s="81"/>
      <c r="KYY30" s="81"/>
      <c r="KYZ30" s="81"/>
      <c r="KZA30" s="81"/>
      <c r="KZB30" s="81"/>
      <c r="KZC30" s="81"/>
      <c r="KZD30" s="81"/>
      <c r="KZE30" s="81"/>
      <c r="KZF30" s="81"/>
      <c r="KZG30" s="81"/>
      <c r="KZH30" s="81"/>
      <c r="KZI30" s="81"/>
      <c r="KZJ30" s="81"/>
      <c r="KZK30" s="81"/>
      <c r="KZL30" s="81"/>
      <c r="KZM30" s="81"/>
      <c r="KZN30" s="81"/>
      <c r="KZO30" s="81"/>
      <c r="KZP30" s="81"/>
      <c r="KZQ30" s="81"/>
      <c r="KZR30" s="81"/>
      <c r="KZS30" s="81"/>
      <c r="KZT30" s="81"/>
      <c r="KZU30" s="81"/>
      <c r="KZV30" s="81"/>
      <c r="KZW30" s="81"/>
      <c r="KZX30" s="81"/>
      <c r="KZY30" s="81"/>
      <c r="KZZ30" s="81"/>
      <c r="LAA30" s="81"/>
      <c r="LAB30" s="81"/>
      <c r="LAC30" s="81"/>
      <c r="LAD30" s="81"/>
      <c r="LAE30" s="81"/>
      <c r="LAF30" s="81"/>
      <c r="LAG30" s="81"/>
      <c r="LAH30" s="81"/>
      <c r="LAI30" s="81"/>
      <c r="LAJ30" s="81"/>
      <c r="LAK30" s="81"/>
      <c r="LAL30" s="81"/>
      <c r="LAM30" s="81"/>
      <c r="LAN30" s="81"/>
      <c r="LAO30" s="81"/>
      <c r="LAP30" s="81"/>
      <c r="LAQ30" s="81"/>
      <c r="LAR30" s="81"/>
      <c r="LAS30" s="81"/>
      <c r="LAT30" s="81"/>
      <c r="LAU30" s="81"/>
      <c r="LAV30" s="81"/>
      <c r="LAW30" s="81"/>
      <c r="LAX30" s="81"/>
      <c r="LAY30" s="81"/>
      <c r="LAZ30" s="81"/>
      <c r="LBA30" s="81"/>
      <c r="LBB30" s="81"/>
      <c r="LBC30" s="81"/>
      <c r="LBD30" s="81"/>
      <c r="LBE30" s="81"/>
      <c r="LBF30" s="81"/>
      <c r="LBG30" s="81"/>
      <c r="LBH30" s="81"/>
      <c r="LBI30" s="81"/>
      <c r="LBJ30" s="81"/>
      <c r="LBK30" s="81"/>
      <c r="LBL30" s="81"/>
      <c r="LBM30" s="81"/>
      <c r="LBN30" s="81"/>
      <c r="LBO30" s="81"/>
      <c r="LBP30" s="81"/>
      <c r="LBQ30" s="81"/>
      <c r="LBR30" s="81"/>
      <c r="LBS30" s="81"/>
      <c r="LBT30" s="81"/>
      <c r="LBU30" s="81"/>
      <c r="LBV30" s="81"/>
      <c r="LBW30" s="81"/>
      <c r="LBX30" s="81"/>
      <c r="LBY30" s="81"/>
      <c r="LBZ30" s="81"/>
      <c r="LCA30" s="81"/>
      <c r="LCB30" s="81"/>
      <c r="LCC30" s="81"/>
      <c r="LCD30" s="81"/>
      <c r="LCE30" s="81"/>
      <c r="LCF30" s="81"/>
      <c r="LCG30" s="81"/>
      <c r="LCH30" s="81"/>
      <c r="LCI30" s="81"/>
      <c r="LCJ30" s="81"/>
      <c r="LCK30" s="81"/>
      <c r="LCL30" s="81"/>
      <c r="LCM30" s="81"/>
      <c r="LCN30" s="81"/>
      <c r="LCO30" s="81"/>
      <c r="LCP30" s="81"/>
      <c r="LCQ30" s="81"/>
      <c r="LCR30" s="81"/>
      <c r="LCS30" s="81"/>
      <c r="LCT30" s="81"/>
      <c r="LCU30" s="81"/>
      <c r="LCV30" s="81"/>
      <c r="LCW30" s="81"/>
      <c r="LCX30" s="81"/>
      <c r="LCY30" s="81"/>
      <c r="LCZ30" s="81"/>
      <c r="LDA30" s="81"/>
      <c r="LDB30" s="81"/>
      <c r="LDC30" s="81"/>
      <c r="LDD30" s="81"/>
      <c r="LDE30" s="81"/>
      <c r="LDF30" s="81"/>
      <c r="LDG30" s="81"/>
      <c r="LDH30" s="81"/>
      <c r="LDI30" s="81"/>
      <c r="LDJ30" s="81"/>
      <c r="LDK30" s="81"/>
      <c r="LDL30" s="81"/>
      <c r="LDM30" s="81"/>
      <c r="LDN30" s="81"/>
      <c r="LDO30" s="81"/>
      <c r="LDP30" s="81"/>
      <c r="LDQ30" s="81"/>
      <c r="LDR30" s="81"/>
      <c r="LDS30" s="81"/>
      <c r="LDT30" s="81"/>
      <c r="LDU30" s="81"/>
      <c r="LDV30" s="81"/>
      <c r="LDW30" s="81"/>
      <c r="LDX30" s="81"/>
      <c r="LDY30" s="81"/>
      <c r="LDZ30" s="81"/>
      <c r="LEA30" s="81"/>
      <c r="LEB30" s="81"/>
      <c r="LEC30" s="81"/>
      <c r="LED30" s="81"/>
      <c r="LEE30" s="81"/>
      <c r="LEF30" s="81"/>
      <c r="LEG30" s="81"/>
      <c r="LEH30" s="81"/>
      <c r="LEI30" s="81"/>
      <c r="LEJ30" s="81"/>
      <c r="LEK30" s="81"/>
      <c r="LEL30" s="81"/>
      <c r="LEM30" s="81"/>
      <c r="LEN30" s="81"/>
      <c r="LEO30" s="81"/>
      <c r="LEP30" s="81"/>
      <c r="LEQ30" s="81"/>
      <c r="LER30" s="81"/>
      <c r="LES30" s="81"/>
      <c r="LET30" s="81"/>
      <c r="LEU30" s="81"/>
      <c r="LEV30" s="81"/>
      <c r="LEW30" s="81"/>
      <c r="LEX30" s="81"/>
      <c r="LEY30" s="81"/>
      <c r="LEZ30" s="81"/>
      <c r="LFA30" s="81"/>
      <c r="LFB30" s="81"/>
      <c r="LFC30" s="81"/>
      <c r="LFD30" s="81"/>
      <c r="LFE30" s="81"/>
      <c r="LFF30" s="81"/>
      <c r="LFG30" s="81"/>
      <c r="LFH30" s="81"/>
      <c r="LFI30" s="81"/>
      <c r="LFJ30" s="81"/>
      <c r="LFK30" s="81"/>
      <c r="LFL30" s="81"/>
      <c r="LFM30" s="81"/>
      <c r="LFN30" s="81"/>
      <c r="LFO30" s="81"/>
      <c r="LFP30" s="81"/>
      <c r="LFQ30" s="81"/>
      <c r="LFR30" s="81"/>
      <c r="LFS30" s="81"/>
      <c r="LFT30" s="81"/>
      <c r="LFU30" s="81"/>
      <c r="LFV30" s="81"/>
      <c r="LFW30" s="81"/>
      <c r="LFX30" s="81"/>
      <c r="LFY30" s="81"/>
      <c r="LFZ30" s="81"/>
      <c r="LGA30" s="81"/>
      <c r="LGB30" s="81"/>
      <c r="LGC30" s="81"/>
      <c r="LGD30" s="81"/>
      <c r="LGE30" s="81"/>
      <c r="LGF30" s="81"/>
      <c r="LGG30" s="81"/>
      <c r="LGH30" s="81"/>
      <c r="LGI30" s="81"/>
      <c r="LGJ30" s="81"/>
      <c r="LGK30" s="81"/>
      <c r="LGL30" s="81"/>
      <c r="LGM30" s="81"/>
      <c r="LGN30" s="81"/>
      <c r="LGO30" s="81"/>
      <c r="LGP30" s="81"/>
      <c r="LGQ30" s="81"/>
      <c r="LGR30" s="81"/>
      <c r="LGS30" s="81"/>
      <c r="LGT30" s="81"/>
      <c r="LGU30" s="81"/>
      <c r="LGV30" s="81"/>
      <c r="LGW30" s="81"/>
      <c r="LGX30" s="81"/>
      <c r="LGY30" s="81"/>
      <c r="LGZ30" s="81"/>
      <c r="LHA30" s="81"/>
      <c r="LHB30" s="81"/>
      <c r="LHC30" s="81"/>
      <c r="LHD30" s="81"/>
      <c r="LHE30" s="81"/>
      <c r="LHF30" s="81"/>
      <c r="LHG30" s="81"/>
      <c r="LHH30" s="81"/>
      <c r="LHI30" s="81"/>
      <c r="LHJ30" s="81"/>
      <c r="LHK30" s="81"/>
      <c r="LHL30" s="81"/>
      <c r="LHM30" s="81"/>
      <c r="LHN30" s="81"/>
      <c r="LHO30" s="81"/>
      <c r="LHP30" s="81"/>
      <c r="LHQ30" s="81"/>
      <c r="LHR30" s="81"/>
      <c r="LHS30" s="81"/>
      <c r="LHT30" s="81"/>
      <c r="LHU30" s="81"/>
      <c r="LHV30" s="81"/>
      <c r="LHW30" s="81"/>
      <c r="LHX30" s="81"/>
      <c r="LHY30" s="81"/>
      <c r="LHZ30" s="81"/>
      <c r="LIA30" s="81"/>
      <c r="LIB30" s="81"/>
      <c r="LIC30" s="81"/>
      <c r="LID30" s="81"/>
      <c r="LIE30" s="81"/>
      <c r="LIF30" s="81"/>
      <c r="LIG30" s="81"/>
      <c r="LIH30" s="81"/>
      <c r="LII30" s="81"/>
      <c r="LIJ30" s="81"/>
      <c r="LIK30" s="81"/>
      <c r="LIL30" s="81"/>
      <c r="LIM30" s="81"/>
      <c r="LIN30" s="81"/>
      <c r="LIO30" s="81"/>
      <c r="LIP30" s="81"/>
      <c r="LIQ30" s="81"/>
      <c r="LIR30" s="81"/>
      <c r="LIS30" s="81"/>
      <c r="LIT30" s="81"/>
      <c r="LIU30" s="81"/>
      <c r="LIV30" s="81"/>
      <c r="LIW30" s="81"/>
      <c r="LIX30" s="81"/>
      <c r="LIY30" s="81"/>
      <c r="LIZ30" s="81"/>
      <c r="LJA30" s="81"/>
      <c r="LJB30" s="81"/>
      <c r="LJC30" s="81"/>
      <c r="LJD30" s="81"/>
      <c r="LJE30" s="81"/>
      <c r="LJF30" s="81"/>
      <c r="LJG30" s="81"/>
      <c r="LJH30" s="81"/>
      <c r="LJI30" s="81"/>
      <c r="LJJ30" s="81"/>
      <c r="LJK30" s="81"/>
      <c r="LJL30" s="81"/>
      <c r="LJM30" s="81"/>
      <c r="LJN30" s="81"/>
      <c r="LJO30" s="81"/>
      <c r="LJP30" s="81"/>
      <c r="LJQ30" s="81"/>
      <c r="LJR30" s="81"/>
      <c r="LJS30" s="81"/>
      <c r="LJT30" s="81"/>
      <c r="LJU30" s="81"/>
      <c r="LJV30" s="81"/>
      <c r="LJW30" s="81"/>
      <c r="LJX30" s="81"/>
      <c r="LJY30" s="81"/>
      <c r="LJZ30" s="81"/>
      <c r="LKA30" s="81"/>
      <c r="LKB30" s="81"/>
      <c r="LKC30" s="81"/>
      <c r="LKD30" s="81"/>
      <c r="LKE30" s="81"/>
      <c r="LKF30" s="81"/>
      <c r="LKG30" s="81"/>
      <c r="LKH30" s="81"/>
      <c r="LKI30" s="81"/>
      <c r="LKJ30" s="81"/>
      <c r="LKK30" s="81"/>
      <c r="LKL30" s="81"/>
      <c r="LKM30" s="81"/>
      <c r="LKN30" s="81"/>
      <c r="LKO30" s="81"/>
      <c r="LKP30" s="81"/>
      <c r="LKQ30" s="81"/>
      <c r="LKR30" s="81"/>
      <c r="LKS30" s="81"/>
      <c r="LKT30" s="81"/>
      <c r="LKU30" s="81"/>
      <c r="LKV30" s="81"/>
      <c r="LKW30" s="81"/>
      <c r="LKX30" s="81"/>
      <c r="LKY30" s="81"/>
      <c r="LKZ30" s="81"/>
      <c r="LLA30" s="81"/>
      <c r="LLB30" s="81"/>
      <c r="LLC30" s="81"/>
      <c r="LLD30" s="81"/>
      <c r="LLE30" s="81"/>
      <c r="LLF30" s="81"/>
      <c r="LLG30" s="81"/>
      <c r="LLH30" s="81"/>
      <c r="LLI30" s="81"/>
      <c r="LLJ30" s="81"/>
      <c r="LLK30" s="81"/>
      <c r="LLL30" s="81"/>
      <c r="LLM30" s="81"/>
      <c r="LLN30" s="81"/>
      <c r="LLO30" s="81"/>
      <c r="LLP30" s="81"/>
      <c r="LLQ30" s="81"/>
      <c r="LLR30" s="81"/>
      <c r="LLS30" s="81"/>
      <c r="LLT30" s="81"/>
      <c r="LLU30" s="81"/>
      <c r="LLV30" s="81"/>
      <c r="LLW30" s="81"/>
      <c r="LLX30" s="81"/>
      <c r="LLY30" s="81"/>
      <c r="LLZ30" s="81"/>
      <c r="LMA30" s="81"/>
      <c r="LMB30" s="81"/>
      <c r="LMC30" s="81"/>
      <c r="LMD30" s="81"/>
      <c r="LME30" s="81"/>
      <c r="LMF30" s="81"/>
      <c r="LMG30" s="81"/>
      <c r="LMH30" s="81"/>
      <c r="LMI30" s="81"/>
      <c r="LMJ30" s="81"/>
      <c r="LMK30" s="81"/>
      <c r="LML30" s="81"/>
      <c r="LMM30" s="81"/>
      <c r="LMN30" s="81"/>
      <c r="LMO30" s="81"/>
      <c r="LMP30" s="81"/>
      <c r="LMQ30" s="81"/>
      <c r="LMR30" s="81"/>
      <c r="LMS30" s="81"/>
      <c r="LMT30" s="81"/>
      <c r="LMU30" s="81"/>
      <c r="LMV30" s="81"/>
      <c r="LMW30" s="81"/>
      <c r="LMX30" s="81"/>
      <c r="LMY30" s="81"/>
      <c r="LMZ30" s="81"/>
      <c r="LNA30" s="81"/>
      <c r="LNB30" s="81"/>
      <c r="LNC30" s="81"/>
      <c r="LND30" s="81"/>
      <c r="LNE30" s="81"/>
      <c r="LNF30" s="81"/>
      <c r="LNG30" s="81"/>
      <c r="LNH30" s="81"/>
      <c r="LNI30" s="81"/>
      <c r="LNJ30" s="81"/>
      <c r="LNK30" s="81"/>
      <c r="LNL30" s="81"/>
      <c r="LNM30" s="81"/>
      <c r="LNN30" s="81"/>
      <c r="LNO30" s="81"/>
      <c r="LNP30" s="81"/>
      <c r="LNQ30" s="81"/>
      <c r="LNR30" s="81"/>
      <c r="LNS30" s="81"/>
      <c r="LNT30" s="81"/>
      <c r="LNU30" s="81"/>
      <c r="LNV30" s="81"/>
      <c r="LNW30" s="81"/>
      <c r="LNX30" s="81"/>
      <c r="LNY30" s="81"/>
      <c r="LNZ30" s="81"/>
      <c r="LOA30" s="81"/>
      <c r="LOB30" s="81"/>
      <c r="LOC30" s="81"/>
      <c r="LOD30" s="81"/>
      <c r="LOE30" s="81"/>
      <c r="LOF30" s="81"/>
      <c r="LOG30" s="81"/>
      <c r="LOH30" s="81"/>
      <c r="LOI30" s="81"/>
      <c r="LOJ30" s="81"/>
      <c r="LOK30" s="81"/>
      <c r="LOL30" s="81"/>
      <c r="LOM30" s="81"/>
      <c r="LON30" s="81"/>
      <c r="LOO30" s="81"/>
      <c r="LOP30" s="81"/>
      <c r="LOQ30" s="81"/>
      <c r="LOR30" s="81"/>
      <c r="LOS30" s="81"/>
      <c r="LOT30" s="81"/>
      <c r="LOU30" s="81"/>
      <c r="LOV30" s="81"/>
      <c r="LOW30" s="81"/>
      <c r="LOX30" s="81"/>
      <c r="LOY30" s="81"/>
      <c r="LOZ30" s="81"/>
      <c r="LPA30" s="81"/>
      <c r="LPB30" s="81"/>
      <c r="LPC30" s="81"/>
      <c r="LPD30" s="81"/>
      <c r="LPE30" s="81"/>
      <c r="LPF30" s="81"/>
      <c r="LPG30" s="81"/>
      <c r="LPH30" s="81"/>
      <c r="LPI30" s="81"/>
      <c r="LPJ30" s="81"/>
      <c r="LPK30" s="81"/>
      <c r="LPL30" s="81"/>
      <c r="LPM30" s="81"/>
      <c r="LPN30" s="81"/>
      <c r="LPO30" s="81"/>
      <c r="LPP30" s="81"/>
      <c r="LPQ30" s="81"/>
      <c r="LPR30" s="81"/>
      <c r="LPS30" s="81"/>
      <c r="LPT30" s="81"/>
      <c r="LPU30" s="81"/>
      <c r="LPV30" s="81"/>
      <c r="LPW30" s="81"/>
      <c r="LPX30" s="81"/>
      <c r="LPY30" s="81"/>
      <c r="LPZ30" s="81"/>
      <c r="LQA30" s="81"/>
      <c r="LQB30" s="81"/>
      <c r="LQC30" s="81"/>
      <c r="LQD30" s="81"/>
      <c r="LQE30" s="81"/>
      <c r="LQF30" s="81"/>
      <c r="LQG30" s="81"/>
      <c r="LQH30" s="81"/>
      <c r="LQI30" s="81"/>
      <c r="LQJ30" s="81"/>
      <c r="LQK30" s="81"/>
      <c r="LQL30" s="81"/>
      <c r="LQM30" s="81"/>
      <c r="LQN30" s="81"/>
      <c r="LQO30" s="81"/>
      <c r="LQP30" s="81"/>
      <c r="LQQ30" s="81"/>
      <c r="LQR30" s="81"/>
      <c r="LQS30" s="81"/>
      <c r="LQT30" s="81"/>
      <c r="LQU30" s="81"/>
      <c r="LQV30" s="81"/>
      <c r="LQW30" s="81"/>
      <c r="LQX30" s="81"/>
      <c r="LQY30" s="81"/>
      <c r="LQZ30" s="81"/>
      <c r="LRA30" s="81"/>
      <c r="LRB30" s="81"/>
      <c r="LRC30" s="81"/>
      <c r="LRD30" s="81"/>
      <c r="LRE30" s="81"/>
      <c r="LRF30" s="81"/>
      <c r="LRG30" s="81"/>
      <c r="LRH30" s="81"/>
      <c r="LRI30" s="81"/>
      <c r="LRJ30" s="81"/>
      <c r="LRK30" s="81"/>
      <c r="LRL30" s="81"/>
      <c r="LRM30" s="81"/>
      <c r="LRN30" s="81"/>
      <c r="LRO30" s="81"/>
      <c r="LRP30" s="81"/>
      <c r="LRQ30" s="81"/>
      <c r="LRR30" s="81"/>
      <c r="LRS30" s="81"/>
      <c r="LRT30" s="81"/>
      <c r="LRU30" s="81"/>
      <c r="LRV30" s="81"/>
      <c r="LRW30" s="81"/>
      <c r="LRX30" s="81"/>
      <c r="LRY30" s="81"/>
      <c r="LRZ30" s="81"/>
      <c r="LSA30" s="81"/>
      <c r="LSB30" s="81"/>
      <c r="LSC30" s="81"/>
      <c r="LSD30" s="81"/>
      <c r="LSE30" s="81"/>
      <c r="LSF30" s="81"/>
      <c r="LSG30" s="81"/>
      <c r="LSH30" s="81"/>
      <c r="LSI30" s="81"/>
      <c r="LSJ30" s="81"/>
      <c r="LSK30" s="81"/>
      <c r="LSL30" s="81"/>
      <c r="LSM30" s="81"/>
      <c r="LSN30" s="81"/>
      <c r="LSO30" s="81"/>
      <c r="LSP30" s="81"/>
      <c r="LSQ30" s="81"/>
      <c r="LSR30" s="81"/>
      <c r="LSS30" s="81"/>
      <c r="LST30" s="81"/>
      <c r="LSU30" s="81"/>
      <c r="LSV30" s="81"/>
      <c r="LSW30" s="81"/>
      <c r="LSX30" s="81"/>
      <c r="LSY30" s="81"/>
      <c r="LSZ30" s="81"/>
      <c r="LTA30" s="81"/>
      <c r="LTB30" s="81"/>
      <c r="LTC30" s="81"/>
      <c r="LTD30" s="81"/>
      <c r="LTE30" s="81"/>
      <c r="LTF30" s="81"/>
      <c r="LTG30" s="81"/>
      <c r="LTH30" s="81"/>
      <c r="LTI30" s="81"/>
      <c r="LTJ30" s="81"/>
      <c r="LTK30" s="81"/>
      <c r="LTL30" s="81"/>
      <c r="LTM30" s="81"/>
      <c r="LTN30" s="81"/>
      <c r="LTO30" s="81"/>
      <c r="LTP30" s="81"/>
      <c r="LTQ30" s="81"/>
      <c r="LTR30" s="81"/>
      <c r="LTS30" s="81"/>
      <c r="LTT30" s="81"/>
      <c r="LTU30" s="81"/>
      <c r="LTV30" s="81"/>
      <c r="LTW30" s="81"/>
      <c r="LTX30" s="81"/>
      <c r="LTY30" s="81"/>
      <c r="LTZ30" s="81"/>
      <c r="LUA30" s="81"/>
      <c r="LUB30" s="81"/>
      <c r="LUC30" s="81"/>
      <c r="LUD30" s="81"/>
      <c r="LUE30" s="81"/>
      <c r="LUF30" s="81"/>
      <c r="LUG30" s="81"/>
      <c r="LUH30" s="81"/>
      <c r="LUI30" s="81"/>
      <c r="LUJ30" s="81"/>
      <c r="LUK30" s="81"/>
      <c r="LUL30" s="81"/>
      <c r="LUM30" s="81"/>
      <c r="LUN30" s="81"/>
      <c r="LUO30" s="81"/>
      <c r="LUP30" s="81"/>
      <c r="LUQ30" s="81"/>
      <c r="LUR30" s="81"/>
      <c r="LUS30" s="81"/>
      <c r="LUT30" s="81"/>
      <c r="LUU30" s="81"/>
      <c r="LUV30" s="81"/>
      <c r="LUW30" s="81"/>
      <c r="LUX30" s="81"/>
      <c r="LUY30" s="81"/>
      <c r="LUZ30" s="81"/>
      <c r="LVA30" s="81"/>
      <c r="LVB30" s="81"/>
      <c r="LVC30" s="81"/>
      <c r="LVD30" s="81"/>
      <c r="LVE30" s="81"/>
      <c r="LVF30" s="81"/>
      <c r="LVG30" s="81"/>
      <c r="LVH30" s="81"/>
      <c r="LVI30" s="81"/>
      <c r="LVJ30" s="81"/>
      <c r="LVK30" s="81"/>
      <c r="LVL30" s="81"/>
      <c r="LVM30" s="81"/>
      <c r="LVN30" s="81"/>
      <c r="LVO30" s="81"/>
      <c r="LVP30" s="81"/>
      <c r="LVQ30" s="81"/>
      <c r="LVR30" s="81"/>
      <c r="LVS30" s="81"/>
      <c r="LVT30" s="81"/>
      <c r="LVU30" s="81"/>
      <c r="LVV30" s="81"/>
      <c r="LVW30" s="81"/>
      <c r="LVX30" s="81"/>
      <c r="LVY30" s="81"/>
      <c r="LVZ30" s="81"/>
      <c r="LWA30" s="81"/>
      <c r="LWB30" s="81"/>
      <c r="LWC30" s="81"/>
      <c r="LWD30" s="81"/>
      <c r="LWE30" s="81"/>
      <c r="LWF30" s="81"/>
      <c r="LWG30" s="81"/>
      <c r="LWH30" s="81"/>
      <c r="LWI30" s="81"/>
      <c r="LWJ30" s="81"/>
      <c r="LWK30" s="81"/>
      <c r="LWL30" s="81"/>
      <c r="LWM30" s="81"/>
      <c r="LWN30" s="81"/>
      <c r="LWO30" s="81"/>
      <c r="LWP30" s="81"/>
      <c r="LWQ30" s="81"/>
      <c r="LWR30" s="81"/>
      <c r="LWS30" s="81"/>
      <c r="LWT30" s="81"/>
      <c r="LWU30" s="81"/>
      <c r="LWV30" s="81"/>
      <c r="LWW30" s="81"/>
      <c r="LWX30" s="81"/>
      <c r="LWY30" s="81"/>
      <c r="LWZ30" s="81"/>
      <c r="LXA30" s="81"/>
      <c r="LXB30" s="81"/>
      <c r="LXC30" s="81"/>
      <c r="LXD30" s="81"/>
      <c r="LXE30" s="81"/>
      <c r="LXF30" s="81"/>
      <c r="LXG30" s="81"/>
      <c r="LXH30" s="81"/>
      <c r="LXI30" s="81"/>
      <c r="LXJ30" s="81"/>
      <c r="LXK30" s="81"/>
      <c r="LXL30" s="81"/>
      <c r="LXM30" s="81"/>
      <c r="LXN30" s="81"/>
      <c r="LXO30" s="81"/>
      <c r="LXP30" s="81"/>
      <c r="LXQ30" s="81"/>
      <c r="LXR30" s="81"/>
      <c r="LXS30" s="81"/>
      <c r="LXT30" s="81"/>
      <c r="LXU30" s="81"/>
      <c r="LXV30" s="81"/>
      <c r="LXW30" s="81"/>
      <c r="LXX30" s="81"/>
      <c r="LXY30" s="81"/>
      <c r="LXZ30" s="81"/>
      <c r="LYA30" s="81"/>
      <c r="LYB30" s="81"/>
      <c r="LYC30" s="81"/>
      <c r="LYD30" s="81"/>
      <c r="LYE30" s="81"/>
      <c r="LYF30" s="81"/>
      <c r="LYG30" s="81"/>
      <c r="LYH30" s="81"/>
      <c r="LYI30" s="81"/>
      <c r="LYJ30" s="81"/>
      <c r="LYK30" s="81"/>
      <c r="LYL30" s="81"/>
      <c r="LYM30" s="81"/>
      <c r="LYN30" s="81"/>
      <c r="LYO30" s="81"/>
      <c r="LYP30" s="81"/>
      <c r="LYQ30" s="81"/>
      <c r="LYR30" s="81"/>
      <c r="LYS30" s="81"/>
      <c r="LYT30" s="81"/>
      <c r="LYU30" s="81"/>
      <c r="LYV30" s="81"/>
      <c r="LYW30" s="81"/>
      <c r="LYX30" s="81"/>
      <c r="LYY30" s="81"/>
      <c r="LYZ30" s="81"/>
      <c r="LZA30" s="81"/>
      <c r="LZB30" s="81"/>
      <c r="LZC30" s="81"/>
      <c r="LZD30" s="81"/>
      <c r="LZE30" s="81"/>
      <c r="LZF30" s="81"/>
      <c r="LZG30" s="81"/>
      <c r="LZH30" s="81"/>
      <c r="LZI30" s="81"/>
      <c r="LZJ30" s="81"/>
      <c r="LZK30" s="81"/>
      <c r="LZL30" s="81"/>
      <c r="LZM30" s="81"/>
      <c r="LZN30" s="81"/>
      <c r="LZO30" s="81"/>
      <c r="LZP30" s="81"/>
      <c r="LZQ30" s="81"/>
      <c r="LZR30" s="81"/>
      <c r="LZS30" s="81"/>
      <c r="LZT30" s="81"/>
      <c r="LZU30" s="81"/>
      <c r="LZV30" s="81"/>
      <c r="LZW30" s="81"/>
      <c r="LZX30" s="81"/>
      <c r="LZY30" s="81"/>
      <c r="LZZ30" s="81"/>
      <c r="MAA30" s="81"/>
      <c r="MAB30" s="81"/>
      <c r="MAC30" s="81"/>
      <c r="MAD30" s="81"/>
      <c r="MAE30" s="81"/>
      <c r="MAF30" s="81"/>
      <c r="MAG30" s="81"/>
      <c r="MAH30" s="81"/>
      <c r="MAI30" s="81"/>
      <c r="MAJ30" s="81"/>
      <c r="MAK30" s="81"/>
      <c r="MAL30" s="81"/>
      <c r="MAM30" s="81"/>
      <c r="MAN30" s="81"/>
      <c r="MAO30" s="81"/>
      <c r="MAP30" s="81"/>
      <c r="MAQ30" s="81"/>
      <c r="MAR30" s="81"/>
      <c r="MAS30" s="81"/>
      <c r="MAT30" s="81"/>
      <c r="MAU30" s="81"/>
      <c r="MAV30" s="81"/>
      <c r="MAW30" s="81"/>
      <c r="MAX30" s="81"/>
      <c r="MAY30" s="81"/>
      <c r="MAZ30" s="81"/>
      <c r="MBA30" s="81"/>
      <c r="MBB30" s="81"/>
      <c r="MBC30" s="81"/>
      <c r="MBD30" s="81"/>
      <c r="MBE30" s="81"/>
      <c r="MBF30" s="81"/>
      <c r="MBG30" s="81"/>
      <c r="MBH30" s="81"/>
      <c r="MBI30" s="81"/>
      <c r="MBJ30" s="81"/>
      <c r="MBK30" s="81"/>
      <c r="MBL30" s="81"/>
      <c r="MBM30" s="81"/>
      <c r="MBN30" s="81"/>
      <c r="MBO30" s="81"/>
      <c r="MBP30" s="81"/>
      <c r="MBQ30" s="81"/>
      <c r="MBR30" s="81"/>
      <c r="MBS30" s="81"/>
      <c r="MBT30" s="81"/>
      <c r="MBU30" s="81"/>
      <c r="MBV30" s="81"/>
      <c r="MBW30" s="81"/>
      <c r="MBX30" s="81"/>
      <c r="MBY30" s="81"/>
      <c r="MBZ30" s="81"/>
      <c r="MCA30" s="81"/>
      <c r="MCB30" s="81"/>
      <c r="MCC30" s="81"/>
      <c r="MCD30" s="81"/>
      <c r="MCE30" s="81"/>
      <c r="MCF30" s="81"/>
      <c r="MCG30" s="81"/>
      <c r="MCH30" s="81"/>
      <c r="MCI30" s="81"/>
      <c r="MCJ30" s="81"/>
      <c r="MCK30" s="81"/>
      <c r="MCL30" s="81"/>
      <c r="MCM30" s="81"/>
      <c r="MCN30" s="81"/>
      <c r="MCO30" s="81"/>
      <c r="MCP30" s="81"/>
      <c r="MCQ30" s="81"/>
      <c r="MCR30" s="81"/>
      <c r="MCS30" s="81"/>
      <c r="MCT30" s="81"/>
      <c r="MCU30" s="81"/>
      <c r="MCV30" s="81"/>
      <c r="MCW30" s="81"/>
      <c r="MCX30" s="81"/>
      <c r="MCY30" s="81"/>
      <c r="MCZ30" s="81"/>
      <c r="MDA30" s="81"/>
      <c r="MDB30" s="81"/>
      <c r="MDC30" s="81"/>
      <c r="MDD30" s="81"/>
      <c r="MDE30" s="81"/>
      <c r="MDF30" s="81"/>
      <c r="MDG30" s="81"/>
      <c r="MDH30" s="81"/>
      <c r="MDI30" s="81"/>
      <c r="MDJ30" s="81"/>
      <c r="MDK30" s="81"/>
      <c r="MDL30" s="81"/>
      <c r="MDM30" s="81"/>
      <c r="MDN30" s="81"/>
      <c r="MDO30" s="81"/>
      <c r="MDP30" s="81"/>
      <c r="MDQ30" s="81"/>
      <c r="MDR30" s="81"/>
      <c r="MDS30" s="81"/>
      <c r="MDT30" s="81"/>
      <c r="MDU30" s="81"/>
      <c r="MDV30" s="81"/>
      <c r="MDW30" s="81"/>
      <c r="MDX30" s="81"/>
      <c r="MDY30" s="81"/>
      <c r="MDZ30" s="81"/>
      <c r="MEA30" s="81"/>
      <c r="MEB30" s="81"/>
      <c r="MEC30" s="81"/>
      <c r="MED30" s="81"/>
      <c r="MEE30" s="81"/>
      <c r="MEF30" s="81"/>
      <c r="MEG30" s="81"/>
      <c r="MEH30" s="81"/>
      <c r="MEI30" s="81"/>
      <c r="MEJ30" s="81"/>
      <c r="MEK30" s="81"/>
      <c r="MEL30" s="81"/>
      <c r="MEM30" s="81"/>
      <c r="MEN30" s="81"/>
      <c r="MEO30" s="81"/>
      <c r="MEP30" s="81"/>
      <c r="MEQ30" s="81"/>
      <c r="MER30" s="81"/>
      <c r="MES30" s="81"/>
      <c r="MET30" s="81"/>
      <c r="MEU30" s="81"/>
      <c r="MEV30" s="81"/>
      <c r="MEW30" s="81"/>
      <c r="MEX30" s="81"/>
      <c r="MEY30" s="81"/>
      <c r="MEZ30" s="81"/>
      <c r="MFA30" s="81"/>
      <c r="MFB30" s="81"/>
      <c r="MFC30" s="81"/>
      <c r="MFD30" s="81"/>
      <c r="MFE30" s="81"/>
      <c r="MFF30" s="81"/>
      <c r="MFG30" s="81"/>
      <c r="MFH30" s="81"/>
      <c r="MFI30" s="81"/>
      <c r="MFJ30" s="81"/>
      <c r="MFK30" s="81"/>
      <c r="MFL30" s="81"/>
      <c r="MFM30" s="81"/>
      <c r="MFN30" s="81"/>
      <c r="MFO30" s="81"/>
      <c r="MFP30" s="81"/>
      <c r="MFQ30" s="81"/>
      <c r="MFR30" s="81"/>
      <c r="MFS30" s="81"/>
      <c r="MFT30" s="81"/>
      <c r="MFU30" s="81"/>
      <c r="MFV30" s="81"/>
      <c r="MFW30" s="81"/>
      <c r="MFX30" s="81"/>
      <c r="MFY30" s="81"/>
      <c r="MFZ30" s="81"/>
      <c r="MGA30" s="81"/>
      <c r="MGB30" s="81"/>
      <c r="MGC30" s="81"/>
      <c r="MGD30" s="81"/>
      <c r="MGE30" s="81"/>
      <c r="MGF30" s="81"/>
      <c r="MGG30" s="81"/>
      <c r="MGH30" s="81"/>
      <c r="MGI30" s="81"/>
      <c r="MGJ30" s="81"/>
      <c r="MGK30" s="81"/>
      <c r="MGL30" s="81"/>
      <c r="MGM30" s="81"/>
      <c r="MGN30" s="81"/>
      <c r="MGO30" s="81"/>
      <c r="MGP30" s="81"/>
      <c r="MGQ30" s="81"/>
      <c r="MGR30" s="81"/>
      <c r="MGS30" s="81"/>
      <c r="MGT30" s="81"/>
      <c r="MGU30" s="81"/>
      <c r="MGV30" s="81"/>
      <c r="MGW30" s="81"/>
      <c r="MGX30" s="81"/>
      <c r="MGY30" s="81"/>
      <c r="MGZ30" s="81"/>
      <c r="MHA30" s="81"/>
      <c r="MHB30" s="81"/>
      <c r="MHC30" s="81"/>
      <c r="MHD30" s="81"/>
      <c r="MHE30" s="81"/>
      <c r="MHF30" s="81"/>
      <c r="MHG30" s="81"/>
      <c r="MHH30" s="81"/>
      <c r="MHI30" s="81"/>
      <c r="MHJ30" s="81"/>
      <c r="MHK30" s="81"/>
      <c r="MHL30" s="81"/>
      <c r="MHM30" s="81"/>
      <c r="MHN30" s="81"/>
      <c r="MHO30" s="81"/>
      <c r="MHP30" s="81"/>
      <c r="MHQ30" s="81"/>
      <c r="MHR30" s="81"/>
      <c r="MHS30" s="81"/>
      <c r="MHT30" s="81"/>
      <c r="MHU30" s="81"/>
      <c r="MHV30" s="81"/>
      <c r="MHW30" s="81"/>
      <c r="MHX30" s="81"/>
      <c r="MHY30" s="81"/>
      <c r="MHZ30" s="81"/>
      <c r="MIA30" s="81"/>
      <c r="MIB30" s="81"/>
      <c r="MIC30" s="81"/>
      <c r="MID30" s="81"/>
      <c r="MIE30" s="81"/>
      <c r="MIF30" s="81"/>
      <c r="MIG30" s="81"/>
      <c r="MIH30" s="81"/>
      <c r="MII30" s="81"/>
      <c r="MIJ30" s="81"/>
      <c r="MIK30" s="81"/>
      <c r="MIL30" s="81"/>
      <c r="MIM30" s="81"/>
      <c r="MIN30" s="81"/>
      <c r="MIO30" s="81"/>
      <c r="MIP30" s="81"/>
      <c r="MIQ30" s="81"/>
      <c r="MIR30" s="81"/>
      <c r="MIS30" s="81"/>
      <c r="MIT30" s="81"/>
      <c r="MIU30" s="81"/>
      <c r="MIV30" s="81"/>
      <c r="MIW30" s="81"/>
      <c r="MIX30" s="81"/>
      <c r="MIY30" s="81"/>
      <c r="MIZ30" s="81"/>
      <c r="MJA30" s="81"/>
      <c r="MJB30" s="81"/>
      <c r="MJC30" s="81"/>
      <c r="MJD30" s="81"/>
      <c r="MJE30" s="81"/>
      <c r="MJF30" s="81"/>
      <c r="MJG30" s="81"/>
      <c r="MJH30" s="81"/>
      <c r="MJI30" s="81"/>
      <c r="MJJ30" s="81"/>
      <c r="MJK30" s="81"/>
      <c r="MJL30" s="81"/>
      <c r="MJM30" s="81"/>
      <c r="MJN30" s="81"/>
      <c r="MJO30" s="81"/>
      <c r="MJP30" s="81"/>
      <c r="MJQ30" s="81"/>
      <c r="MJR30" s="81"/>
      <c r="MJS30" s="81"/>
      <c r="MJT30" s="81"/>
      <c r="MJU30" s="81"/>
      <c r="MJV30" s="81"/>
      <c r="MJW30" s="81"/>
      <c r="MJX30" s="81"/>
      <c r="MJY30" s="81"/>
      <c r="MJZ30" s="81"/>
      <c r="MKA30" s="81"/>
      <c r="MKB30" s="81"/>
      <c r="MKC30" s="81"/>
      <c r="MKD30" s="81"/>
      <c r="MKE30" s="81"/>
      <c r="MKF30" s="81"/>
      <c r="MKG30" s="81"/>
      <c r="MKH30" s="81"/>
      <c r="MKI30" s="81"/>
      <c r="MKJ30" s="81"/>
      <c r="MKK30" s="81"/>
      <c r="MKL30" s="81"/>
      <c r="MKM30" s="81"/>
      <c r="MKN30" s="81"/>
      <c r="MKO30" s="81"/>
      <c r="MKP30" s="81"/>
      <c r="MKQ30" s="81"/>
      <c r="MKR30" s="81"/>
      <c r="MKS30" s="81"/>
      <c r="MKT30" s="81"/>
      <c r="MKU30" s="81"/>
      <c r="MKV30" s="81"/>
      <c r="MKW30" s="81"/>
      <c r="MKX30" s="81"/>
      <c r="MKY30" s="81"/>
      <c r="MKZ30" s="81"/>
      <c r="MLA30" s="81"/>
      <c r="MLB30" s="81"/>
      <c r="MLC30" s="81"/>
      <c r="MLD30" s="81"/>
      <c r="MLE30" s="81"/>
      <c r="MLF30" s="81"/>
      <c r="MLG30" s="81"/>
      <c r="MLH30" s="81"/>
      <c r="MLI30" s="81"/>
      <c r="MLJ30" s="81"/>
      <c r="MLK30" s="81"/>
      <c r="MLL30" s="81"/>
      <c r="MLM30" s="81"/>
      <c r="MLN30" s="81"/>
      <c r="MLO30" s="81"/>
      <c r="MLP30" s="81"/>
      <c r="MLQ30" s="81"/>
      <c r="MLR30" s="81"/>
      <c r="MLS30" s="81"/>
      <c r="MLT30" s="81"/>
      <c r="MLU30" s="81"/>
      <c r="MLV30" s="81"/>
      <c r="MLW30" s="81"/>
      <c r="MLX30" s="81"/>
      <c r="MLY30" s="81"/>
      <c r="MLZ30" s="81"/>
      <c r="MMA30" s="81"/>
      <c r="MMB30" s="81"/>
      <c r="MMC30" s="81"/>
      <c r="MMD30" s="81"/>
      <c r="MME30" s="81"/>
      <c r="MMF30" s="81"/>
      <c r="MMG30" s="81"/>
      <c r="MMH30" s="81"/>
      <c r="MMI30" s="81"/>
      <c r="MMJ30" s="81"/>
      <c r="MMK30" s="81"/>
      <c r="MML30" s="81"/>
      <c r="MMM30" s="81"/>
      <c r="MMN30" s="81"/>
      <c r="MMO30" s="81"/>
      <c r="MMP30" s="81"/>
      <c r="MMQ30" s="81"/>
      <c r="MMR30" s="81"/>
      <c r="MMS30" s="81"/>
      <c r="MMT30" s="81"/>
      <c r="MMU30" s="81"/>
      <c r="MMV30" s="81"/>
      <c r="MMW30" s="81"/>
      <c r="MMX30" s="81"/>
      <c r="MMY30" s="81"/>
      <c r="MMZ30" s="81"/>
      <c r="MNA30" s="81"/>
      <c r="MNB30" s="81"/>
      <c r="MNC30" s="81"/>
      <c r="MND30" s="81"/>
      <c r="MNE30" s="81"/>
      <c r="MNF30" s="81"/>
      <c r="MNG30" s="81"/>
      <c r="MNH30" s="81"/>
      <c r="MNI30" s="81"/>
      <c r="MNJ30" s="81"/>
      <c r="MNK30" s="81"/>
      <c r="MNL30" s="81"/>
      <c r="MNM30" s="81"/>
      <c r="MNN30" s="81"/>
      <c r="MNO30" s="81"/>
      <c r="MNP30" s="81"/>
      <c r="MNQ30" s="81"/>
      <c r="MNR30" s="81"/>
      <c r="MNS30" s="81"/>
      <c r="MNT30" s="81"/>
      <c r="MNU30" s="81"/>
      <c r="MNV30" s="81"/>
      <c r="MNW30" s="81"/>
      <c r="MNX30" s="81"/>
      <c r="MNY30" s="81"/>
      <c r="MNZ30" s="81"/>
      <c r="MOA30" s="81"/>
      <c r="MOB30" s="81"/>
      <c r="MOC30" s="81"/>
      <c r="MOD30" s="81"/>
      <c r="MOE30" s="81"/>
      <c r="MOF30" s="81"/>
      <c r="MOG30" s="81"/>
      <c r="MOH30" s="81"/>
      <c r="MOI30" s="81"/>
      <c r="MOJ30" s="81"/>
      <c r="MOK30" s="81"/>
      <c r="MOL30" s="81"/>
      <c r="MOM30" s="81"/>
      <c r="MON30" s="81"/>
      <c r="MOO30" s="81"/>
      <c r="MOP30" s="81"/>
      <c r="MOQ30" s="81"/>
      <c r="MOR30" s="81"/>
      <c r="MOS30" s="81"/>
      <c r="MOT30" s="81"/>
      <c r="MOU30" s="81"/>
      <c r="MOV30" s="81"/>
      <c r="MOW30" s="81"/>
      <c r="MOX30" s="81"/>
      <c r="MOY30" s="81"/>
      <c r="MOZ30" s="81"/>
      <c r="MPA30" s="81"/>
      <c r="MPB30" s="81"/>
      <c r="MPC30" s="81"/>
      <c r="MPD30" s="81"/>
      <c r="MPE30" s="81"/>
      <c r="MPF30" s="81"/>
      <c r="MPG30" s="81"/>
      <c r="MPH30" s="81"/>
      <c r="MPI30" s="81"/>
      <c r="MPJ30" s="81"/>
      <c r="MPK30" s="81"/>
      <c r="MPL30" s="81"/>
      <c r="MPM30" s="81"/>
      <c r="MPN30" s="81"/>
      <c r="MPO30" s="81"/>
      <c r="MPP30" s="81"/>
      <c r="MPQ30" s="81"/>
      <c r="MPR30" s="81"/>
      <c r="MPS30" s="81"/>
      <c r="MPT30" s="81"/>
      <c r="MPU30" s="81"/>
      <c r="MPV30" s="81"/>
      <c r="MPW30" s="81"/>
      <c r="MPX30" s="81"/>
      <c r="MPY30" s="81"/>
      <c r="MPZ30" s="81"/>
      <c r="MQA30" s="81"/>
      <c r="MQB30" s="81"/>
      <c r="MQC30" s="81"/>
      <c r="MQD30" s="81"/>
      <c r="MQE30" s="81"/>
      <c r="MQF30" s="81"/>
      <c r="MQG30" s="81"/>
      <c r="MQH30" s="81"/>
      <c r="MQI30" s="81"/>
      <c r="MQJ30" s="81"/>
      <c r="MQK30" s="81"/>
      <c r="MQL30" s="81"/>
      <c r="MQM30" s="81"/>
      <c r="MQN30" s="81"/>
      <c r="MQO30" s="81"/>
      <c r="MQP30" s="81"/>
      <c r="MQQ30" s="81"/>
      <c r="MQR30" s="81"/>
      <c r="MQS30" s="81"/>
      <c r="MQT30" s="81"/>
      <c r="MQU30" s="81"/>
      <c r="MQV30" s="81"/>
      <c r="MQW30" s="81"/>
      <c r="MQX30" s="81"/>
      <c r="MQY30" s="81"/>
      <c r="MQZ30" s="81"/>
      <c r="MRA30" s="81"/>
      <c r="MRB30" s="81"/>
      <c r="MRC30" s="81"/>
      <c r="MRD30" s="81"/>
      <c r="MRE30" s="81"/>
      <c r="MRF30" s="81"/>
      <c r="MRG30" s="81"/>
      <c r="MRH30" s="81"/>
      <c r="MRI30" s="81"/>
      <c r="MRJ30" s="81"/>
      <c r="MRK30" s="81"/>
      <c r="MRL30" s="81"/>
      <c r="MRM30" s="81"/>
      <c r="MRN30" s="81"/>
      <c r="MRO30" s="81"/>
      <c r="MRP30" s="81"/>
      <c r="MRQ30" s="81"/>
      <c r="MRR30" s="81"/>
      <c r="MRS30" s="81"/>
      <c r="MRT30" s="81"/>
      <c r="MRU30" s="81"/>
      <c r="MRV30" s="81"/>
      <c r="MRW30" s="81"/>
      <c r="MRX30" s="81"/>
      <c r="MRY30" s="81"/>
      <c r="MRZ30" s="81"/>
      <c r="MSA30" s="81"/>
      <c r="MSB30" s="81"/>
      <c r="MSC30" s="81"/>
      <c r="MSD30" s="81"/>
      <c r="MSE30" s="81"/>
      <c r="MSF30" s="81"/>
      <c r="MSG30" s="81"/>
      <c r="MSH30" s="81"/>
      <c r="MSI30" s="81"/>
      <c r="MSJ30" s="81"/>
      <c r="MSK30" s="81"/>
      <c r="MSL30" s="81"/>
      <c r="MSM30" s="81"/>
      <c r="MSN30" s="81"/>
      <c r="MSO30" s="81"/>
      <c r="MSP30" s="81"/>
      <c r="MSQ30" s="81"/>
      <c r="MSR30" s="81"/>
      <c r="MSS30" s="81"/>
      <c r="MST30" s="81"/>
      <c r="MSU30" s="81"/>
      <c r="MSV30" s="81"/>
      <c r="MSW30" s="81"/>
      <c r="MSX30" s="81"/>
      <c r="MSY30" s="81"/>
      <c r="MSZ30" s="81"/>
      <c r="MTA30" s="81"/>
      <c r="MTB30" s="81"/>
      <c r="MTC30" s="81"/>
      <c r="MTD30" s="81"/>
      <c r="MTE30" s="81"/>
      <c r="MTF30" s="81"/>
      <c r="MTG30" s="81"/>
      <c r="MTH30" s="81"/>
      <c r="MTI30" s="81"/>
      <c r="MTJ30" s="81"/>
      <c r="MTK30" s="81"/>
      <c r="MTL30" s="81"/>
      <c r="MTM30" s="81"/>
      <c r="MTN30" s="81"/>
      <c r="MTO30" s="81"/>
      <c r="MTP30" s="81"/>
      <c r="MTQ30" s="81"/>
      <c r="MTR30" s="81"/>
      <c r="MTS30" s="81"/>
      <c r="MTT30" s="81"/>
      <c r="MTU30" s="81"/>
      <c r="MTV30" s="81"/>
      <c r="MTW30" s="81"/>
      <c r="MTX30" s="81"/>
      <c r="MTY30" s="81"/>
      <c r="MTZ30" s="81"/>
      <c r="MUA30" s="81"/>
      <c r="MUB30" s="81"/>
      <c r="MUC30" s="81"/>
      <c r="MUD30" s="81"/>
      <c r="MUE30" s="81"/>
      <c r="MUF30" s="81"/>
      <c r="MUG30" s="81"/>
      <c r="MUH30" s="81"/>
      <c r="MUI30" s="81"/>
      <c r="MUJ30" s="81"/>
      <c r="MUK30" s="81"/>
      <c r="MUL30" s="81"/>
      <c r="MUM30" s="81"/>
      <c r="MUN30" s="81"/>
      <c r="MUO30" s="81"/>
      <c r="MUP30" s="81"/>
      <c r="MUQ30" s="81"/>
      <c r="MUR30" s="81"/>
      <c r="MUS30" s="81"/>
      <c r="MUT30" s="81"/>
      <c r="MUU30" s="81"/>
      <c r="MUV30" s="81"/>
      <c r="MUW30" s="81"/>
      <c r="MUX30" s="81"/>
      <c r="MUY30" s="81"/>
      <c r="MUZ30" s="81"/>
      <c r="MVA30" s="81"/>
      <c r="MVB30" s="81"/>
      <c r="MVC30" s="81"/>
      <c r="MVD30" s="81"/>
      <c r="MVE30" s="81"/>
      <c r="MVF30" s="81"/>
      <c r="MVG30" s="81"/>
      <c r="MVH30" s="81"/>
      <c r="MVI30" s="81"/>
      <c r="MVJ30" s="81"/>
      <c r="MVK30" s="81"/>
      <c r="MVL30" s="81"/>
      <c r="MVM30" s="81"/>
      <c r="MVN30" s="81"/>
      <c r="MVO30" s="81"/>
      <c r="MVP30" s="81"/>
      <c r="MVQ30" s="81"/>
      <c r="MVR30" s="81"/>
      <c r="MVS30" s="81"/>
      <c r="MVT30" s="81"/>
      <c r="MVU30" s="81"/>
      <c r="MVV30" s="81"/>
      <c r="MVW30" s="81"/>
      <c r="MVX30" s="81"/>
      <c r="MVY30" s="81"/>
      <c r="MVZ30" s="81"/>
      <c r="MWA30" s="81"/>
      <c r="MWB30" s="81"/>
      <c r="MWC30" s="81"/>
      <c r="MWD30" s="81"/>
      <c r="MWE30" s="81"/>
      <c r="MWF30" s="81"/>
      <c r="MWG30" s="81"/>
      <c r="MWH30" s="81"/>
      <c r="MWI30" s="81"/>
      <c r="MWJ30" s="81"/>
      <c r="MWK30" s="81"/>
      <c r="MWL30" s="81"/>
      <c r="MWM30" s="81"/>
      <c r="MWN30" s="81"/>
      <c r="MWO30" s="81"/>
      <c r="MWP30" s="81"/>
      <c r="MWQ30" s="81"/>
      <c r="MWR30" s="81"/>
      <c r="MWS30" s="81"/>
      <c r="MWT30" s="81"/>
      <c r="MWU30" s="81"/>
      <c r="MWV30" s="81"/>
      <c r="MWW30" s="81"/>
      <c r="MWX30" s="81"/>
      <c r="MWY30" s="81"/>
      <c r="MWZ30" s="81"/>
      <c r="MXA30" s="81"/>
      <c r="MXB30" s="81"/>
      <c r="MXC30" s="81"/>
      <c r="MXD30" s="81"/>
      <c r="MXE30" s="81"/>
      <c r="MXF30" s="81"/>
      <c r="MXG30" s="81"/>
      <c r="MXH30" s="81"/>
      <c r="MXI30" s="81"/>
      <c r="MXJ30" s="81"/>
      <c r="MXK30" s="81"/>
      <c r="MXL30" s="81"/>
      <c r="MXM30" s="81"/>
      <c r="MXN30" s="81"/>
      <c r="MXO30" s="81"/>
      <c r="MXP30" s="81"/>
      <c r="MXQ30" s="81"/>
      <c r="MXR30" s="81"/>
      <c r="MXS30" s="81"/>
      <c r="MXT30" s="81"/>
      <c r="MXU30" s="81"/>
      <c r="MXV30" s="81"/>
      <c r="MXW30" s="81"/>
      <c r="MXX30" s="81"/>
      <c r="MXY30" s="81"/>
      <c r="MXZ30" s="81"/>
      <c r="MYA30" s="81"/>
      <c r="MYB30" s="81"/>
      <c r="MYC30" s="81"/>
      <c r="MYD30" s="81"/>
      <c r="MYE30" s="81"/>
      <c r="MYF30" s="81"/>
      <c r="MYG30" s="81"/>
      <c r="MYH30" s="81"/>
      <c r="MYI30" s="81"/>
      <c r="MYJ30" s="81"/>
      <c r="MYK30" s="81"/>
      <c r="MYL30" s="81"/>
      <c r="MYM30" s="81"/>
      <c r="MYN30" s="81"/>
      <c r="MYO30" s="81"/>
      <c r="MYP30" s="81"/>
      <c r="MYQ30" s="81"/>
      <c r="MYR30" s="81"/>
      <c r="MYS30" s="81"/>
      <c r="MYT30" s="81"/>
      <c r="MYU30" s="81"/>
      <c r="MYV30" s="81"/>
      <c r="MYW30" s="81"/>
      <c r="MYX30" s="81"/>
      <c r="MYY30" s="81"/>
      <c r="MYZ30" s="81"/>
      <c r="MZA30" s="81"/>
      <c r="MZB30" s="81"/>
      <c r="MZC30" s="81"/>
      <c r="MZD30" s="81"/>
      <c r="MZE30" s="81"/>
      <c r="MZF30" s="81"/>
      <c r="MZG30" s="81"/>
      <c r="MZH30" s="81"/>
      <c r="MZI30" s="81"/>
      <c r="MZJ30" s="81"/>
      <c r="MZK30" s="81"/>
      <c r="MZL30" s="81"/>
      <c r="MZM30" s="81"/>
      <c r="MZN30" s="81"/>
      <c r="MZO30" s="81"/>
      <c r="MZP30" s="81"/>
      <c r="MZQ30" s="81"/>
      <c r="MZR30" s="81"/>
      <c r="MZS30" s="81"/>
      <c r="MZT30" s="81"/>
      <c r="MZU30" s="81"/>
      <c r="MZV30" s="81"/>
      <c r="MZW30" s="81"/>
      <c r="MZX30" s="81"/>
      <c r="MZY30" s="81"/>
      <c r="MZZ30" s="81"/>
      <c r="NAA30" s="81"/>
      <c r="NAB30" s="81"/>
      <c r="NAC30" s="81"/>
      <c r="NAD30" s="81"/>
      <c r="NAE30" s="81"/>
      <c r="NAF30" s="81"/>
      <c r="NAG30" s="81"/>
      <c r="NAH30" s="81"/>
      <c r="NAI30" s="81"/>
      <c r="NAJ30" s="81"/>
      <c r="NAK30" s="81"/>
      <c r="NAL30" s="81"/>
      <c r="NAM30" s="81"/>
      <c r="NAN30" s="81"/>
      <c r="NAO30" s="81"/>
      <c r="NAP30" s="81"/>
      <c r="NAQ30" s="81"/>
      <c r="NAR30" s="81"/>
      <c r="NAS30" s="81"/>
      <c r="NAT30" s="81"/>
      <c r="NAU30" s="81"/>
      <c r="NAV30" s="81"/>
      <c r="NAW30" s="81"/>
      <c r="NAX30" s="81"/>
      <c r="NAY30" s="81"/>
      <c r="NAZ30" s="81"/>
      <c r="NBA30" s="81"/>
      <c r="NBB30" s="81"/>
      <c r="NBC30" s="81"/>
      <c r="NBD30" s="81"/>
      <c r="NBE30" s="81"/>
      <c r="NBF30" s="81"/>
      <c r="NBG30" s="81"/>
      <c r="NBH30" s="81"/>
      <c r="NBI30" s="81"/>
      <c r="NBJ30" s="81"/>
      <c r="NBK30" s="81"/>
      <c r="NBL30" s="81"/>
      <c r="NBM30" s="81"/>
      <c r="NBN30" s="81"/>
      <c r="NBO30" s="81"/>
      <c r="NBP30" s="81"/>
      <c r="NBQ30" s="81"/>
      <c r="NBR30" s="81"/>
      <c r="NBS30" s="81"/>
      <c r="NBT30" s="81"/>
      <c r="NBU30" s="81"/>
      <c r="NBV30" s="81"/>
      <c r="NBW30" s="81"/>
      <c r="NBX30" s="81"/>
      <c r="NBY30" s="81"/>
      <c r="NBZ30" s="81"/>
      <c r="NCA30" s="81"/>
      <c r="NCB30" s="81"/>
      <c r="NCC30" s="81"/>
      <c r="NCD30" s="81"/>
      <c r="NCE30" s="81"/>
      <c r="NCF30" s="81"/>
      <c r="NCG30" s="81"/>
      <c r="NCH30" s="81"/>
      <c r="NCI30" s="81"/>
      <c r="NCJ30" s="81"/>
      <c r="NCK30" s="81"/>
      <c r="NCL30" s="81"/>
      <c r="NCM30" s="81"/>
      <c r="NCN30" s="81"/>
      <c r="NCO30" s="81"/>
      <c r="NCP30" s="81"/>
      <c r="NCQ30" s="81"/>
      <c r="NCR30" s="81"/>
      <c r="NCS30" s="81"/>
      <c r="NCT30" s="81"/>
      <c r="NCU30" s="81"/>
      <c r="NCV30" s="81"/>
      <c r="NCW30" s="81"/>
      <c r="NCX30" s="81"/>
      <c r="NCY30" s="81"/>
      <c r="NCZ30" s="81"/>
      <c r="NDA30" s="81"/>
      <c r="NDB30" s="81"/>
      <c r="NDC30" s="81"/>
      <c r="NDD30" s="81"/>
      <c r="NDE30" s="81"/>
      <c r="NDF30" s="81"/>
      <c r="NDG30" s="81"/>
      <c r="NDH30" s="81"/>
      <c r="NDI30" s="81"/>
      <c r="NDJ30" s="81"/>
      <c r="NDK30" s="81"/>
      <c r="NDL30" s="81"/>
      <c r="NDM30" s="81"/>
      <c r="NDN30" s="81"/>
      <c r="NDO30" s="81"/>
      <c r="NDP30" s="81"/>
      <c r="NDQ30" s="81"/>
      <c r="NDR30" s="81"/>
      <c r="NDS30" s="81"/>
      <c r="NDT30" s="81"/>
      <c r="NDU30" s="81"/>
      <c r="NDV30" s="81"/>
      <c r="NDW30" s="81"/>
      <c r="NDX30" s="81"/>
      <c r="NDY30" s="81"/>
      <c r="NDZ30" s="81"/>
      <c r="NEA30" s="81"/>
      <c r="NEB30" s="81"/>
      <c r="NEC30" s="81"/>
      <c r="NED30" s="81"/>
      <c r="NEE30" s="81"/>
      <c r="NEF30" s="81"/>
      <c r="NEG30" s="81"/>
      <c r="NEH30" s="81"/>
      <c r="NEI30" s="81"/>
      <c r="NEJ30" s="81"/>
      <c r="NEK30" s="81"/>
      <c r="NEL30" s="81"/>
      <c r="NEM30" s="81"/>
      <c r="NEN30" s="81"/>
      <c r="NEO30" s="81"/>
      <c r="NEP30" s="81"/>
      <c r="NEQ30" s="81"/>
      <c r="NER30" s="81"/>
      <c r="NES30" s="81"/>
      <c r="NET30" s="81"/>
      <c r="NEU30" s="81"/>
      <c r="NEV30" s="81"/>
      <c r="NEW30" s="81"/>
      <c r="NEX30" s="81"/>
      <c r="NEY30" s="81"/>
      <c r="NEZ30" s="81"/>
      <c r="NFA30" s="81"/>
      <c r="NFB30" s="81"/>
      <c r="NFC30" s="81"/>
      <c r="NFD30" s="81"/>
      <c r="NFE30" s="81"/>
      <c r="NFF30" s="81"/>
      <c r="NFG30" s="81"/>
      <c r="NFH30" s="81"/>
      <c r="NFI30" s="81"/>
      <c r="NFJ30" s="81"/>
      <c r="NFK30" s="81"/>
      <c r="NFL30" s="81"/>
      <c r="NFM30" s="81"/>
      <c r="NFN30" s="81"/>
      <c r="NFO30" s="81"/>
      <c r="NFP30" s="81"/>
      <c r="NFQ30" s="81"/>
      <c r="NFR30" s="81"/>
      <c r="NFS30" s="81"/>
      <c r="NFT30" s="81"/>
      <c r="NFU30" s="81"/>
      <c r="NFV30" s="81"/>
      <c r="NFW30" s="81"/>
      <c r="NFX30" s="81"/>
      <c r="NFY30" s="81"/>
      <c r="NFZ30" s="81"/>
      <c r="NGA30" s="81"/>
      <c r="NGB30" s="81"/>
      <c r="NGC30" s="81"/>
      <c r="NGD30" s="81"/>
      <c r="NGE30" s="81"/>
      <c r="NGF30" s="81"/>
      <c r="NGG30" s="81"/>
      <c r="NGH30" s="81"/>
      <c r="NGI30" s="81"/>
      <c r="NGJ30" s="81"/>
      <c r="NGK30" s="81"/>
      <c r="NGL30" s="81"/>
      <c r="NGM30" s="81"/>
      <c r="NGN30" s="81"/>
      <c r="NGO30" s="81"/>
      <c r="NGP30" s="81"/>
      <c r="NGQ30" s="81"/>
      <c r="NGR30" s="81"/>
      <c r="NGS30" s="81"/>
      <c r="NGT30" s="81"/>
      <c r="NGU30" s="81"/>
      <c r="NGV30" s="81"/>
      <c r="NGW30" s="81"/>
      <c r="NGX30" s="81"/>
      <c r="NGY30" s="81"/>
      <c r="NGZ30" s="81"/>
      <c r="NHA30" s="81"/>
      <c r="NHB30" s="81"/>
      <c r="NHC30" s="81"/>
      <c r="NHD30" s="81"/>
      <c r="NHE30" s="81"/>
      <c r="NHF30" s="81"/>
      <c r="NHG30" s="81"/>
      <c r="NHH30" s="81"/>
      <c r="NHI30" s="81"/>
      <c r="NHJ30" s="81"/>
      <c r="NHK30" s="81"/>
      <c r="NHL30" s="81"/>
      <c r="NHM30" s="81"/>
      <c r="NHN30" s="81"/>
      <c r="NHO30" s="81"/>
      <c r="NHP30" s="81"/>
      <c r="NHQ30" s="81"/>
      <c r="NHR30" s="81"/>
      <c r="NHS30" s="81"/>
      <c r="NHT30" s="81"/>
      <c r="NHU30" s="81"/>
      <c r="NHV30" s="81"/>
      <c r="NHW30" s="81"/>
      <c r="NHX30" s="81"/>
      <c r="NHY30" s="81"/>
      <c r="NHZ30" s="81"/>
      <c r="NIA30" s="81"/>
      <c r="NIB30" s="81"/>
      <c r="NIC30" s="81"/>
      <c r="NID30" s="81"/>
      <c r="NIE30" s="81"/>
      <c r="NIF30" s="81"/>
      <c r="NIG30" s="81"/>
      <c r="NIH30" s="81"/>
      <c r="NII30" s="81"/>
      <c r="NIJ30" s="81"/>
      <c r="NIK30" s="81"/>
      <c r="NIL30" s="81"/>
      <c r="NIM30" s="81"/>
      <c r="NIN30" s="81"/>
      <c r="NIO30" s="81"/>
      <c r="NIP30" s="81"/>
      <c r="NIQ30" s="81"/>
      <c r="NIR30" s="81"/>
      <c r="NIS30" s="81"/>
      <c r="NIT30" s="81"/>
      <c r="NIU30" s="81"/>
      <c r="NIV30" s="81"/>
      <c r="NIW30" s="81"/>
      <c r="NIX30" s="81"/>
      <c r="NIY30" s="81"/>
      <c r="NIZ30" s="81"/>
      <c r="NJA30" s="81"/>
      <c r="NJB30" s="81"/>
      <c r="NJC30" s="81"/>
      <c r="NJD30" s="81"/>
      <c r="NJE30" s="81"/>
      <c r="NJF30" s="81"/>
      <c r="NJG30" s="81"/>
      <c r="NJH30" s="81"/>
      <c r="NJI30" s="81"/>
      <c r="NJJ30" s="81"/>
      <c r="NJK30" s="81"/>
      <c r="NJL30" s="81"/>
      <c r="NJM30" s="81"/>
      <c r="NJN30" s="81"/>
      <c r="NJO30" s="81"/>
      <c r="NJP30" s="81"/>
      <c r="NJQ30" s="81"/>
      <c r="NJR30" s="81"/>
      <c r="NJS30" s="81"/>
      <c r="NJT30" s="81"/>
      <c r="NJU30" s="81"/>
      <c r="NJV30" s="81"/>
      <c r="NJW30" s="81"/>
      <c r="NJX30" s="81"/>
      <c r="NJY30" s="81"/>
      <c r="NJZ30" s="81"/>
      <c r="NKA30" s="81"/>
      <c r="NKB30" s="81"/>
      <c r="NKC30" s="81"/>
      <c r="NKD30" s="81"/>
      <c r="NKE30" s="81"/>
      <c r="NKF30" s="81"/>
      <c r="NKG30" s="81"/>
      <c r="NKH30" s="81"/>
      <c r="NKI30" s="81"/>
      <c r="NKJ30" s="81"/>
      <c r="NKK30" s="81"/>
      <c r="NKL30" s="81"/>
      <c r="NKM30" s="81"/>
      <c r="NKN30" s="81"/>
      <c r="NKO30" s="81"/>
      <c r="NKP30" s="81"/>
      <c r="NKQ30" s="81"/>
      <c r="NKR30" s="81"/>
      <c r="NKS30" s="81"/>
      <c r="NKT30" s="81"/>
      <c r="NKU30" s="81"/>
      <c r="NKV30" s="81"/>
      <c r="NKW30" s="81"/>
      <c r="NKX30" s="81"/>
      <c r="NKY30" s="81"/>
      <c r="NKZ30" s="81"/>
      <c r="NLA30" s="81"/>
      <c r="NLB30" s="81"/>
      <c r="NLC30" s="81"/>
      <c r="NLD30" s="81"/>
      <c r="NLE30" s="81"/>
      <c r="NLF30" s="81"/>
      <c r="NLG30" s="81"/>
      <c r="NLH30" s="81"/>
      <c r="NLI30" s="81"/>
      <c r="NLJ30" s="81"/>
      <c r="NLK30" s="81"/>
      <c r="NLL30" s="81"/>
      <c r="NLM30" s="81"/>
      <c r="NLN30" s="81"/>
      <c r="NLO30" s="81"/>
      <c r="NLP30" s="81"/>
      <c r="NLQ30" s="81"/>
      <c r="NLR30" s="81"/>
      <c r="NLS30" s="81"/>
      <c r="NLT30" s="81"/>
      <c r="NLU30" s="81"/>
      <c r="NLV30" s="81"/>
      <c r="NLW30" s="81"/>
      <c r="NLX30" s="81"/>
      <c r="NLY30" s="81"/>
      <c r="NLZ30" s="81"/>
      <c r="NMA30" s="81"/>
      <c r="NMB30" s="81"/>
      <c r="NMC30" s="81"/>
      <c r="NMD30" s="81"/>
      <c r="NME30" s="81"/>
      <c r="NMF30" s="81"/>
      <c r="NMG30" s="81"/>
      <c r="NMH30" s="81"/>
      <c r="NMI30" s="81"/>
      <c r="NMJ30" s="81"/>
      <c r="NMK30" s="81"/>
      <c r="NML30" s="81"/>
      <c r="NMM30" s="81"/>
      <c r="NMN30" s="81"/>
      <c r="NMO30" s="81"/>
      <c r="NMP30" s="81"/>
      <c r="NMQ30" s="81"/>
      <c r="NMR30" s="81"/>
      <c r="NMS30" s="81"/>
      <c r="NMT30" s="81"/>
      <c r="NMU30" s="81"/>
      <c r="NMV30" s="81"/>
      <c r="NMW30" s="81"/>
      <c r="NMX30" s="81"/>
      <c r="NMY30" s="81"/>
      <c r="NMZ30" s="81"/>
      <c r="NNA30" s="81"/>
      <c r="NNB30" s="81"/>
      <c r="NNC30" s="81"/>
      <c r="NND30" s="81"/>
      <c r="NNE30" s="81"/>
      <c r="NNF30" s="81"/>
      <c r="NNG30" s="81"/>
      <c r="NNH30" s="81"/>
      <c r="NNI30" s="81"/>
      <c r="NNJ30" s="81"/>
      <c r="NNK30" s="81"/>
      <c r="NNL30" s="81"/>
      <c r="NNM30" s="81"/>
      <c r="NNN30" s="81"/>
      <c r="NNO30" s="81"/>
      <c r="NNP30" s="81"/>
      <c r="NNQ30" s="81"/>
      <c r="NNR30" s="81"/>
      <c r="NNS30" s="81"/>
      <c r="NNT30" s="81"/>
      <c r="NNU30" s="81"/>
      <c r="NNV30" s="81"/>
      <c r="NNW30" s="81"/>
      <c r="NNX30" s="81"/>
      <c r="NNY30" s="81"/>
      <c r="NNZ30" s="81"/>
      <c r="NOA30" s="81"/>
      <c r="NOB30" s="81"/>
      <c r="NOC30" s="81"/>
      <c r="NOD30" s="81"/>
      <c r="NOE30" s="81"/>
      <c r="NOF30" s="81"/>
      <c r="NOG30" s="81"/>
      <c r="NOH30" s="81"/>
      <c r="NOI30" s="81"/>
      <c r="NOJ30" s="81"/>
      <c r="NOK30" s="81"/>
      <c r="NOL30" s="81"/>
      <c r="NOM30" s="81"/>
      <c r="NON30" s="81"/>
      <c r="NOO30" s="81"/>
      <c r="NOP30" s="81"/>
      <c r="NOQ30" s="81"/>
      <c r="NOR30" s="81"/>
      <c r="NOS30" s="81"/>
      <c r="NOT30" s="81"/>
      <c r="NOU30" s="81"/>
      <c r="NOV30" s="81"/>
      <c r="NOW30" s="81"/>
      <c r="NOX30" s="81"/>
      <c r="NOY30" s="81"/>
      <c r="NOZ30" s="81"/>
      <c r="NPA30" s="81"/>
      <c r="NPB30" s="81"/>
      <c r="NPC30" s="81"/>
      <c r="NPD30" s="81"/>
      <c r="NPE30" s="81"/>
      <c r="NPF30" s="81"/>
      <c r="NPG30" s="81"/>
      <c r="NPH30" s="81"/>
      <c r="NPI30" s="81"/>
      <c r="NPJ30" s="81"/>
      <c r="NPK30" s="81"/>
      <c r="NPL30" s="81"/>
      <c r="NPM30" s="81"/>
      <c r="NPN30" s="81"/>
      <c r="NPO30" s="81"/>
      <c r="NPP30" s="81"/>
      <c r="NPQ30" s="81"/>
      <c r="NPR30" s="81"/>
      <c r="NPS30" s="81"/>
      <c r="NPT30" s="81"/>
      <c r="NPU30" s="81"/>
      <c r="NPV30" s="81"/>
      <c r="NPW30" s="81"/>
      <c r="NPX30" s="81"/>
      <c r="NPY30" s="81"/>
      <c r="NPZ30" s="81"/>
      <c r="NQA30" s="81"/>
      <c r="NQB30" s="81"/>
      <c r="NQC30" s="81"/>
      <c r="NQD30" s="81"/>
      <c r="NQE30" s="81"/>
      <c r="NQF30" s="81"/>
      <c r="NQG30" s="81"/>
      <c r="NQH30" s="81"/>
      <c r="NQI30" s="81"/>
      <c r="NQJ30" s="81"/>
      <c r="NQK30" s="81"/>
      <c r="NQL30" s="81"/>
      <c r="NQM30" s="81"/>
      <c r="NQN30" s="81"/>
      <c r="NQO30" s="81"/>
      <c r="NQP30" s="81"/>
      <c r="NQQ30" s="81"/>
      <c r="NQR30" s="81"/>
      <c r="NQS30" s="81"/>
      <c r="NQT30" s="81"/>
      <c r="NQU30" s="81"/>
      <c r="NQV30" s="81"/>
      <c r="NQW30" s="81"/>
      <c r="NQX30" s="81"/>
      <c r="NQY30" s="81"/>
      <c r="NQZ30" s="81"/>
      <c r="NRA30" s="81"/>
      <c r="NRB30" s="81"/>
      <c r="NRC30" s="81"/>
      <c r="NRD30" s="81"/>
      <c r="NRE30" s="81"/>
      <c r="NRF30" s="81"/>
      <c r="NRG30" s="81"/>
      <c r="NRH30" s="81"/>
      <c r="NRI30" s="81"/>
      <c r="NRJ30" s="81"/>
      <c r="NRK30" s="81"/>
      <c r="NRL30" s="81"/>
      <c r="NRM30" s="81"/>
      <c r="NRN30" s="81"/>
      <c r="NRO30" s="81"/>
      <c r="NRP30" s="81"/>
      <c r="NRQ30" s="81"/>
      <c r="NRR30" s="81"/>
      <c r="NRS30" s="81"/>
      <c r="NRT30" s="81"/>
      <c r="NRU30" s="81"/>
      <c r="NRV30" s="81"/>
      <c r="NRW30" s="81"/>
      <c r="NRX30" s="81"/>
      <c r="NRY30" s="81"/>
      <c r="NRZ30" s="81"/>
      <c r="NSA30" s="81"/>
      <c r="NSB30" s="81"/>
      <c r="NSC30" s="81"/>
      <c r="NSD30" s="81"/>
      <c r="NSE30" s="81"/>
      <c r="NSF30" s="81"/>
      <c r="NSG30" s="81"/>
      <c r="NSH30" s="81"/>
      <c r="NSI30" s="81"/>
      <c r="NSJ30" s="81"/>
      <c r="NSK30" s="81"/>
      <c r="NSL30" s="81"/>
      <c r="NSM30" s="81"/>
      <c r="NSN30" s="81"/>
      <c r="NSO30" s="81"/>
      <c r="NSP30" s="81"/>
      <c r="NSQ30" s="81"/>
      <c r="NSR30" s="81"/>
      <c r="NSS30" s="81"/>
      <c r="NST30" s="81"/>
      <c r="NSU30" s="81"/>
      <c r="NSV30" s="81"/>
      <c r="NSW30" s="81"/>
      <c r="NSX30" s="81"/>
      <c r="NSY30" s="81"/>
      <c r="NSZ30" s="81"/>
      <c r="NTA30" s="81"/>
      <c r="NTB30" s="81"/>
      <c r="NTC30" s="81"/>
      <c r="NTD30" s="81"/>
      <c r="NTE30" s="81"/>
      <c r="NTF30" s="81"/>
      <c r="NTG30" s="81"/>
      <c r="NTH30" s="81"/>
      <c r="NTI30" s="81"/>
      <c r="NTJ30" s="81"/>
      <c r="NTK30" s="81"/>
      <c r="NTL30" s="81"/>
      <c r="NTM30" s="81"/>
      <c r="NTN30" s="81"/>
      <c r="NTO30" s="81"/>
      <c r="NTP30" s="81"/>
      <c r="NTQ30" s="81"/>
      <c r="NTR30" s="81"/>
      <c r="NTS30" s="81"/>
      <c r="NTT30" s="81"/>
      <c r="NTU30" s="81"/>
      <c r="NTV30" s="81"/>
      <c r="NTW30" s="81"/>
      <c r="NTX30" s="81"/>
      <c r="NTY30" s="81"/>
      <c r="NTZ30" s="81"/>
      <c r="NUA30" s="81"/>
      <c r="NUB30" s="81"/>
      <c r="NUC30" s="81"/>
      <c r="NUD30" s="81"/>
      <c r="NUE30" s="81"/>
      <c r="NUF30" s="81"/>
      <c r="NUG30" s="81"/>
      <c r="NUH30" s="81"/>
      <c r="NUI30" s="81"/>
      <c r="NUJ30" s="81"/>
      <c r="NUK30" s="81"/>
      <c r="NUL30" s="81"/>
      <c r="NUM30" s="81"/>
      <c r="NUN30" s="81"/>
      <c r="NUO30" s="81"/>
      <c r="NUP30" s="81"/>
      <c r="NUQ30" s="81"/>
      <c r="NUR30" s="81"/>
      <c r="NUS30" s="81"/>
      <c r="NUT30" s="81"/>
      <c r="NUU30" s="81"/>
      <c r="NUV30" s="81"/>
      <c r="NUW30" s="81"/>
      <c r="NUX30" s="81"/>
      <c r="NUY30" s="81"/>
      <c r="NUZ30" s="81"/>
      <c r="NVA30" s="81"/>
      <c r="NVB30" s="81"/>
      <c r="NVC30" s="81"/>
      <c r="NVD30" s="81"/>
      <c r="NVE30" s="81"/>
      <c r="NVF30" s="81"/>
      <c r="NVG30" s="81"/>
      <c r="NVH30" s="81"/>
      <c r="NVI30" s="81"/>
      <c r="NVJ30" s="81"/>
      <c r="NVK30" s="81"/>
      <c r="NVL30" s="81"/>
      <c r="NVM30" s="81"/>
      <c r="NVN30" s="81"/>
      <c r="NVO30" s="81"/>
      <c r="NVP30" s="81"/>
      <c r="NVQ30" s="81"/>
      <c r="NVR30" s="81"/>
      <c r="NVS30" s="81"/>
      <c r="NVT30" s="81"/>
      <c r="NVU30" s="81"/>
      <c r="NVV30" s="81"/>
      <c r="NVW30" s="81"/>
      <c r="NVX30" s="81"/>
      <c r="NVY30" s="81"/>
      <c r="NVZ30" s="81"/>
      <c r="NWA30" s="81"/>
      <c r="NWB30" s="81"/>
      <c r="NWC30" s="81"/>
      <c r="NWD30" s="81"/>
      <c r="NWE30" s="81"/>
      <c r="NWF30" s="81"/>
      <c r="NWG30" s="81"/>
      <c r="NWH30" s="81"/>
      <c r="NWI30" s="81"/>
      <c r="NWJ30" s="81"/>
      <c r="NWK30" s="81"/>
      <c r="NWL30" s="81"/>
      <c r="NWM30" s="81"/>
      <c r="NWN30" s="81"/>
      <c r="NWO30" s="81"/>
      <c r="NWP30" s="81"/>
      <c r="NWQ30" s="81"/>
      <c r="NWR30" s="81"/>
      <c r="NWS30" s="81"/>
      <c r="NWT30" s="81"/>
      <c r="NWU30" s="81"/>
      <c r="NWV30" s="81"/>
      <c r="NWW30" s="81"/>
      <c r="NWX30" s="81"/>
      <c r="NWY30" s="81"/>
      <c r="NWZ30" s="81"/>
      <c r="NXA30" s="81"/>
      <c r="NXB30" s="81"/>
      <c r="NXC30" s="81"/>
      <c r="NXD30" s="81"/>
      <c r="NXE30" s="81"/>
      <c r="NXF30" s="81"/>
      <c r="NXG30" s="81"/>
      <c r="NXH30" s="81"/>
      <c r="NXI30" s="81"/>
      <c r="NXJ30" s="81"/>
      <c r="NXK30" s="81"/>
      <c r="NXL30" s="81"/>
      <c r="NXM30" s="81"/>
      <c r="NXN30" s="81"/>
      <c r="NXO30" s="81"/>
      <c r="NXP30" s="81"/>
      <c r="NXQ30" s="81"/>
      <c r="NXR30" s="81"/>
      <c r="NXS30" s="81"/>
      <c r="NXT30" s="81"/>
      <c r="NXU30" s="81"/>
      <c r="NXV30" s="81"/>
      <c r="NXW30" s="81"/>
      <c r="NXX30" s="81"/>
      <c r="NXY30" s="81"/>
      <c r="NXZ30" s="81"/>
      <c r="NYA30" s="81"/>
      <c r="NYB30" s="81"/>
      <c r="NYC30" s="81"/>
      <c r="NYD30" s="81"/>
      <c r="NYE30" s="81"/>
      <c r="NYF30" s="81"/>
      <c r="NYG30" s="81"/>
      <c r="NYH30" s="81"/>
      <c r="NYI30" s="81"/>
      <c r="NYJ30" s="81"/>
      <c r="NYK30" s="81"/>
      <c r="NYL30" s="81"/>
      <c r="NYM30" s="81"/>
      <c r="NYN30" s="81"/>
      <c r="NYO30" s="81"/>
      <c r="NYP30" s="81"/>
      <c r="NYQ30" s="81"/>
      <c r="NYR30" s="81"/>
      <c r="NYS30" s="81"/>
      <c r="NYT30" s="81"/>
      <c r="NYU30" s="81"/>
      <c r="NYV30" s="81"/>
      <c r="NYW30" s="81"/>
      <c r="NYX30" s="81"/>
      <c r="NYY30" s="81"/>
      <c r="NYZ30" s="81"/>
      <c r="NZA30" s="81"/>
      <c r="NZB30" s="81"/>
      <c r="NZC30" s="81"/>
      <c r="NZD30" s="81"/>
      <c r="NZE30" s="81"/>
      <c r="NZF30" s="81"/>
      <c r="NZG30" s="81"/>
      <c r="NZH30" s="81"/>
      <c r="NZI30" s="81"/>
      <c r="NZJ30" s="81"/>
      <c r="NZK30" s="81"/>
      <c r="NZL30" s="81"/>
      <c r="NZM30" s="81"/>
      <c r="NZN30" s="81"/>
      <c r="NZO30" s="81"/>
      <c r="NZP30" s="81"/>
      <c r="NZQ30" s="81"/>
      <c r="NZR30" s="81"/>
      <c r="NZS30" s="81"/>
      <c r="NZT30" s="81"/>
      <c r="NZU30" s="81"/>
      <c r="NZV30" s="81"/>
      <c r="NZW30" s="81"/>
      <c r="NZX30" s="81"/>
      <c r="NZY30" s="81"/>
      <c r="NZZ30" s="81"/>
      <c r="OAA30" s="81"/>
      <c r="OAB30" s="81"/>
      <c r="OAC30" s="81"/>
      <c r="OAD30" s="81"/>
      <c r="OAE30" s="81"/>
      <c r="OAF30" s="81"/>
      <c r="OAG30" s="81"/>
      <c r="OAH30" s="81"/>
      <c r="OAI30" s="81"/>
      <c r="OAJ30" s="81"/>
      <c r="OAK30" s="81"/>
      <c r="OAL30" s="81"/>
      <c r="OAM30" s="81"/>
      <c r="OAN30" s="81"/>
      <c r="OAO30" s="81"/>
      <c r="OAP30" s="81"/>
      <c r="OAQ30" s="81"/>
      <c r="OAR30" s="81"/>
      <c r="OAS30" s="81"/>
      <c r="OAT30" s="81"/>
      <c r="OAU30" s="81"/>
      <c r="OAV30" s="81"/>
      <c r="OAW30" s="81"/>
      <c r="OAX30" s="81"/>
      <c r="OAY30" s="81"/>
      <c r="OAZ30" s="81"/>
      <c r="OBA30" s="81"/>
      <c r="OBB30" s="81"/>
      <c r="OBC30" s="81"/>
      <c r="OBD30" s="81"/>
      <c r="OBE30" s="81"/>
      <c r="OBF30" s="81"/>
      <c r="OBG30" s="81"/>
      <c r="OBH30" s="81"/>
      <c r="OBI30" s="81"/>
      <c r="OBJ30" s="81"/>
      <c r="OBK30" s="81"/>
      <c r="OBL30" s="81"/>
      <c r="OBM30" s="81"/>
      <c r="OBN30" s="81"/>
      <c r="OBO30" s="81"/>
      <c r="OBP30" s="81"/>
      <c r="OBQ30" s="81"/>
      <c r="OBR30" s="81"/>
      <c r="OBS30" s="81"/>
      <c r="OBT30" s="81"/>
      <c r="OBU30" s="81"/>
      <c r="OBV30" s="81"/>
      <c r="OBW30" s="81"/>
      <c r="OBX30" s="81"/>
      <c r="OBY30" s="81"/>
      <c r="OBZ30" s="81"/>
      <c r="OCA30" s="81"/>
      <c r="OCB30" s="81"/>
      <c r="OCC30" s="81"/>
      <c r="OCD30" s="81"/>
      <c r="OCE30" s="81"/>
      <c r="OCF30" s="81"/>
      <c r="OCG30" s="81"/>
      <c r="OCH30" s="81"/>
      <c r="OCI30" s="81"/>
      <c r="OCJ30" s="81"/>
      <c r="OCK30" s="81"/>
      <c r="OCL30" s="81"/>
      <c r="OCM30" s="81"/>
      <c r="OCN30" s="81"/>
      <c r="OCO30" s="81"/>
      <c r="OCP30" s="81"/>
      <c r="OCQ30" s="81"/>
      <c r="OCR30" s="81"/>
      <c r="OCS30" s="81"/>
      <c r="OCT30" s="81"/>
      <c r="OCU30" s="81"/>
      <c r="OCV30" s="81"/>
      <c r="OCW30" s="81"/>
      <c r="OCX30" s="81"/>
      <c r="OCY30" s="81"/>
      <c r="OCZ30" s="81"/>
      <c r="ODA30" s="81"/>
      <c r="ODB30" s="81"/>
      <c r="ODC30" s="81"/>
      <c r="ODD30" s="81"/>
      <c r="ODE30" s="81"/>
      <c r="ODF30" s="81"/>
      <c r="ODG30" s="81"/>
      <c r="ODH30" s="81"/>
      <c r="ODI30" s="81"/>
      <c r="ODJ30" s="81"/>
      <c r="ODK30" s="81"/>
      <c r="ODL30" s="81"/>
      <c r="ODM30" s="81"/>
      <c r="ODN30" s="81"/>
      <c r="ODO30" s="81"/>
      <c r="ODP30" s="81"/>
      <c r="ODQ30" s="81"/>
      <c r="ODR30" s="81"/>
      <c r="ODS30" s="81"/>
      <c r="ODT30" s="81"/>
      <c r="ODU30" s="81"/>
      <c r="ODV30" s="81"/>
      <c r="ODW30" s="81"/>
      <c r="ODX30" s="81"/>
      <c r="ODY30" s="81"/>
      <c r="ODZ30" s="81"/>
      <c r="OEA30" s="81"/>
      <c r="OEB30" s="81"/>
      <c r="OEC30" s="81"/>
      <c r="OED30" s="81"/>
      <c r="OEE30" s="81"/>
      <c r="OEF30" s="81"/>
      <c r="OEG30" s="81"/>
      <c r="OEH30" s="81"/>
      <c r="OEI30" s="81"/>
      <c r="OEJ30" s="81"/>
      <c r="OEK30" s="81"/>
      <c r="OEL30" s="81"/>
      <c r="OEM30" s="81"/>
      <c r="OEN30" s="81"/>
      <c r="OEO30" s="81"/>
      <c r="OEP30" s="81"/>
      <c r="OEQ30" s="81"/>
      <c r="OER30" s="81"/>
      <c r="OES30" s="81"/>
      <c r="OET30" s="81"/>
      <c r="OEU30" s="81"/>
      <c r="OEV30" s="81"/>
      <c r="OEW30" s="81"/>
      <c r="OEX30" s="81"/>
      <c r="OEY30" s="81"/>
      <c r="OEZ30" s="81"/>
      <c r="OFA30" s="81"/>
      <c r="OFB30" s="81"/>
      <c r="OFC30" s="81"/>
      <c r="OFD30" s="81"/>
      <c r="OFE30" s="81"/>
      <c r="OFF30" s="81"/>
      <c r="OFG30" s="81"/>
      <c r="OFH30" s="81"/>
      <c r="OFI30" s="81"/>
      <c r="OFJ30" s="81"/>
      <c r="OFK30" s="81"/>
      <c r="OFL30" s="81"/>
      <c r="OFM30" s="81"/>
      <c r="OFN30" s="81"/>
      <c r="OFO30" s="81"/>
      <c r="OFP30" s="81"/>
      <c r="OFQ30" s="81"/>
      <c r="OFR30" s="81"/>
      <c r="OFS30" s="81"/>
      <c r="OFT30" s="81"/>
      <c r="OFU30" s="81"/>
      <c r="OFV30" s="81"/>
      <c r="OFW30" s="81"/>
      <c r="OFX30" s="81"/>
      <c r="OFY30" s="81"/>
      <c r="OFZ30" s="81"/>
      <c r="OGA30" s="81"/>
      <c r="OGB30" s="81"/>
      <c r="OGC30" s="81"/>
      <c r="OGD30" s="81"/>
      <c r="OGE30" s="81"/>
      <c r="OGF30" s="81"/>
      <c r="OGG30" s="81"/>
      <c r="OGH30" s="81"/>
      <c r="OGI30" s="81"/>
      <c r="OGJ30" s="81"/>
      <c r="OGK30" s="81"/>
      <c r="OGL30" s="81"/>
      <c r="OGM30" s="81"/>
      <c r="OGN30" s="81"/>
      <c r="OGO30" s="81"/>
      <c r="OGP30" s="81"/>
      <c r="OGQ30" s="81"/>
      <c r="OGR30" s="81"/>
      <c r="OGS30" s="81"/>
      <c r="OGT30" s="81"/>
      <c r="OGU30" s="81"/>
      <c r="OGV30" s="81"/>
      <c r="OGW30" s="81"/>
      <c r="OGX30" s="81"/>
      <c r="OGY30" s="81"/>
      <c r="OGZ30" s="81"/>
      <c r="OHA30" s="81"/>
      <c r="OHB30" s="81"/>
      <c r="OHC30" s="81"/>
      <c r="OHD30" s="81"/>
      <c r="OHE30" s="81"/>
      <c r="OHF30" s="81"/>
      <c r="OHG30" s="81"/>
      <c r="OHH30" s="81"/>
      <c r="OHI30" s="81"/>
      <c r="OHJ30" s="81"/>
      <c r="OHK30" s="81"/>
      <c r="OHL30" s="81"/>
      <c r="OHM30" s="81"/>
      <c r="OHN30" s="81"/>
      <c r="OHO30" s="81"/>
      <c r="OHP30" s="81"/>
      <c r="OHQ30" s="81"/>
      <c r="OHR30" s="81"/>
      <c r="OHS30" s="81"/>
      <c r="OHT30" s="81"/>
      <c r="OHU30" s="81"/>
      <c r="OHV30" s="81"/>
      <c r="OHW30" s="81"/>
      <c r="OHX30" s="81"/>
      <c r="OHY30" s="81"/>
      <c r="OHZ30" s="81"/>
      <c r="OIA30" s="81"/>
      <c r="OIB30" s="81"/>
      <c r="OIC30" s="81"/>
      <c r="OID30" s="81"/>
      <c r="OIE30" s="81"/>
      <c r="OIF30" s="81"/>
      <c r="OIG30" s="81"/>
      <c r="OIH30" s="81"/>
      <c r="OII30" s="81"/>
      <c r="OIJ30" s="81"/>
      <c r="OIK30" s="81"/>
      <c r="OIL30" s="81"/>
      <c r="OIM30" s="81"/>
      <c r="OIN30" s="81"/>
      <c r="OIO30" s="81"/>
      <c r="OIP30" s="81"/>
      <c r="OIQ30" s="81"/>
      <c r="OIR30" s="81"/>
      <c r="OIS30" s="81"/>
      <c r="OIT30" s="81"/>
      <c r="OIU30" s="81"/>
      <c r="OIV30" s="81"/>
      <c r="OIW30" s="81"/>
      <c r="OIX30" s="81"/>
      <c r="OIY30" s="81"/>
      <c r="OIZ30" s="81"/>
      <c r="OJA30" s="81"/>
      <c r="OJB30" s="81"/>
      <c r="OJC30" s="81"/>
      <c r="OJD30" s="81"/>
      <c r="OJE30" s="81"/>
      <c r="OJF30" s="81"/>
      <c r="OJG30" s="81"/>
      <c r="OJH30" s="81"/>
      <c r="OJI30" s="81"/>
      <c r="OJJ30" s="81"/>
      <c r="OJK30" s="81"/>
      <c r="OJL30" s="81"/>
      <c r="OJM30" s="81"/>
      <c r="OJN30" s="81"/>
      <c r="OJO30" s="81"/>
      <c r="OJP30" s="81"/>
      <c r="OJQ30" s="81"/>
      <c r="OJR30" s="81"/>
      <c r="OJS30" s="81"/>
      <c r="OJT30" s="81"/>
      <c r="OJU30" s="81"/>
      <c r="OJV30" s="81"/>
      <c r="OJW30" s="81"/>
      <c r="OJX30" s="81"/>
      <c r="OJY30" s="81"/>
      <c r="OJZ30" s="81"/>
      <c r="OKA30" s="81"/>
      <c r="OKB30" s="81"/>
      <c r="OKC30" s="81"/>
      <c r="OKD30" s="81"/>
      <c r="OKE30" s="81"/>
      <c r="OKF30" s="81"/>
      <c r="OKG30" s="81"/>
      <c r="OKH30" s="81"/>
      <c r="OKI30" s="81"/>
      <c r="OKJ30" s="81"/>
      <c r="OKK30" s="81"/>
      <c r="OKL30" s="81"/>
      <c r="OKM30" s="81"/>
      <c r="OKN30" s="81"/>
      <c r="OKO30" s="81"/>
      <c r="OKP30" s="81"/>
      <c r="OKQ30" s="81"/>
      <c r="OKR30" s="81"/>
      <c r="OKS30" s="81"/>
      <c r="OKT30" s="81"/>
      <c r="OKU30" s="81"/>
      <c r="OKV30" s="81"/>
      <c r="OKW30" s="81"/>
      <c r="OKX30" s="81"/>
      <c r="OKY30" s="81"/>
      <c r="OKZ30" s="81"/>
      <c r="OLA30" s="81"/>
      <c r="OLB30" s="81"/>
      <c r="OLC30" s="81"/>
      <c r="OLD30" s="81"/>
      <c r="OLE30" s="81"/>
      <c r="OLF30" s="81"/>
      <c r="OLG30" s="81"/>
      <c r="OLH30" s="81"/>
      <c r="OLI30" s="81"/>
      <c r="OLJ30" s="81"/>
      <c r="OLK30" s="81"/>
      <c r="OLL30" s="81"/>
      <c r="OLM30" s="81"/>
      <c r="OLN30" s="81"/>
      <c r="OLO30" s="81"/>
      <c r="OLP30" s="81"/>
      <c r="OLQ30" s="81"/>
      <c r="OLR30" s="81"/>
      <c r="OLS30" s="81"/>
      <c r="OLT30" s="81"/>
      <c r="OLU30" s="81"/>
      <c r="OLV30" s="81"/>
      <c r="OLW30" s="81"/>
      <c r="OLX30" s="81"/>
      <c r="OLY30" s="81"/>
      <c r="OLZ30" s="81"/>
      <c r="OMA30" s="81"/>
      <c r="OMB30" s="81"/>
      <c r="OMC30" s="81"/>
      <c r="OMD30" s="81"/>
      <c r="OME30" s="81"/>
      <c r="OMF30" s="81"/>
      <c r="OMG30" s="81"/>
      <c r="OMH30" s="81"/>
      <c r="OMI30" s="81"/>
      <c r="OMJ30" s="81"/>
      <c r="OMK30" s="81"/>
      <c r="OML30" s="81"/>
      <c r="OMM30" s="81"/>
      <c r="OMN30" s="81"/>
      <c r="OMO30" s="81"/>
      <c r="OMP30" s="81"/>
      <c r="OMQ30" s="81"/>
      <c r="OMR30" s="81"/>
      <c r="OMS30" s="81"/>
      <c r="OMT30" s="81"/>
      <c r="OMU30" s="81"/>
      <c r="OMV30" s="81"/>
      <c r="OMW30" s="81"/>
      <c r="OMX30" s="81"/>
      <c r="OMY30" s="81"/>
      <c r="OMZ30" s="81"/>
      <c r="ONA30" s="81"/>
      <c r="ONB30" s="81"/>
      <c r="ONC30" s="81"/>
      <c r="OND30" s="81"/>
      <c r="ONE30" s="81"/>
      <c r="ONF30" s="81"/>
      <c r="ONG30" s="81"/>
      <c r="ONH30" s="81"/>
      <c r="ONI30" s="81"/>
      <c r="ONJ30" s="81"/>
      <c r="ONK30" s="81"/>
      <c r="ONL30" s="81"/>
      <c r="ONM30" s="81"/>
      <c r="ONN30" s="81"/>
      <c r="ONO30" s="81"/>
      <c r="ONP30" s="81"/>
      <c r="ONQ30" s="81"/>
      <c r="ONR30" s="81"/>
      <c r="ONS30" s="81"/>
      <c r="ONT30" s="81"/>
      <c r="ONU30" s="81"/>
      <c r="ONV30" s="81"/>
      <c r="ONW30" s="81"/>
      <c r="ONX30" s="81"/>
      <c r="ONY30" s="81"/>
      <c r="ONZ30" s="81"/>
      <c r="OOA30" s="81"/>
      <c r="OOB30" s="81"/>
      <c r="OOC30" s="81"/>
      <c r="OOD30" s="81"/>
      <c r="OOE30" s="81"/>
      <c r="OOF30" s="81"/>
      <c r="OOG30" s="81"/>
      <c r="OOH30" s="81"/>
      <c r="OOI30" s="81"/>
      <c r="OOJ30" s="81"/>
      <c r="OOK30" s="81"/>
      <c r="OOL30" s="81"/>
      <c r="OOM30" s="81"/>
      <c r="OON30" s="81"/>
      <c r="OOO30" s="81"/>
      <c r="OOP30" s="81"/>
      <c r="OOQ30" s="81"/>
      <c r="OOR30" s="81"/>
      <c r="OOS30" s="81"/>
      <c r="OOT30" s="81"/>
      <c r="OOU30" s="81"/>
      <c r="OOV30" s="81"/>
      <c r="OOW30" s="81"/>
      <c r="OOX30" s="81"/>
      <c r="OOY30" s="81"/>
      <c r="OOZ30" s="81"/>
      <c r="OPA30" s="81"/>
      <c r="OPB30" s="81"/>
      <c r="OPC30" s="81"/>
      <c r="OPD30" s="81"/>
      <c r="OPE30" s="81"/>
      <c r="OPF30" s="81"/>
      <c r="OPG30" s="81"/>
      <c r="OPH30" s="81"/>
      <c r="OPI30" s="81"/>
      <c r="OPJ30" s="81"/>
      <c r="OPK30" s="81"/>
      <c r="OPL30" s="81"/>
      <c r="OPM30" s="81"/>
      <c r="OPN30" s="81"/>
      <c r="OPO30" s="81"/>
      <c r="OPP30" s="81"/>
      <c r="OPQ30" s="81"/>
      <c r="OPR30" s="81"/>
      <c r="OPS30" s="81"/>
      <c r="OPT30" s="81"/>
      <c r="OPU30" s="81"/>
      <c r="OPV30" s="81"/>
      <c r="OPW30" s="81"/>
      <c r="OPX30" s="81"/>
      <c r="OPY30" s="81"/>
      <c r="OPZ30" s="81"/>
      <c r="OQA30" s="81"/>
      <c r="OQB30" s="81"/>
      <c r="OQC30" s="81"/>
      <c r="OQD30" s="81"/>
      <c r="OQE30" s="81"/>
      <c r="OQF30" s="81"/>
      <c r="OQG30" s="81"/>
      <c r="OQH30" s="81"/>
      <c r="OQI30" s="81"/>
      <c r="OQJ30" s="81"/>
      <c r="OQK30" s="81"/>
      <c r="OQL30" s="81"/>
      <c r="OQM30" s="81"/>
      <c r="OQN30" s="81"/>
      <c r="OQO30" s="81"/>
      <c r="OQP30" s="81"/>
      <c r="OQQ30" s="81"/>
      <c r="OQR30" s="81"/>
      <c r="OQS30" s="81"/>
      <c r="OQT30" s="81"/>
      <c r="OQU30" s="81"/>
      <c r="OQV30" s="81"/>
      <c r="OQW30" s="81"/>
      <c r="OQX30" s="81"/>
      <c r="OQY30" s="81"/>
      <c r="OQZ30" s="81"/>
      <c r="ORA30" s="81"/>
      <c r="ORB30" s="81"/>
      <c r="ORC30" s="81"/>
      <c r="ORD30" s="81"/>
      <c r="ORE30" s="81"/>
      <c r="ORF30" s="81"/>
      <c r="ORG30" s="81"/>
      <c r="ORH30" s="81"/>
      <c r="ORI30" s="81"/>
      <c r="ORJ30" s="81"/>
      <c r="ORK30" s="81"/>
      <c r="ORL30" s="81"/>
      <c r="ORM30" s="81"/>
      <c r="ORN30" s="81"/>
      <c r="ORO30" s="81"/>
      <c r="ORP30" s="81"/>
      <c r="ORQ30" s="81"/>
      <c r="ORR30" s="81"/>
      <c r="ORS30" s="81"/>
      <c r="ORT30" s="81"/>
      <c r="ORU30" s="81"/>
      <c r="ORV30" s="81"/>
      <c r="ORW30" s="81"/>
      <c r="ORX30" s="81"/>
      <c r="ORY30" s="81"/>
      <c r="ORZ30" s="81"/>
      <c r="OSA30" s="81"/>
      <c r="OSB30" s="81"/>
      <c r="OSC30" s="81"/>
      <c r="OSD30" s="81"/>
      <c r="OSE30" s="81"/>
      <c r="OSF30" s="81"/>
      <c r="OSG30" s="81"/>
      <c r="OSH30" s="81"/>
      <c r="OSI30" s="81"/>
      <c r="OSJ30" s="81"/>
      <c r="OSK30" s="81"/>
      <c r="OSL30" s="81"/>
      <c r="OSM30" s="81"/>
      <c r="OSN30" s="81"/>
      <c r="OSO30" s="81"/>
      <c r="OSP30" s="81"/>
      <c r="OSQ30" s="81"/>
      <c r="OSR30" s="81"/>
      <c r="OSS30" s="81"/>
      <c r="OST30" s="81"/>
      <c r="OSU30" s="81"/>
      <c r="OSV30" s="81"/>
      <c r="OSW30" s="81"/>
      <c r="OSX30" s="81"/>
      <c r="OSY30" s="81"/>
      <c r="OSZ30" s="81"/>
      <c r="OTA30" s="81"/>
      <c r="OTB30" s="81"/>
      <c r="OTC30" s="81"/>
      <c r="OTD30" s="81"/>
      <c r="OTE30" s="81"/>
      <c r="OTF30" s="81"/>
      <c r="OTG30" s="81"/>
      <c r="OTH30" s="81"/>
      <c r="OTI30" s="81"/>
      <c r="OTJ30" s="81"/>
      <c r="OTK30" s="81"/>
      <c r="OTL30" s="81"/>
      <c r="OTM30" s="81"/>
      <c r="OTN30" s="81"/>
      <c r="OTO30" s="81"/>
      <c r="OTP30" s="81"/>
      <c r="OTQ30" s="81"/>
      <c r="OTR30" s="81"/>
      <c r="OTS30" s="81"/>
      <c r="OTT30" s="81"/>
      <c r="OTU30" s="81"/>
      <c r="OTV30" s="81"/>
      <c r="OTW30" s="81"/>
      <c r="OTX30" s="81"/>
      <c r="OTY30" s="81"/>
      <c r="OTZ30" s="81"/>
      <c r="OUA30" s="81"/>
      <c r="OUB30" s="81"/>
      <c r="OUC30" s="81"/>
      <c r="OUD30" s="81"/>
      <c r="OUE30" s="81"/>
      <c r="OUF30" s="81"/>
      <c r="OUG30" s="81"/>
      <c r="OUH30" s="81"/>
      <c r="OUI30" s="81"/>
      <c r="OUJ30" s="81"/>
      <c r="OUK30" s="81"/>
      <c r="OUL30" s="81"/>
      <c r="OUM30" s="81"/>
      <c r="OUN30" s="81"/>
      <c r="OUO30" s="81"/>
      <c r="OUP30" s="81"/>
      <c r="OUQ30" s="81"/>
      <c r="OUR30" s="81"/>
      <c r="OUS30" s="81"/>
      <c r="OUT30" s="81"/>
      <c r="OUU30" s="81"/>
      <c r="OUV30" s="81"/>
      <c r="OUW30" s="81"/>
      <c r="OUX30" s="81"/>
      <c r="OUY30" s="81"/>
      <c r="OUZ30" s="81"/>
      <c r="OVA30" s="81"/>
      <c r="OVB30" s="81"/>
      <c r="OVC30" s="81"/>
      <c r="OVD30" s="81"/>
      <c r="OVE30" s="81"/>
      <c r="OVF30" s="81"/>
      <c r="OVG30" s="81"/>
      <c r="OVH30" s="81"/>
      <c r="OVI30" s="81"/>
      <c r="OVJ30" s="81"/>
      <c r="OVK30" s="81"/>
      <c r="OVL30" s="81"/>
      <c r="OVM30" s="81"/>
      <c r="OVN30" s="81"/>
      <c r="OVO30" s="81"/>
      <c r="OVP30" s="81"/>
      <c r="OVQ30" s="81"/>
      <c r="OVR30" s="81"/>
      <c r="OVS30" s="81"/>
      <c r="OVT30" s="81"/>
      <c r="OVU30" s="81"/>
      <c r="OVV30" s="81"/>
      <c r="OVW30" s="81"/>
      <c r="OVX30" s="81"/>
      <c r="OVY30" s="81"/>
      <c r="OVZ30" s="81"/>
      <c r="OWA30" s="81"/>
      <c r="OWB30" s="81"/>
      <c r="OWC30" s="81"/>
      <c r="OWD30" s="81"/>
      <c r="OWE30" s="81"/>
      <c r="OWF30" s="81"/>
      <c r="OWG30" s="81"/>
      <c r="OWH30" s="81"/>
      <c r="OWI30" s="81"/>
      <c r="OWJ30" s="81"/>
      <c r="OWK30" s="81"/>
      <c r="OWL30" s="81"/>
      <c r="OWM30" s="81"/>
      <c r="OWN30" s="81"/>
      <c r="OWO30" s="81"/>
      <c r="OWP30" s="81"/>
      <c r="OWQ30" s="81"/>
      <c r="OWR30" s="81"/>
      <c r="OWS30" s="81"/>
      <c r="OWT30" s="81"/>
      <c r="OWU30" s="81"/>
      <c r="OWV30" s="81"/>
      <c r="OWW30" s="81"/>
      <c r="OWX30" s="81"/>
      <c r="OWY30" s="81"/>
      <c r="OWZ30" s="81"/>
      <c r="OXA30" s="81"/>
      <c r="OXB30" s="81"/>
      <c r="OXC30" s="81"/>
      <c r="OXD30" s="81"/>
      <c r="OXE30" s="81"/>
      <c r="OXF30" s="81"/>
      <c r="OXG30" s="81"/>
      <c r="OXH30" s="81"/>
      <c r="OXI30" s="81"/>
      <c r="OXJ30" s="81"/>
      <c r="OXK30" s="81"/>
      <c r="OXL30" s="81"/>
      <c r="OXM30" s="81"/>
      <c r="OXN30" s="81"/>
      <c r="OXO30" s="81"/>
      <c r="OXP30" s="81"/>
      <c r="OXQ30" s="81"/>
      <c r="OXR30" s="81"/>
      <c r="OXS30" s="81"/>
      <c r="OXT30" s="81"/>
      <c r="OXU30" s="81"/>
      <c r="OXV30" s="81"/>
      <c r="OXW30" s="81"/>
      <c r="OXX30" s="81"/>
      <c r="OXY30" s="81"/>
      <c r="OXZ30" s="81"/>
      <c r="OYA30" s="81"/>
      <c r="OYB30" s="81"/>
      <c r="OYC30" s="81"/>
      <c r="OYD30" s="81"/>
      <c r="OYE30" s="81"/>
      <c r="OYF30" s="81"/>
      <c r="OYG30" s="81"/>
      <c r="OYH30" s="81"/>
      <c r="OYI30" s="81"/>
      <c r="OYJ30" s="81"/>
      <c r="OYK30" s="81"/>
      <c r="OYL30" s="81"/>
      <c r="OYM30" s="81"/>
      <c r="OYN30" s="81"/>
      <c r="OYO30" s="81"/>
      <c r="OYP30" s="81"/>
      <c r="OYQ30" s="81"/>
      <c r="OYR30" s="81"/>
      <c r="OYS30" s="81"/>
      <c r="OYT30" s="81"/>
      <c r="OYU30" s="81"/>
      <c r="OYV30" s="81"/>
      <c r="OYW30" s="81"/>
      <c r="OYX30" s="81"/>
      <c r="OYY30" s="81"/>
      <c r="OYZ30" s="81"/>
      <c r="OZA30" s="81"/>
      <c r="OZB30" s="81"/>
      <c r="OZC30" s="81"/>
      <c r="OZD30" s="81"/>
      <c r="OZE30" s="81"/>
      <c r="OZF30" s="81"/>
      <c r="OZG30" s="81"/>
      <c r="OZH30" s="81"/>
      <c r="OZI30" s="81"/>
      <c r="OZJ30" s="81"/>
      <c r="OZK30" s="81"/>
      <c r="OZL30" s="81"/>
      <c r="OZM30" s="81"/>
      <c r="OZN30" s="81"/>
      <c r="OZO30" s="81"/>
      <c r="OZP30" s="81"/>
      <c r="OZQ30" s="81"/>
      <c r="OZR30" s="81"/>
      <c r="OZS30" s="81"/>
      <c r="OZT30" s="81"/>
      <c r="OZU30" s="81"/>
      <c r="OZV30" s="81"/>
      <c r="OZW30" s="81"/>
      <c r="OZX30" s="81"/>
      <c r="OZY30" s="81"/>
      <c r="OZZ30" s="81"/>
      <c r="PAA30" s="81"/>
      <c r="PAB30" s="81"/>
      <c r="PAC30" s="81"/>
      <c r="PAD30" s="81"/>
      <c r="PAE30" s="81"/>
      <c r="PAF30" s="81"/>
      <c r="PAG30" s="81"/>
      <c r="PAH30" s="81"/>
      <c r="PAI30" s="81"/>
      <c r="PAJ30" s="81"/>
      <c r="PAK30" s="81"/>
      <c r="PAL30" s="81"/>
      <c r="PAM30" s="81"/>
      <c r="PAN30" s="81"/>
      <c r="PAO30" s="81"/>
      <c r="PAP30" s="81"/>
      <c r="PAQ30" s="81"/>
      <c r="PAR30" s="81"/>
      <c r="PAS30" s="81"/>
      <c r="PAT30" s="81"/>
      <c r="PAU30" s="81"/>
      <c r="PAV30" s="81"/>
      <c r="PAW30" s="81"/>
      <c r="PAX30" s="81"/>
      <c r="PAY30" s="81"/>
      <c r="PAZ30" s="81"/>
      <c r="PBA30" s="81"/>
      <c r="PBB30" s="81"/>
      <c r="PBC30" s="81"/>
      <c r="PBD30" s="81"/>
      <c r="PBE30" s="81"/>
      <c r="PBF30" s="81"/>
      <c r="PBG30" s="81"/>
      <c r="PBH30" s="81"/>
      <c r="PBI30" s="81"/>
      <c r="PBJ30" s="81"/>
      <c r="PBK30" s="81"/>
      <c r="PBL30" s="81"/>
      <c r="PBM30" s="81"/>
      <c r="PBN30" s="81"/>
      <c r="PBO30" s="81"/>
      <c r="PBP30" s="81"/>
      <c r="PBQ30" s="81"/>
      <c r="PBR30" s="81"/>
      <c r="PBS30" s="81"/>
      <c r="PBT30" s="81"/>
      <c r="PBU30" s="81"/>
      <c r="PBV30" s="81"/>
      <c r="PBW30" s="81"/>
      <c r="PBX30" s="81"/>
      <c r="PBY30" s="81"/>
      <c r="PBZ30" s="81"/>
      <c r="PCA30" s="81"/>
      <c r="PCB30" s="81"/>
      <c r="PCC30" s="81"/>
      <c r="PCD30" s="81"/>
      <c r="PCE30" s="81"/>
      <c r="PCF30" s="81"/>
      <c r="PCG30" s="81"/>
      <c r="PCH30" s="81"/>
      <c r="PCI30" s="81"/>
      <c r="PCJ30" s="81"/>
      <c r="PCK30" s="81"/>
      <c r="PCL30" s="81"/>
      <c r="PCM30" s="81"/>
      <c r="PCN30" s="81"/>
      <c r="PCO30" s="81"/>
      <c r="PCP30" s="81"/>
      <c r="PCQ30" s="81"/>
      <c r="PCR30" s="81"/>
      <c r="PCS30" s="81"/>
      <c r="PCT30" s="81"/>
      <c r="PCU30" s="81"/>
      <c r="PCV30" s="81"/>
      <c r="PCW30" s="81"/>
      <c r="PCX30" s="81"/>
      <c r="PCY30" s="81"/>
      <c r="PCZ30" s="81"/>
      <c r="PDA30" s="81"/>
      <c r="PDB30" s="81"/>
      <c r="PDC30" s="81"/>
      <c r="PDD30" s="81"/>
      <c r="PDE30" s="81"/>
      <c r="PDF30" s="81"/>
      <c r="PDG30" s="81"/>
      <c r="PDH30" s="81"/>
      <c r="PDI30" s="81"/>
      <c r="PDJ30" s="81"/>
      <c r="PDK30" s="81"/>
      <c r="PDL30" s="81"/>
      <c r="PDM30" s="81"/>
      <c r="PDN30" s="81"/>
      <c r="PDO30" s="81"/>
      <c r="PDP30" s="81"/>
      <c r="PDQ30" s="81"/>
      <c r="PDR30" s="81"/>
      <c r="PDS30" s="81"/>
      <c r="PDT30" s="81"/>
      <c r="PDU30" s="81"/>
      <c r="PDV30" s="81"/>
      <c r="PDW30" s="81"/>
      <c r="PDX30" s="81"/>
      <c r="PDY30" s="81"/>
      <c r="PDZ30" s="81"/>
      <c r="PEA30" s="81"/>
      <c r="PEB30" s="81"/>
      <c r="PEC30" s="81"/>
      <c r="PED30" s="81"/>
      <c r="PEE30" s="81"/>
      <c r="PEF30" s="81"/>
      <c r="PEG30" s="81"/>
      <c r="PEH30" s="81"/>
      <c r="PEI30" s="81"/>
      <c r="PEJ30" s="81"/>
      <c r="PEK30" s="81"/>
      <c r="PEL30" s="81"/>
      <c r="PEM30" s="81"/>
      <c r="PEN30" s="81"/>
      <c r="PEO30" s="81"/>
      <c r="PEP30" s="81"/>
      <c r="PEQ30" s="81"/>
      <c r="PER30" s="81"/>
      <c r="PES30" s="81"/>
      <c r="PET30" s="81"/>
      <c r="PEU30" s="81"/>
      <c r="PEV30" s="81"/>
      <c r="PEW30" s="81"/>
      <c r="PEX30" s="81"/>
      <c r="PEY30" s="81"/>
      <c r="PEZ30" s="81"/>
      <c r="PFA30" s="81"/>
      <c r="PFB30" s="81"/>
      <c r="PFC30" s="81"/>
      <c r="PFD30" s="81"/>
      <c r="PFE30" s="81"/>
      <c r="PFF30" s="81"/>
      <c r="PFG30" s="81"/>
      <c r="PFH30" s="81"/>
      <c r="PFI30" s="81"/>
      <c r="PFJ30" s="81"/>
      <c r="PFK30" s="81"/>
      <c r="PFL30" s="81"/>
      <c r="PFM30" s="81"/>
      <c r="PFN30" s="81"/>
      <c r="PFO30" s="81"/>
      <c r="PFP30" s="81"/>
      <c r="PFQ30" s="81"/>
      <c r="PFR30" s="81"/>
      <c r="PFS30" s="81"/>
      <c r="PFT30" s="81"/>
      <c r="PFU30" s="81"/>
      <c r="PFV30" s="81"/>
      <c r="PFW30" s="81"/>
      <c r="PFX30" s="81"/>
      <c r="PFY30" s="81"/>
      <c r="PFZ30" s="81"/>
      <c r="PGA30" s="81"/>
      <c r="PGB30" s="81"/>
      <c r="PGC30" s="81"/>
      <c r="PGD30" s="81"/>
      <c r="PGE30" s="81"/>
      <c r="PGF30" s="81"/>
      <c r="PGG30" s="81"/>
      <c r="PGH30" s="81"/>
      <c r="PGI30" s="81"/>
      <c r="PGJ30" s="81"/>
      <c r="PGK30" s="81"/>
      <c r="PGL30" s="81"/>
      <c r="PGM30" s="81"/>
      <c r="PGN30" s="81"/>
      <c r="PGO30" s="81"/>
      <c r="PGP30" s="81"/>
      <c r="PGQ30" s="81"/>
      <c r="PGR30" s="81"/>
      <c r="PGS30" s="81"/>
      <c r="PGT30" s="81"/>
      <c r="PGU30" s="81"/>
      <c r="PGV30" s="81"/>
      <c r="PGW30" s="81"/>
      <c r="PGX30" s="81"/>
      <c r="PGY30" s="81"/>
      <c r="PGZ30" s="81"/>
      <c r="PHA30" s="81"/>
      <c r="PHB30" s="81"/>
      <c r="PHC30" s="81"/>
      <c r="PHD30" s="81"/>
      <c r="PHE30" s="81"/>
      <c r="PHF30" s="81"/>
      <c r="PHG30" s="81"/>
      <c r="PHH30" s="81"/>
      <c r="PHI30" s="81"/>
      <c r="PHJ30" s="81"/>
      <c r="PHK30" s="81"/>
      <c r="PHL30" s="81"/>
      <c r="PHM30" s="81"/>
      <c r="PHN30" s="81"/>
      <c r="PHO30" s="81"/>
      <c r="PHP30" s="81"/>
      <c r="PHQ30" s="81"/>
      <c r="PHR30" s="81"/>
      <c r="PHS30" s="81"/>
      <c r="PHT30" s="81"/>
      <c r="PHU30" s="81"/>
      <c r="PHV30" s="81"/>
      <c r="PHW30" s="81"/>
      <c r="PHX30" s="81"/>
      <c r="PHY30" s="81"/>
      <c r="PHZ30" s="81"/>
      <c r="PIA30" s="81"/>
      <c r="PIB30" s="81"/>
      <c r="PIC30" s="81"/>
      <c r="PID30" s="81"/>
      <c r="PIE30" s="81"/>
      <c r="PIF30" s="81"/>
      <c r="PIG30" s="81"/>
      <c r="PIH30" s="81"/>
      <c r="PII30" s="81"/>
      <c r="PIJ30" s="81"/>
      <c r="PIK30" s="81"/>
      <c r="PIL30" s="81"/>
      <c r="PIM30" s="81"/>
      <c r="PIN30" s="81"/>
      <c r="PIO30" s="81"/>
      <c r="PIP30" s="81"/>
      <c r="PIQ30" s="81"/>
      <c r="PIR30" s="81"/>
      <c r="PIS30" s="81"/>
      <c r="PIT30" s="81"/>
      <c r="PIU30" s="81"/>
      <c r="PIV30" s="81"/>
      <c r="PIW30" s="81"/>
      <c r="PIX30" s="81"/>
      <c r="PIY30" s="81"/>
      <c r="PIZ30" s="81"/>
      <c r="PJA30" s="81"/>
      <c r="PJB30" s="81"/>
      <c r="PJC30" s="81"/>
      <c r="PJD30" s="81"/>
      <c r="PJE30" s="81"/>
      <c r="PJF30" s="81"/>
      <c r="PJG30" s="81"/>
      <c r="PJH30" s="81"/>
      <c r="PJI30" s="81"/>
      <c r="PJJ30" s="81"/>
      <c r="PJK30" s="81"/>
      <c r="PJL30" s="81"/>
      <c r="PJM30" s="81"/>
      <c r="PJN30" s="81"/>
      <c r="PJO30" s="81"/>
      <c r="PJP30" s="81"/>
      <c r="PJQ30" s="81"/>
      <c r="PJR30" s="81"/>
      <c r="PJS30" s="81"/>
      <c r="PJT30" s="81"/>
      <c r="PJU30" s="81"/>
      <c r="PJV30" s="81"/>
      <c r="PJW30" s="81"/>
      <c r="PJX30" s="81"/>
      <c r="PJY30" s="81"/>
      <c r="PJZ30" s="81"/>
      <c r="PKA30" s="81"/>
      <c r="PKB30" s="81"/>
      <c r="PKC30" s="81"/>
      <c r="PKD30" s="81"/>
      <c r="PKE30" s="81"/>
      <c r="PKF30" s="81"/>
      <c r="PKG30" s="81"/>
      <c r="PKH30" s="81"/>
      <c r="PKI30" s="81"/>
      <c r="PKJ30" s="81"/>
      <c r="PKK30" s="81"/>
      <c r="PKL30" s="81"/>
      <c r="PKM30" s="81"/>
      <c r="PKN30" s="81"/>
      <c r="PKO30" s="81"/>
      <c r="PKP30" s="81"/>
      <c r="PKQ30" s="81"/>
      <c r="PKR30" s="81"/>
      <c r="PKS30" s="81"/>
      <c r="PKT30" s="81"/>
      <c r="PKU30" s="81"/>
      <c r="PKV30" s="81"/>
      <c r="PKW30" s="81"/>
      <c r="PKX30" s="81"/>
      <c r="PKY30" s="81"/>
      <c r="PKZ30" s="81"/>
      <c r="PLA30" s="81"/>
      <c r="PLB30" s="81"/>
      <c r="PLC30" s="81"/>
      <c r="PLD30" s="81"/>
      <c r="PLE30" s="81"/>
      <c r="PLF30" s="81"/>
      <c r="PLG30" s="81"/>
      <c r="PLH30" s="81"/>
      <c r="PLI30" s="81"/>
      <c r="PLJ30" s="81"/>
      <c r="PLK30" s="81"/>
      <c r="PLL30" s="81"/>
      <c r="PLM30" s="81"/>
      <c r="PLN30" s="81"/>
      <c r="PLO30" s="81"/>
      <c r="PLP30" s="81"/>
      <c r="PLQ30" s="81"/>
      <c r="PLR30" s="81"/>
      <c r="PLS30" s="81"/>
      <c r="PLT30" s="81"/>
      <c r="PLU30" s="81"/>
      <c r="PLV30" s="81"/>
      <c r="PLW30" s="81"/>
      <c r="PLX30" s="81"/>
      <c r="PLY30" s="81"/>
      <c r="PLZ30" s="81"/>
      <c r="PMA30" s="81"/>
      <c r="PMB30" s="81"/>
      <c r="PMC30" s="81"/>
      <c r="PMD30" s="81"/>
      <c r="PME30" s="81"/>
      <c r="PMF30" s="81"/>
      <c r="PMG30" s="81"/>
      <c r="PMH30" s="81"/>
      <c r="PMI30" s="81"/>
      <c r="PMJ30" s="81"/>
      <c r="PMK30" s="81"/>
      <c r="PML30" s="81"/>
      <c r="PMM30" s="81"/>
      <c r="PMN30" s="81"/>
      <c r="PMO30" s="81"/>
      <c r="PMP30" s="81"/>
      <c r="PMQ30" s="81"/>
      <c r="PMR30" s="81"/>
      <c r="PMS30" s="81"/>
      <c r="PMT30" s="81"/>
      <c r="PMU30" s="81"/>
      <c r="PMV30" s="81"/>
      <c r="PMW30" s="81"/>
      <c r="PMX30" s="81"/>
      <c r="PMY30" s="81"/>
      <c r="PMZ30" s="81"/>
      <c r="PNA30" s="81"/>
      <c r="PNB30" s="81"/>
      <c r="PNC30" s="81"/>
      <c r="PND30" s="81"/>
      <c r="PNE30" s="81"/>
      <c r="PNF30" s="81"/>
      <c r="PNG30" s="81"/>
      <c r="PNH30" s="81"/>
      <c r="PNI30" s="81"/>
      <c r="PNJ30" s="81"/>
      <c r="PNK30" s="81"/>
      <c r="PNL30" s="81"/>
      <c r="PNM30" s="81"/>
      <c r="PNN30" s="81"/>
      <c r="PNO30" s="81"/>
      <c r="PNP30" s="81"/>
      <c r="PNQ30" s="81"/>
      <c r="PNR30" s="81"/>
      <c r="PNS30" s="81"/>
      <c r="PNT30" s="81"/>
      <c r="PNU30" s="81"/>
      <c r="PNV30" s="81"/>
      <c r="PNW30" s="81"/>
      <c r="PNX30" s="81"/>
      <c r="PNY30" s="81"/>
      <c r="PNZ30" s="81"/>
      <c r="POA30" s="81"/>
      <c r="POB30" s="81"/>
      <c r="POC30" s="81"/>
      <c r="POD30" s="81"/>
      <c r="POE30" s="81"/>
      <c r="POF30" s="81"/>
      <c r="POG30" s="81"/>
      <c r="POH30" s="81"/>
      <c r="POI30" s="81"/>
      <c r="POJ30" s="81"/>
      <c r="POK30" s="81"/>
      <c r="POL30" s="81"/>
      <c r="POM30" s="81"/>
      <c r="PON30" s="81"/>
      <c r="POO30" s="81"/>
      <c r="POP30" s="81"/>
      <c r="POQ30" s="81"/>
      <c r="POR30" s="81"/>
      <c r="POS30" s="81"/>
      <c r="POT30" s="81"/>
      <c r="POU30" s="81"/>
      <c r="POV30" s="81"/>
      <c r="POW30" s="81"/>
      <c r="POX30" s="81"/>
      <c r="POY30" s="81"/>
      <c r="POZ30" s="81"/>
      <c r="PPA30" s="81"/>
      <c r="PPB30" s="81"/>
      <c r="PPC30" s="81"/>
      <c r="PPD30" s="81"/>
      <c r="PPE30" s="81"/>
      <c r="PPF30" s="81"/>
      <c r="PPG30" s="81"/>
      <c r="PPH30" s="81"/>
      <c r="PPI30" s="81"/>
      <c r="PPJ30" s="81"/>
      <c r="PPK30" s="81"/>
      <c r="PPL30" s="81"/>
      <c r="PPM30" s="81"/>
      <c r="PPN30" s="81"/>
      <c r="PPO30" s="81"/>
      <c r="PPP30" s="81"/>
      <c r="PPQ30" s="81"/>
      <c r="PPR30" s="81"/>
      <c r="PPS30" s="81"/>
      <c r="PPT30" s="81"/>
      <c r="PPU30" s="81"/>
      <c r="PPV30" s="81"/>
      <c r="PPW30" s="81"/>
      <c r="PPX30" s="81"/>
      <c r="PPY30" s="81"/>
      <c r="PPZ30" s="81"/>
      <c r="PQA30" s="81"/>
      <c r="PQB30" s="81"/>
      <c r="PQC30" s="81"/>
      <c r="PQD30" s="81"/>
      <c r="PQE30" s="81"/>
      <c r="PQF30" s="81"/>
      <c r="PQG30" s="81"/>
      <c r="PQH30" s="81"/>
      <c r="PQI30" s="81"/>
      <c r="PQJ30" s="81"/>
      <c r="PQK30" s="81"/>
      <c r="PQL30" s="81"/>
      <c r="PQM30" s="81"/>
      <c r="PQN30" s="81"/>
      <c r="PQO30" s="81"/>
      <c r="PQP30" s="81"/>
      <c r="PQQ30" s="81"/>
      <c r="PQR30" s="81"/>
      <c r="PQS30" s="81"/>
      <c r="PQT30" s="81"/>
      <c r="PQU30" s="81"/>
      <c r="PQV30" s="81"/>
      <c r="PQW30" s="81"/>
      <c r="PQX30" s="81"/>
      <c r="PQY30" s="81"/>
      <c r="PQZ30" s="81"/>
      <c r="PRA30" s="81"/>
      <c r="PRB30" s="81"/>
      <c r="PRC30" s="81"/>
      <c r="PRD30" s="81"/>
      <c r="PRE30" s="81"/>
      <c r="PRF30" s="81"/>
      <c r="PRG30" s="81"/>
      <c r="PRH30" s="81"/>
      <c r="PRI30" s="81"/>
      <c r="PRJ30" s="81"/>
      <c r="PRK30" s="81"/>
      <c r="PRL30" s="81"/>
      <c r="PRM30" s="81"/>
      <c r="PRN30" s="81"/>
      <c r="PRO30" s="81"/>
      <c r="PRP30" s="81"/>
      <c r="PRQ30" s="81"/>
      <c r="PRR30" s="81"/>
      <c r="PRS30" s="81"/>
      <c r="PRT30" s="81"/>
      <c r="PRU30" s="81"/>
      <c r="PRV30" s="81"/>
      <c r="PRW30" s="81"/>
      <c r="PRX30" s="81"/>
      <c r="PRY30" s="81"/>
      <c r="PRZ30" s="81"/>
      <c r="PSA30" s="81"/>
      <c r="PSB30" s="81"/>
      <c r="PSC30" s="81"/>
      <c r="PSD30" s="81"/>
      <c r="PSE30" s="81"/>
      <c r="PSF30" s="81"/>
      <c r="PSG30" s="81"/>
      <c r="PSH30" s="81"/>
      <c r="PSI30" s="81"/>
      <c r="PSJ30" s="81"/>
      <c r="PSK30" s="81"/>
      <c r="PSL30" s="81"/>
      <c r="PSM30" s="81"/>
      <c r="PSN30" s="81"/>
      <c r="PSO30" s="81"/>
      <c r="PSP30" s="81"/>
      <c r="PSQ30" s="81"/>
      <c r="PSR30" s="81"/>
      <c r="PSS30" s="81"/>
      <c r="PST30" s="81"/>
      <c r="PSU30" s="81"/>
      <c r="PSV30" s="81"/>
      <c r="PSW30" s="81"/>
      <c r="PSX30" s="81"/>
      <c r="PSY30" s="81"/>
      <c r="PSZ30" s="81"/>
      <c r="PTA30" s="81"/>
      <c r="PTB30" s="81"/>
      <c r="PTC30" s="81"/>
      <c r="PTD30" s="81"/>
      <c r="PTE30" s="81"/>
      <c r="PTF30" s="81"/>
      <c r="PTG30" s="81"/>
      <c r="PTH30" s="81"/>
      <c r="PTI30" s="81"/>
      <c r="PTJ30" s="81"/>
      <c r="PTK30" s="81"/>
      <c r="PTL30" s="81"/>
      <c r="PTM30" s="81"/>
      <c r="PTN30" s="81"/>
      <c r="PTO30" s="81"/>
      <c r="PTP30" s="81"/>
      <c r="PTQ30" s="81"/>
      <c r="PTR30" s="81"/>
      <c r="PTS30" s="81"/>
      <c r="PTT30" s="81"/>
      <c r="PTU30" s="81"/>
      <c r="PTV30" s="81"/>
      <c r="PTW30" s="81"/>
      <c r="PTX30" s="81"/>
      <c r="PTY30" s="81"/>
      <c r="PTZ30" s="81"/>
      <c r="PUA30" s="81"/>
      <c r="PUB30" s="81"/>
      <c r="PUC30" s="81"/>
      <c r="PUD30" s="81"/>
      <c r="PUE30" s="81"/>
      <c r="PUF30" s="81"/>
      <c r="PUG30" s="81"/>
      <c r="PUH30" s="81"/>
      <c r="PUI30" s="81"/>
      <c r="PUJ30" s="81"/>
      <c r="PUK30" s="81"/>
      <c r="PUL30" s="81"/>
      <c r="PUM30" s="81"/>
      <c r="PUN30" s="81"/>
      <c r="PUO30" s="81"/>
      <c r="PUP30" s="81"/>
      <c r="PUQ30" s="81"/>
      <c r="PUR30" s="81"/>
      <c r="PUS30" s="81"/>
      <c r="PUT30" s="81"/>
      <c r="PUU30" s="81"/>
      <c r="PUV30" s="81"/>
      <c r="PUW30" s="81"/>
      <c r="PUX30" s="81"/>
      <c r="PUY30" s="81"/>
      <c r="PUZ30" s="81"/>
      <c r="PVA30" s="81"/>
      <c r="PVB30" s="81"/>
      <c r="PVC30" s="81"/>
      <c r="PVD30" s="81"/>
      <c r="PVE30" s="81"/>
      <c r="PVF30" s="81"/>
      <c r="PVG30" s="81"/>
      <c r="PVH30" s="81"/>
      <c r="PVI30" s="81"/>
      <c r="PVJ30" s="81"/>
      <c r="PVK30" s="81"/>
      <c r="PVL30" s="81"/>
      <c r="PVM30" s="81"/>
      <c r="PVN30" s="81"/>
      <c r="PVO30" s="81"/>
      <c r="PVP30" s="81"/>
      <c r="PVQ30" s="81"/>
      <c r="PVR30" s="81"/>
      <c r="PVS30" s="81"/>
      <c r="PVT30" s="81"/>
      <c r="PVU30" s="81"/>
      <c r="PVV30" s="81"/>
      <c r="PVW30" s="81"/>
      <c r="PVX30" s="81"/>
      <c r="PVY30" s="81"/>
      <c r="PVZ30" s="81"/>
      <c r="PWA30" s="81"/>
      <c r="PWB30" s="81"/>
      <c r="PWC30" s="81"/>
      <c r="PWD30" s="81"/>
      <c r="PWE30" s="81"/>
      <c r="PWF30" s="81"/>
      <c r="PWG30" s="81"/>
      <c r="PWH30" s="81"/>
      <c r="PWI30" s="81"/>
      <c r="PWJ30" s="81"/>
      <c r="PWK30" s="81"/>
      <c r="PWL30" s="81"/>
      <c r="PWM30" s="81"/>
      <c r="PWN30" s="81"/>
      <c r="PWO30" s="81"/>
      <c r="PWP30" s="81"/>
      <c r="PWQ30" s="81"/>
      <c r="PWR30" s="81"/>
      <c r="PWS30" s="81"/>
      <c r="PWT30" s="81"/>
      <c r="PWU30" s="81"/>
      <c r="PWV30" s="81"/>
      <c r="PWW30" s="81"/>
      <c r="PWX30" s="81"/>
      <c r="PWY30" s="81"/>
      <c r="PWZ30" s="81"/>
      <c r="PXA30" s="81"/>
      <c r="PXB30" s="81"/>
      <c r="PXC30" s="81"/>
      <c r="PXD30" s="81"/>
      <c r="PXE30" s="81"/>
      <c r="PXF30" s="81"/>
      <c r="PXG30" s="81"/>
      <c r="PXH30" s="81"/>
      <c r="PXI30" s="81"/>
      <c r="PXJ30" s="81"/>
      <c r="PXK30" s="81"/>
      <c r="PXL30" s="81"/>
      <c r="PXM30" s="81"/>
      <c r="PXN30" s="81"/>
      <c r="PXO30" s="81"/>
      <c r="PXP30" s="81"/>
      <c r="PXQ30" s="81"/>
      <c r="PXR30" s="81"/>
      <c r="PXS30" s="81"/>
      <c r="PXT30" s="81"/>
      <c r="PXU30" s="81"/>
      <c r="PXV30" s="81"/>
      <c r="PXW30" s="81"/>
      <c r="PXX30" s="81"/>
      <c r="PXY30" s="81"/>
      <c r="PXZ30" s="81"/>
      <c r="PYA30" s="81"/>
      <c r="PYB30" s="81"/>
      <c r="PYC30" s="81"/>
      <c r="PYD30" s="81"/>
      <c r="PYE30" s="81"/>
      <c r="PYF30" s="81"/>
      <c r="PYG30" s="81"/>
      <c r="PYH30" s="81"/>
      <c r="PYI30" s="81"/>
      <c r="PYJ30" s="81"/>
      <c r="PYK30" s="81"/>
      <c r="PYL30" s="81"/>
      <c r="PYM30" s="81"/>
      <c r="PYN30" s="81"/>
      <c r="PYO30" s="81"/>
      <c r="PYP30" s="81"/>
      <c r="PYQ30" s="81"/>
      <c r="PYR30" s="81"/>
      <c r="PYS30" s="81"/>
      <c r="PYT30" s="81"/>
      <c r="PYU30" s="81"/>
      <c r="PYV30" s="81"/>
      <c r="PYW30" s="81"/>
      <c r="PYX30" s="81"/>
      <c r="PYY30" s="81"/>
      <c r="PYZ30" s="81"/>
      <c r="PZA30" s="81"/>
      <c r="PZB30" s="81"/>
      <c r="PZC30" s="81"/>
      <c r="PZD30" s="81"/>
      <c r="PZE30" s="81"/>
      <c r="PZF30" s="81"/>
      <c r="PZG30" s="81"/>
      <c r="PZH30" s="81"/>
      <c r="PZI30" s="81"/>
      <c r="PZJ30" s="81"/>
      <c r="PZK30" s="81"/>
      <c r="PZL30" s="81"/>
      <c r="PZM30" s="81"/>
      <c r="PZN30" s="81"/>
      <c r="PZO30" s="81"/>
      <c r="PZP30" s="81"/>
      <c r="PZQ30" s="81"/>
      <c r="PZR30" s="81"/>
      <c r="PZS30" s="81"/>
      <c r="PZT30" s="81"/>
      <c r="PZU30" s="81"/>
      <c r="PZV30" s="81"/>
      <c r="PZW30" s="81"/>
      <c r="PZX30" s="81"/>
      <c r="PZY30" s="81"/>
      <c r="PZZ30" s="81"/>
      <c r="QAA30" s="81"/>
      <c r="QAB30" s="81"/>
      <c r="QAC30" s="81"/>
      <c r="QAD30" s="81"/>
      <c r="QAE30" s="81"/>
      <c r="QAF30" s="81"/>
      <c r="QAG30" s="81"/>
      <c r="QAH30" s="81"/>
      <c r="QAI30" s="81"/>
      <c r="QAJ30" s="81"/>
      <c r="QAK30" s="81"/>
      <c r="QAL30" s="81"/>
      <c r="QAM30" s="81"/>
      <c r="QAN30" s="81"/>
      <c r="QAO30" s="81"/>
      <c r="QAP30" s="81"/>
      <c r="QAQ30" s="81"/>
      <c r="QAR30" s="81"/>
      <c r="QAS30" s="81"/>
      <c r="QAT30" s="81"/>
      <c r="QAU30" s="81"/>
      <c r="QAV30" s="81"/>
      <c r="QAW30" s="81"/>
      <c r="QAX30" s="81"/>
      <c r="QAY30" s="81"/>
      <c r="QAZ30" s="81"/>
      <c r="QBA30" s="81"/>
      <c r="QBB30" s="81"/>
      <c r="QBC30" s="81"/>
      <c r="QBD30" s="81"/>
      <c r="QBE30" s="81"/>
      <c r="QBF30" s="81"/>
      <c r="QBG30" s="81"/>
      <c r="QBH30" s="81"/>
      <c r="QBI30" s="81"/>
      <c r="QBJ30" s="81"/>
      <c r="QBK30" s="81"/>
      <c r="QBL30" s="81"/>
      <c r="QBM30" s="81"/>
      <c r="QBN30" s="81"/>
      <c r="QBO30" s="81"/>
      <c r="QBP30" s="81"/>
      <c r="QBQ30" s="81"/>
      <c r="QBR30" s="81"/>
      <c r="QBS30" s="81"/>
      <c r="QBT30" s="81"/>
      <c r="QBU30" s="81"/>
      <c r="QBV30" s="81"/>
      <c r="QBW30" s="81"/>
      <c r="QBX30" s="81"/>
      <c r="QBY30" s="81"/>
      <c r="QBZ30" s="81"/>
      <c r="QCA30" s="81"/>
      <c r="QCB30" s="81"/>
      <c r="QCC30" s="81"/>
      <c r="QCD30" s="81"/>
      <c r="QCE30" s="81"/>
      <c r="QCF30" s="81"/>
      <c r="QCG30" s="81"/>
      <c r="QCH30" s="81"/>
      <c r="QCI30" s="81"/>
      <c r="QCJ30" s="81"/>
      <c r="QCK30" s="81"/>
      <c r="QCL30" s="81"/>
      <c r="QCM30" s="81"/>
      <c r="QCN30" s="81"/>
      <c r="QCO30" s="81"/>
      <c r="QCP30" s="81"/>
      <c r="QCQ30" s="81"/>
      <c r="QCR30" s="81"/>
      <c r="QCS30" s="81"/>
      <c r="QCT30" s="81"/>
      <c r="QCU30" s="81"/>
      <c r="QCV30" s="81"/>
      <c r="QCW30" s="81"/>
      <c r="QCX30" s="81"/>
      <c r="QCY30" s="81"/>
      <c r="QCZ30" s="81"/>
      <c r="QDA30" s="81"/>
      <c r="QDB30" s="81"/>
      <c r="QDC30" s="81"/>
      <c r="QDD30" s="81"/>
      <c r="QDE30" s="81"/>
      <c r="QDF30" s="81"/>
      <c r="QDG30" s="81"/>
      <c r="QDH30" s="81"/>
      <c r="QDI30" s="81"/>
      <c r="QDJ30" s="81"/>
      <c r="QDK30" s="81"/>
      <c r="QDL30" s="81"/>
      <c r="QDM30" s="81"/>
      <c r="QDN30" s="81"/>
      <c r="QDO30" s="81"/>
      <c r="QDP30" s="81"/>
      <c r="QDQ30" s="81"/>
      <c r="QDR30" s="81"/>
      <c r="QDS30" s="81"/>
      <c r="QDT30" s="81"/>
      <c r="QDU30" s="81"/>
      <c r="QDV30" s="81"/>
      <c r="QDW30" s="81"/>
      <c r="QDX30" s="81"/>
      <c r="QDY30" s="81"/>
      <c r="QDZ30" s="81"/>
      <c r="QEA30" s="81"/>
      <c r="QEB30" s="81"/>
      <c r="QEC30" s="81"/>
      <c r="QED30" s="81"/>
      <c r="QEE30" s="81"/>
      <c r="QEF30" s="81"/>
      <c r="QEG30" s="81"/>
      <c r="QEH30" s="81"/>
      <c r="QEI30" s="81"/>
      <c r="QEJ30" s="81"/>
      <c r="QEK30" s="81"/>
      <c r="QEL30" s="81"/>
      <c r="QEM30" s="81"/>
      <c r="QEN30" s="81"/>
      <c r="QEO30" s="81"/>
      <c r="QEP30" s="81"/>
      <c r="QEQ30" s="81"/>
      <c r="QER30" s="81"/>
      <c r="QES30" s="81"/>
      <c r="QET30" s="81"/>
      <c r="QEU30" s="81"/>
      <c r="QEV30" s="81"/>
      <c r="QEW30" s="81"/>
      <c r="QEX30" s="81"/>
      <c r="QEY30" s="81"/>
      <c r="QEZ30" s="81"/>
      <c r="QFA30" s="81"/>
      <c r="QFB30" s="81"/>
      <c r="QFC30" s="81"/>
      <c r="QFD30" s="81"/>
      <c r="QFE30" s="81"/>
      <c r="QFF30" s="81"/>
      <c r="QFG30" s="81"/>
      <c r="QFH30" s="81"/>
      <c r="QFI30" s="81"/>
      <c r="QFJ30" s="81"/>
      <c r="QFK30" s="81"/>
      <c r="QFL30" s="81"/>
      <c r="QFM30" s="81"/>
      <c r="QFN30" s="81"/>
      <c r="QFO30" s="81"/>
      <c r="QFP30" s="81"/>
      <c r="QFQ30" s="81"/>
      <c r="QFR30" s="81"/>
      <c r="QFS30" s="81"/>
      <c r="QFT30" s="81"/>
      <c r="QFU30" s="81"/>
      <c r="QFV30" s="81"/>
      <c r="QFW30" s="81"/>
      <c r="QFX30" s="81"/>
      <c r="QFY30" s="81"/>
      <c r="QFZ30" s="81"/>
      <c r="QGA30" s="81"/>
      <c r="QGB30" s="81"/>
      <c r="QGC30" s="81"/>
      <c r="QGD30" s="81"/>
      <c r="QGE30" s="81"/>
      <c r="QGF30" s="81"/>
      <c r="QGG30" s="81"/>
      <c r="QGH30" s="81"/>
      <c r="QGI30" s="81"/>
      <c r="QGJ30" s="81"/>
      <c r="QGK30" s="81"/>
      <c r="QGL30" s="81"/>
      <c r="QGM30" s="81"/>
      <c r="QGN30" s="81"/>
      <c r="QGO30" s="81"/>
      <c r="QGP30" s="81"/>
      <c r="QGQ30" s="81"/>
      <c r="QGR30" s="81"/>
      <c r="QGS30" s="81"/>
      <c r="QGT30" s="81"/>
      <c r="QGU30" s="81"/>
      <c r="QGV30" s="81"/>
      <c r="QGW30" s="81"/>
      <c r="QGX30" s="81"/>
      <c r="QGY30" s="81"/>
      <c r="QGZ30" s="81"/>
      <c r="QHA30" s="81"/>
      <c r="QHB30" s="81"/>
      <c r="QHC30" s="81"/>
      <c r="QHD30" s="81"/>
      <c r="QHE30" s="81"/>
      <c r="QHF30" s="81"/>
      <c r="QHG30" s="81"/>
      <c r="QHH30" s="81"/>
      <c r="QHI30" s="81"/>
      <c r="QHJ30" s="81"/>
      <c r="QHK30" s="81"/>
      <c r="QHL30" s="81"/>
      <c r="QHM30" s="81"/>
      <c r="QHN30" s="81"/>
      <c r="QHO30" s="81"/>
      <c r="QHP30" s="81"/>
      <c r="QHQ30" s="81"/>
      <c r="QHR30" s="81"/>
      <c r="QHS30" s="81"/>
      <c r="QHT30" s="81"/>
      <c r="QHU30" s="81"/>
      <c r="QHV30" s="81"/>
      <c r="QHW30" s="81"/>
      <c r="QHX30" s="81"/>
      <c r="QHY30" s="81"/>
      <c r="QHZ30" s="81"/>
      <c r="QIA30" s="81"/>
      <c r="QIB30" s="81"/>
      <c r="QIC30" s="81"/>
      <c r="QID30" s="81"/>
      <c r="QIE30" s="81"/>
      <c r="QIF30" s="81"/>
      <c r="QIG30" s="81"/>
      <c r="QIH30" s="81"/>
      <c r="QII30" s="81"/>
      <c r="QIJ30" s="81"/>
      <c r="QIK30" s="81"/>
      <c r="QIL30" s="81"/>
      <c r="QIM30" s="81"/>
      <c r="QIN30" s="81"/>
      <c r="QIO30" s="81"/>
      <c r="QIP30" s="81"/>
      <c r="QIQ30" s="81"/>
      <c r="QIR30" s="81"/>
      <c r="QIS30" s="81"/>
      <c r="QIT30" s="81"/>
      <c r="QIU30" s="81"/>
      <c r="QIV30" s="81"/>
      <c r="QIW30" s="81"/>
      <c r="QIX30" s="81"/>
      <c r="QIY30" s="81"/>
      <c r="QIZ30" s="81"/>
      <c r="QJA30" s="81"/>
      <c r="QJB30" s="81"/>
      <c r="QJC30" s="81"/>
      <c r="QJD30" s="81"/>
      <c r="QJE30" s="81"/>
      <c r="QJF30" s="81"/>
      <c r="QJG30" s="81"/>
      <c r="QJH30" s="81"/>
      <c r="QJI30" s="81"/>
      <c r="QJJ30" s="81"/>
      <c r="QJK30" s="81"/>
      <c r="QJL30" s="81"/>
      <c r="QJM30" s="81"/>
      <c r="QJN30" s="81"/>
      <c r="QJO30" s="81"/>
      <c r="QJP30" s="81"/>
      <c r="QJQ30" s="81"/>
      <c r="QJR30" s="81"/>
      <c r="QJS30" s="81"/>
      <c r="QJT30" s="81"/>
      <c r="QJU30" s="81"/>
      <c r="QJV30" s="81"/>
      <c r="QJW30" s="81"/>
      <c r="QJX30" s="81"/>
      <c r="QJY30" s="81"/>
      <c r="QJZ30" s="81"/>
      <c r="QKA30" s="81"/>
      <c r="QKB30" s="81"/>
      <c r="QKC30" s="81"/>
      <c r="QKD30" s="81"/>
      <c r="QKE30" s="81"/>
      <c r="QKF30" s="81"/>
      <c r="QKG30" s="81"/>
      <c r="QKH30" s="81"/>
      <c r="QKI30" s="81"/>
      <c r="QKJ30" s="81"/>
      <c r="QKK30" s="81"/>
      <c r="QKL30" s="81"/>
      <c r="QKM30" s="81"/>
      <c r="QKN30" s="81"/>
      <c r="QKO30" s="81"/>
      <c r="QKP30" s="81"/>
      <c r="QKQ30" s="81"/>
      <c r="QKR30" s="81"/>
      <c r="QKS30" s="81"/>
      <c r="QKT30" s="81"/>
      <c r="QKU30" s="81"/>
      <c r="QKV30" s="81"/>
      <c r="QKW30" s="81"/>
      <c r="QKX30" s="81"/>
      <c r="QKY30" s="81"/>
      <c r="QKZ30" s="81"/>
      <c r="QLA30" s="81"/>
      <c r="QLB30" s="81"/>
      <c r="QLC30" s="81"/>
      <c r="QLD30" s="81"/>
      <c r="QLE30" s="81"/>
      <c r="QLF30" s="81"/>
      <c r="QLG30" s="81"/>
      <c r="QLH30" s="81"/>
      <c r="QLI30" s="81"/>
      <c r="QLJ30" s="81"/>
      <c r="QLK30" s="81"/>
      <c r="QLL30" s="81"/>
      <c r="QLM30" s="81"/>
      <c r="QLN30" s="81"/>
      <c r="QLO30" s="81"/>
      <c r="QLP30" s="81"/>
      <c r="QLQ30" s="81"/>
      <c r="QLR30" s="81"/>
      <c r="QLS30" s="81"/>
      <c r="QLT30" s="81"/>
      <c r="QLU30" s="81"/>
      <c r="QLV30" s="81"/>
      <c r="QLW30" s="81"/>
      <c r="QLX30" s="81"/>
      <c r="QLY30" s="81"/>
      <c r="QLZ30" s="81"/>
      <c r="QMA30" s="81"/>
      <c r="QMB30" s="81"/>
      <c r="QMC30" s="81"/>
      <c r="QMD30" s="81"/>
      <c r="QME30" s="81"/>
      <c r="QMF30" s="81"/>
      <c r="QMG30" s="81"/>
      <c r="QMH30" s="81"/>
      <c r="QMI30" s="81"/>
      <c r="QMJ30" s="81"/>
      <c r="QMK30" s="81"/>
      <c r="QML30" s="81"/>
      <c r="QMM30" s="81"/>
      <c r="QMN30" s="81"/>
      <c r="QMO30" s="81"/>
      <c r="QMP30" s="81"/>
      <c r="QMQ30" s="81"/>
      <c r="QMR30" s="81"/>
      <c r="QMS30" s="81"/>
      <c r="QMT30" s="81"/>
      <c r="QMU30" s="81"/>
      <c r="QMV30" s="81"/>
      <c r="QMW30" s="81"/>
      <c r="QMX30" s="81"/>
      <c r="QMY30" s="81"/>
      <c r="QMZ30" s="81"/>
      <c r="QNA30" s="81"/>
      <c r="QNB30" s="81"/>
      <c r="QNC30" s="81"/>
      <c r="QND30" s="81"/>
      <c r="QNE30" s="81"/>
      <c r="QNF30" s="81"/>
      <c r="QNG30" s="81"/>
      <c r="QNH30" s="81"/>
      <c r="QNI30" s="81"/>
      <c r="QNJ30" s="81"/>
      <c r="QNK30" s="81"/>
      <c r="QNL30" s="81"/>
      <c r="QNM30" s="81"/>
      <c r="QNN30" s="81"/>
      <c r="QNO30" s="81"/>
      <c r="QNP30" s="81"/>
      <c r="QNQ30" s="81"/>
      <c r="QNR30" s="81"/>
      <c r="QNS30" s="81"/>
      <c r="QNT30" s="81"/>
      <c r="QNU30" s="81"/>
      <c r="QNV30" s="81"/>
      <c r="QNW30" s="81"/>
      <c r="QNX30" s="81"/>
      <c r="QNY30" s="81"/>
      <c r="QNZ30" s="81"/>
      <c r="QOA30" s="81"/>
      <c r="QOB30" s="81"/>
      <c r="QOC30" s="81"/>
      <c r="QOD30" s="81"/>
      <c r="QOE30" s="81"/>
      <c r="QOF30" s="81"/>
      <c r="QOG30" s="81"/>
      <c r="QOH30" s="81"/>
      <c r="QOI30" s="81"/>
      <c r="QOJ30" s="81"/>
      <c r="QOK30" s="81"/>
      <c r="QOL30" s="81"/>
      <c r="QOM30" s="81"/>
      <c r="QON30" s="81"/>
      <c r="QOO30" s="81"/>
      <c r="QOP30" s="81"/>
      <c r="QOQ30" s="81"/>
      <c r="QOR30" s="81"/>
      <c r="QOS30" s="81"/>
      <c r="QOT30" s="81"/>
      <c r="QOU30" s="81"/>
      <c r="QOV30" s="81"/>
      <c r="QOW30" s="81"/>
      <c r="QOX30" s="81"/>
      <c r="QOY30" s="81"/>
      <c r="QOZ30" s="81"/>
      <c r="QPA30" s="81"/>
      <c r="QPB30" s="81"/>
      <c r="QPC30" s="81"/>
      <c r="QPD30" s="81"/>
      <c r="QPE30" s="81"/>
      <c r="QPF30" s="81"/>
      <c r="QPG30" s="81"/>
      <c r="QPH30" s="81"/>
      <c r="QPI30" s="81"/>
      <c r="QPJ30" s="81"/>
      <c r="QPK30" s="81"/>
      <c r="QPL30" s="81"/>
      <c r="QPM30" s="81"/>
      <c r="QPN30" s="81"/>
      <c r="QPO30" s="81"/>
      <c r="QPP30" s="81"/>
      <c r="QPQ30" s="81"/>
      <c r="QPR30" s="81"/>
      <c r="QPS30" s="81"/>
      <c r="QPT30" s="81"/>
      <c r="QPU30" s="81"/>
      <c r="QPV30" s="81"/>
      <c r="QPW30" s="81"/>
      <c r="QPX30" s="81"/>
      <c r="QPY30" s="81"/>
      <c r="QPZ30" s="81"/>
      <c r="QQA30" s="81"/>
      <c r="QQB30" s="81"/>
      <c r="QQC30" s="81"/>
      <c r="QQD30" s="81"/>
      <c r="QQE30" s="81"/>
      <c r="QQF30" s="81"/>
      <c r="QQG30" s="81"/>
      <c r="QQH30" s="81"/>
      <c r="QQI30" s="81"/>
      <c r="QQJ30" s="81"/>
      <c r="QQK30" s="81"/>
      <c r="QQL30" s="81"/>
      <c r="QQM30" s="81"/>
      <c r="QQN30" s="81"/>
      <c r="QQO30" s="81"/>
      <c r="QQP30" s="81"/>
      <c r="QQQ30" s="81"/>
      <c r="QQR30" s="81"/>
      <c r="QQS30" s="81"/>
      <c r="QQT30" s="81"/>
      <c r="QQU30" s="81"/>
      <c r="QQV30" s="81"/>
      <c r="QQW30" s="81"/>
      <c r="QQX30" s="81"/>
      <c r="QQY30" s="81"/>
      <c r="QQZ30" s="81"/>
      <c r="QRA30" s="81"/>
      <c r="QRB30" s="81"/>
      <c r="QRC30" s="81"/>
      <c r="QRD30" s="81"/>
      <c r="QRE30" s="81"/>
      <c r="QRF30" s="81"/>
      <c r="QRG30" s="81"/>
      <c r="QRH30" s="81"/>
      <c r="QRI30" s="81"/>
      <c r="QRJ30" s="81"/>
      <c r="QRK30" s="81"/>
      <c r="QRL30" s="81"/>
      <c r="QRM30" s="81"/>
      <c r="QRN30" s="81"/>
      <c r="QRO30" s="81"/>
      <c r="QRP30" s="81"/>
      <c r="QRQ30" s="81"/>
      <c r="QRR30" s="81"/>
      <c r="QRS30" s="81"/>
      <c r="QRT30" s="81"/>
      <c r="QRU30" s="81"/>
      <c r="QRV30" s="81"/>
      <c r="QRW30" s="81"/>
      <c r="QRX30" s="81"/>
      <c r="QRY30" s="81"/>
      <c r="QRZ30" s="81"/>
      <c r="QSA30" s="81"/>
      <c r="QSB30" s="81"/>
      <c r="QSC30" s="81"/>
      <c r="QSD30" s="81"/>
      <c r="QSE30" s="81"/>
      <c r="QSF30" s="81"/>
      <c r="QSG30" s="81"/>
      <c r="QSH30" s="81"/>
      <c r="QSI30" s="81"/>
      <c r="QSJ30" s="81"/>
      <c r="QSK30" s="81"/>
      <c r="QSL30" s="81"/>
      <c r="QSM30" s="81"/>
      <c r="QSN30" s="81"/>
      <c r="QSO30" s="81"/>
      <c r="QSP30" s="81"/>
      <c r="QSQ30" s="81"/>
      <c r="QSR30" s="81"/>
      <c r="QSS30" s="81"/>
      <c r="QST30" s="81"/>
      <c r="QSU30" s="81"/>
      <c r="QSV30" s="81"/>
      <c r="QSW30" s="81"/>
      <c r="QSX30" s="81"/>
      <c r="QSY30" s="81"/>
      <c r="QSZ30" s="81"/>
      <c r="QTA30" s="81"/>
      <c r="QTB30" s="81"/>
      <c r="QTC30" s="81"/>
      <c r="QTD30" s="81"/>
      <c r="QTE30" s="81"/>
      <c r="QTF30" s="81"/>
      <c r="QTG30" s="81"/>
      <c r="QTH30" s="81"/>
      <c r="QTI30" s="81"/>
      <c r="QTJ30" s="81"/>
      <c r="QTK30" s="81"/>
      <c r="QTL30" s="81"/>
      <c r="QTM30" s="81"/>
      <c r="QTN30" s="81"/>
      <c r="QTO30" s="81"/>
      <c r="QTP30" s="81"/>
      <c r="QTQ30" s="81"/>
      <c r="QTR30" s="81"/>
      <c r="QTS30" s="81"/>
      <c r="QTT30" s="81"/>
      <c r="QTU30" s="81"/>
      <c r="QTV30" s="81"/>
      <c r="QTW30" s="81"/>
      <c r="QTX30" s="81"/>
      <c r="QTY30" s="81"/>
      <c r="QTZ30" s="81"/>
      <c r="QUA30" s="81"/>
      <c r="QUB30" s="81"/>
      <c r="QUC30" s="81"/>
      <c r="QUD30" s="81"/>
      <c r="QUE30" s="81"/>
      <c r="QUF30" s="81"/>
      <c r="QUG30" s="81"/>
      <c r="QUH30" s="81"/>
      <c r="QUI30" s="81"/>
      <c r="QUJ30" s="81"/>
      <c r="QUK30" s="81"/>
      <c r="QUL30" s="81"/>
      <c r="QUM30" s="81"/>
      <c r="QUN30" s="81"/>
      <c r="QUO30" s="81"/>
      <c r="QUP30" s="81"/>
      <c r="QUQ30" s="81"/>
      <c r="QUR30" s="81"/>
      <c r="QUS30" s="81"/>
      <c r="QUT30" s="81"/>
      <c r="QUU30" s="81"/>
      <c r="QUV30" s="81"/>
      <c r="QUW30" s="81"/>
      <c r="QUX30" s="81"/>
      <c r="QUY30" s="81"/>
      <c r="QUZ30" s="81"/>
      <c r="QVA30" s="81"/>
      <c r="QVB30" s="81"/>
      <c r="QVC30" s="81"/>
      <c r="QVD30" s="81"/>
      <c r="QVE30" s="81"/>
      <c r="QVF30" s="81"/>
      <c r="QVG30" s="81"/>
      <c r="QVH30" s="81"/>
      <c r="QVI30" s="81"/>
      <c r="QVJ30" s="81"/>
      <c r="QVK30" s="81"/>
      <c r="QVL30" s="81"/>
      <c r="QVM30" s="81"/>
      <c r="QVN30" s="81"/>
      <c r="QVO30" s="81"/>
      <c r="QVP30" s="81"/>
      <c r="QVQ30" s="81"/>
      <c r="QVR30" s="81"/>
      <c r="QVS30" s="81"/>
      <c r="QVT30" s="81"/>
      <c r="QVU30" s="81"/>
      <c r="QVV30" s="81"/>
      <c r="QVW30" s="81"/>
      <c r="QVX30" s="81"/>
      <c r="QVY30" s="81"/>
      <c r="QVZ30" s="81"/>
      <c r="QWA30" s="81"/>
      <c r="QWB30" s="81"/>
      <c r="QWC30" s="81"/>
      <c r="QWD30" s="81"/>
      <c r="QWE30" s="81"/>
      <c r="QWF30" s="81"/>
      <c r="QWG30" s="81"/>
      <c r="QWH30" s="81"/>
      <c r="QWI30" s="81"/>
      <c r="QWJ30" s="81"/>
      <c r="QWK30" s="81"/>
      <c r="QWL30" s="81"/>
      <c r="QWM30" s="81"/>
      <c r="QWN30" s="81"/>
      <c r="QWO30" s="81"/>
      <c r="QWP30" s="81"/>
      <c r="QWQ30" s="81"/>
      <c r="QWR30" s="81"/>
      <c r="QWS30" s="81"/>
      <c r="QWT30" s="81"/>
      <c r="QWU30" s="81"/>
      <c r="QWV30" s="81"/>
      <c r="QWW30" s="81"/>
      <c r="QWX30" s="81"/>
      <c r="QWY30" s="81"/>
      <c r="QWZ30" s="81"/>
      <c r="QXA30" s="81"/>
      <c r="QXB30" s="81"/>
      <c r="QXC30" s="81"/>
      <c r="QXD30" s="81"/>
      <c r="QXE30" s="81"/>
      <c r="QXF30" s="81"/>
      <c r="QXG30" s="81"/>
      <c r="QXH30" s="81"/>
      <c r="QXI30" s="81"/>
      <c r="QXJ30" s="81"/>
      <c r="QXK30" s="81"/>
      <c r="QXL30" s="81"/>
      <c r="QXM30" s="81"/>
      <c r="QXN30" s="81"/>
      <c r="QXO30" s="81"/>
      <c r="QXP30" s="81"/>
      <c r="QXQ30" s="81"/>
      <c r="QXR30" s="81"/>
      <c r="QXS30" s="81"/>
      <c r="QXT30" s="81"/>
      <c r="QXU30" s="81"/>
      <c r="QXV30" s="81"/>
      <c r="QXW30" s="81"/>
      <c r="QXX30" s="81"/>
      <c r="QXY30" s="81"/>
      <c r="QXZ30" s="81"/>
      <c r="QYA30" s="81"/>
      <c r="QYB30" s="81"/>
      <c r="QYC30" s="81"/>
      <c r="QYD30" s="81"/>
      <c r="QYE30" s="81"/>
      <c r="QYF30" s="81"/>
      <c r="QYG30" s="81"/>
      <c r="QYH30" s="81"/>
      <c r="QYI30" s="81"/>
      <c r="QYJ30" s="81"/>
      <c r="QYK30" s="81"/>
      <c r="QYL30" s="81"/>
      <c r="QYM30" s="81"/>
      <c r="QYN30" s="81"/>
      <c r="QYO30" s="81"/>
      <c r="QYP30" s="81"/>
      <c r="QYQ30" s="81"/>
      <c r="QYR30" s="81"/>
      <c r="QYS30" s="81"/>
      <c r="QYT30" s="81"/>
      <c r="QYU30" s="81"/>
      <c r="QYV30" s="81"/>
      <c r="QYW30" s="81"/>
      <c r="QYX30" s="81"/>
      <c r="QYY30" s="81"/>
      <c r="QYZ30" s="81"/>
      <c r="QZA30" s="81"/>
      <c r="QZB30" s="81"/>
      <c r="QZC30" s="81"/>
      <c r="QZD30" s="81"/>
      <c r="QZE30" s="81"/>
      <c r="QZF30" s="81"/>
      <c r="QZG30" s="81"/>
      <c r="QZH30" s="81"/>
      <c r="QZI30" s="81"/>
      <c r="QZJ30" s="81"/>
      <c r="QZK30" s="81"/>
      <c r="QZL30" s="81"/>
      <c r="QZM30" s="81"/>
      <c r="QZN30" s="81"/>
      <c r="QZO30" s="81"/>
      <c r="QZP30" s="81"/>
      <c r="QZQ30" s="81"/>
      <c r="QZR30" s="81"/>
      <c r="QZS30" s="81"/>
      <c r="QZT30" s="81"/>
      <c r="QZU30" s="81"/>
      <c r="QZV30" s="81"/>
      <c r="QZW30" s="81"/>
      <c r="QZX30" s="81"/>
      <c r="QZY30" s="81"/>
      <c r="QZZ30" s="81"/>
      <c r="RAA30" s="81"/>
      <c r="RAB30" s="81"/>
      <c r="RAC30" s="81"/>
      <c r="RAD30" s="81"/>
      <c r="RAE30" s="81"/>
      <c r="RAF30" s="81"/>
      <c r="RAG30" s="81"/>
      <c r="RAH30" s="81"/>
      <c r="RAI30" s="81"/>
      <c r="RAJ30" s="81"/>
      <c r="RAK30" s="81"/>
      <c r="RAL30" s="81"/>
      <c r="RAM30" s="81"/>
      <c r="RAN30" s="81"/>
      <c r="RAO30" s="81"/>
      <c r="RAP30" s="81"/>
      <c r="RAQ30" s="81"/>
      <c r="RAR30" s="81"/>
      <c r="RAS30" s="81"/>
      <c r="RAT30" s="81"/>
      <c r="RAU30" s="81"/>
      <c r="RAV30" s="81"/>
      <c r="RAW30" s="81"/>
      <c r="RAX30" s="81"/>
      <c r="RAY30" s="81"/>
      <c r="RAZ30" s="81"/>
      <c r="RBA30" s="81"/>
      <c r="RBB30" s="81"/>
      <c r="RBC30" s="81"/>
      <c r="RBD30" s="81"/>
      <c r="RBE30" s="81"/>
      <c r="RBF30" s="81"/>
      <c r="RBG30" s="81"/>
      <c r="RBH30" s="81"/>
      <c r="RBI30" s="81"/>
      <c r="RBJ30" s="81"/>
      <c r="RBK30" s="81"/>
      <c r="RBL30" s="81"/>
      <c r="RBM30" s="81"/>
      <c r="RBN30" s="81"/>
      <c r="RBO30" s="81"/>
      <c r="RBP30" s="81"/>
      <c r="RBQ30" s="81"/>
      <c r="RBR30" s="81"/>
      <c r="RBS30" s="81"/>
      <c r="RBT30" s="81"/>
      <c r="RBU30" s="81"/>
      <c r="RBV30" s="81"/>
      <c r="RBW30" s="81"/>
      <c r="RBX30" s="81"/>
      <c r="RBY30" s="81"/>
      <c r="RBZ30" s="81"/>
      <c r="RCA30" s="81"/>
      <c r="RCB30" s="81"/>
      <c r="RCC30" s="81"/>
      <c r="RCD30" s="81"/>
      <c r="RCE30" s="81"/>
      <c r="RCF30" s="81"/>
      <c r="RCG30" s="81"/>
      <c r="RCH30" s="81"/>
      <c r="RCI30" s="81"/>
      <c r="RCJ30" s="81"/>
      <c r="RCK30" s="81"/>
      <c r="RCL30" s="81"/>
      <c r="RCM30" s="81"/>
      <c r="RCN30" s="81"/>
      <c r="RCO30" s="81"/>
      <c r="RCP30" s="81"/>
      <c r="RCQ30" s="81"/>
      <c r="RCR30" s="81"/>
      <c r="RCS30" s="81"/>
      <c r="RCT30" s="81"/>
      <c r="RCU30" s="81"/>
      <c r="RCV30" s="81"/>
      <c r="RCW30" s="81"/>
      <c r="RCX30" s="81"/>
      <c r="RCY30" s="81"/>
      <c r="RCZ30" s="81"/>
      <c r="RDA30" s="81"/>
      <c r="RDB30" s="81"/>
      <c r="RDC30" s="81"/>
      <c r="RDD30" s="81"/>
      <c r="RDE30" s="81"/>
      <c r="RDF30" s="81"/>
      <c r="RDG30" s="81"/>
      <c r="RDH30" s="81"/>
      <c r="RDI30" s="81"/>
      <c r="RDJ30" s="81"/>
      <c r="RDK30" s="81"/>
      <c r="RDL30" s="81"/>
      <c r="RDM30" s="81"/>
      <c r="RDN30" s="81"/>
      <c r="RDO30" s="81"/>
      <c r="RDP30" s="81"/>
      <c r="RDQ30" s="81"/>
      <c r="RDR30" s="81"/>
      <c r="RDS30" s="81"/>
      <c r="RDT30" s="81"/>
      <c r="RDU30" s="81"/>
      <c r="RDV30" s="81"/>
      <c r="RDW30" s="81"/>
      <c r="RDX30" s="81"/>
      <c r="RDY30" s="81"/>
      <c r="RDZ30" s="81"/>
      <c r="REA30" s="81"/>
      <c r="REB30" s="81"/>
      <c r="REC30" s="81"/>
      <c r="RED30" s="81"/>
      <c r="REE30" s="81"/>
      <c r="REF30" s="81"/>
      <c r="REG30" s="81"/>
      <c r="REH30" s="81"/>
      <c r="REI30" s="81"/>
      <c r="REJ30" s="81"/>
      <c r="REK30" s="81"/>
      <c r="REL30" s="81"/>
      <c r="REM30" s="81"/>
      <c r="REN30" s="81"/>
      <c r="REO30" s="81"/>
      <c r="REP30" s="81"/>
      <c r="REQ30" s="81"/>
      <c r="RER30" s="81"/>
      <c r="RES30" s="81"/>
      <c r="RET30" s="81"/>
      <c r="REU30" s="81"/>
      <c r="REV30" s="81"/>
      <c r="REW30" s="81"/>
      <c r="REX30" s="81"/>
      <c r="REY30" s="81"/>
      <c r="REZ30" s="81"/>
      <c r="RFA30" s="81"/>
      <c r="RFB30" s="81"/>
      <c r="RFC30" s="81"/>
      <c r="RFD30" s="81"/>
      <c r="RFE30" s="81"/>
      <c r="RFF30" s="81"/>
      <c r="RFG30" s="81"/>
      <c r="RFH30" s="81"/>
      <c r="RFI30" s="81"/>
      <c r="RFJ30" s="81"/>
      <c r="RFK30" s="81"/>
      <c r="RFL30" s="81"/>
      <c r="RFM30" s="81"/>
      <c r="RFN30" s="81"/>
      <c r="RFO30" s="81"/>
      <c r="RFP30" s="81"/>
      <c r="RFQ30" s="81"/>
      <c r="RFR30" s="81"/>
      <c r="RFS30" s="81"/>
      <c r="RFT30" s="81"/>
      <c r="RFU30" s="81"/>
      <c r="RFV30" s="81"/>
      <c r="RFW30" s="81"/>
      <c r="RFX30" s="81"/>
      <c r="RFY30" s="81"/>
      <c r="RFZ30" s="81"/>
      <c r="RGA30" s="81"/>
      <c r="RGB30" s="81"/>
      <c r="RGC30" s="81"/>
      <c r="RGD30" s="81"/>
      <c r="RGE30" s="81"/>
      <c r="RGF30" s="81"/>
      <c r="RGG30" s="81"/>
      <c r="RGH30" s="81"/>
      <c r="RGI30" s="81"/>
      <c r="RGJ30" s="81"/>
      <c r="RGK30" s="81"/>
      <c r="RGL30" s="81"/>
      <c r="RGM30" s="81"/>
      <c r="RGN30" s="81"/>
      <c r="RGO30" s="81"/>
      <c r="RGP30" s="81"/>
      <c r="RGQ30" s="81"/>
      <c r="RGR30" s="81"/>
      <c r="RGS30" s="81"/>
      <c r="RGT30" s="81"/>
      <c r="RGU30" s="81"/>
      <c r="RGV30" s="81"/>
      <c r="RGW30" s="81"/>
      <c r="RGX30" s="81"/>
      <c r="RGY30" s="81"/>
      <c r="RGZ30" s="81"/>
      <c r="RHA30" s="81"/>
      <c r="RHB30" s="81"/>
      <c r="RHC30" s="81"/>
      <c r="RHD30" s="81"/>
      <c r="RHE30" s="81"/>
      <c r="RHF30" s="81"/>
      <c r="RHG30" s="81"/>
      <c r="RHH30" s="81"/>
      <c r="RHI30" s="81"/>
      <c r="RHJ30" s="81"/>
      <c r="RHK30" s="81"/>
      <c r="RHL30" s="81"/>
      <c r="RHM30" s="81"/>
      <c r="RHN30" s="81"/>
      <c r="RHO30" s="81"/>
      <c r="RHP30" s="81"/>
      <c r="RHQ30" s="81"/>
      <c r="RHR30" s="81"/>
      <c r="RHS30" s="81"/>
      <c r="RHT30" s="81"/>
      <c r="RHU30" s="81"/>
      <c r="RHV30" s="81"/>
      <c r="RHW30" s="81"/>
      <c r="RHX30" s="81"/>
      <c r="RHY30" s="81"/>
      <c r="RHZ30" s="81"/>
      <c r="RIA30" s="81"/>
      <c r="RIB30" s="81"/>
      <c r="RIC30" s="81"/>
      <c r="RID30" s="81"/>
      <c r="RIE30" s="81"/>
      <c r="RIF30" s="81"/>
      <c r="RIG30" s="81"/>
      <c r="RIH30" s="81"/>
      <c r="RII30" s="81"/>
      <c r="RIJ30" s="81"/>
      <c r="RIK30" s="81"/>
      <c r="RIL30" s="81"/>
      <c r="RIM30" s="81"/>
      <c r="RIN30" s="81"/>
      <c r="RIO30" s="81"/>
      <c r="RIP30" s="81"/>
      <c r="RIQ30" s="81"/>
      <c r="RIR30" s="81"/>
      <c r="RIS30" s="81"/>
      <c r="RIT30" s="81"/>
      <c r="RIU30" s="81"/>
      <c r="RIV30" s="81"/>
      <c r="RIW30" s="81"/>
      <c r="RIX30" s="81"/>
      <c r="RIY30" s="81"/>
      <c r="RIZ30" s="81"/>
      <c r="RJA30" s="81"/>
      <c r="RJB30" s="81"/>
      <c r="RJC30" s="81"/>
      <c r="RJD30" s="81"/>
      <c r="RJE30" s="81"/>
      <c r="RJF30" s="81"/>
      <c r="RJG30" s="81"/>
      <c r="RJH30" s="81"/>
      <c r="RJI30" s="81"/>
      <c r="RJJ30" s="81"/>
      <c r="RJK30" s="81"/>
      <c r="RJL30" s="81"/>
      <c r="RJM30" s="81"/>
      <c r="RJN30" s="81"/>
      <c r="RJO30" s="81"/>
      <c r="RJP30" s="81"/>
      <c r="RJQ30" s="81"/>
      <c r="RJR30" s="81"/>
      <c r="RJS30" s="81"/>
      <c r="RJT30" s="81"/>
      <c r="RJU30" s="81"/>
      <c r="RJV30" s="81"/>
      <c r="RJW30" s="81"/>
      <c r="RJX30" s="81"/>
      <c r="RJY30" s="81"/>
      <c r="RJZ30" s="81"/>
      <c r="RKA30" s="81"/>
      <c r="RKB30" s="81"/>
      <c r="RKC30" s="81"/>
      <c r="RKD30" s="81"/>
      <c r="RKE30" s="81"/>
      <c r="RKF30" s="81"/>
      <c r="RKG30" s="81"/>
      <c r="RKH30" s="81"/>
      <c r="RKI30" s="81"/>
      <c r="RKJ30" s="81"/>
      <c r="RKK30" s="81"/>
      <c r="RKL30" s="81"/>
      <c r="RKM30" s="81"/>
      <c r="RKN30" s="81"/>
      <c r="RKO30" s="81"/>
      <c r="RKP30" s="81"/>
      <c r="RKQ30" s="81"/>
      <c r="RKR30" s="81"/>
      <c r="RKS30" s="81"/>
      <c r="RKT30" s="81"/>
      <c r="RKU30" s="81"/>
      <c r="RKV30" s="81"/>
      <c r="RKW30" s="81"/>
      <c r="RKX30" s="81"/>
      <c r="RKY30" s="81"/>
      <c r="RKZ30" s="81"/>
      <c r="RLA30" s="81"/>
      <c r="RLB30" s="81"/>
      <c r="RLC30" s="81"/>
      <c r="RLD30" s="81"/>
      <c r="RLE30" s="81"/>
      <c r="RLF30" s="81"/>
      <c r="RLG30" s="81"/>
      <c r="RLH30" s="81"/>
      <c r="RLI30" s="81"/>
      <c r="RLJ30" s="81"/>
      <c r="RLK30" s="81"/>
      <c r="RLL30" s="81"/>
      <c r="RLM30" s="81"/>
      <c r="RLN30" s="81"/>
      <c r="RLO30" s="81"/>
      <c r="RLP30" s="81"/>
      <c r="RLQ30" s="81"/>
      <c r="RLR30" s="81"/>
      <c r="RLS30" s="81"/>
      <c r="RLT30" s="81"/>
      <c r="RLU30" s="81"/>
      <c r="RLV30" s="81"/>
      <c r="RLW30" s="81"/>
      <c r="RLX30" s="81"/>
      <c r="RLY30" s="81"/>
      <c r="RLZ30" s="81"/>
      <c r="RMA30" s="81"/>
      <c r="RMB30" s="81"/>
      <c r="RMC30" s="81"/>
      <c r="RMD30" s="81"/>
      <c r="RME30" s="81"/>
      <c r="RMF30" s="81"/>
      <c r="RMG30" s="81"/>
      <c r="RMH30" s="81"/>
      <c r="RMI30" s="81"/>
      <c r="RMJ30" s="81"/>
      <c r="RMK30" s="81"/>
      <c r="RML30" s="81"/>
      <c r="RMM30" s="81"/>
      <c r="RMN30" s="81"/>
      <c r="RMO30" s="81"/>
      <c r="RMP30" s="81"/>
      <c r="RMQ30" s="81"/>
      <c r="RMR30" s="81"/>
      <c r="RMS30" s="81"/>
      <c r="RMT30" s="81"/>
      <c r="RMU30" s="81"/>
      <c r="RMV30" s="81"/>
      <c r="RMW30" s="81"/>
      <c r="RMX30" s="81"/>
      <c r="RMY30" s="81"/>
      <c r="RMZ30" s="81"/>
      <c r="RNA30" s="81"/>
      <c r="RNB30" s="81"/>
      <c r="RNC30" s="81"/>
      <c r="RND30" s="81"/>
      <c r="RNE30" s="81"/>
      <c r="RNF30" s="81"/>
      <c r="RNG30" s="81"/>
      <c r="RNH30" s="81"/>
      <c r="RNI30" s="81"/>
      <c r="RNJ30" s="81"/>
      <c r="RNK30" s="81"/>
      <c r="RNL30" s="81"/>
      <c r="RNM30" s="81"/>
      <c r="RNN30" s="81"/>
      <c r="RNO30" s="81"/>
      <c r="RNP30" s="81"/>
      <c r="RNQ30" s="81"/>
      <c r="RNR30" s="81"/>
      <c r="RNS30" s="81"/>
      <c r="RNT30" s="81"/>
      <c r="RNU30" s="81"/>
      <c r="RNV30" s="81"/>
      <c r="RNW30" s="81"/>
      <c r="RNX30" s="81"/>
      <c r="RNY30" s="81"/>
      <c r="RNZ30" s="81"/>
      <c r="ROA30" s="81"/>
      <c r="ROB30" s="81"/>
      <c r="ROC30" s="81"/>
      <c r="ROD30" s="81"/>
      <c r="ROE30" s="81"/>
      <c r="ROF30" s="81"/>
      <c r="ROG30" s="81"/>
      <c r="ROH30" s="81"/>
      <c r="ROI30" s="81"/>
      <c r="ROJ30" s="81"/>
      <c r="ROK30" s="81"/>
      <c r="ROL30" s="81"/>
      <c r="ROM30" s="81"/>
      <c r="RON30" s="81"/>
      <c r="ROO30" s="81"/>
      <c r="ROP30" s="81"/>
      <c r="ROQ30" s="81"/>
      <c r="ROR30" s="81"/>
      <c r="ROS30" s="81"/>
      <c r="ROT30" s="81"/>
      <c r="ROU30" s="81"/>
      <c r="ROV30" s="81"/>
      <c r="ROW30" s="81"/>
      <c r="ROX30" s="81"/>
      <c r="ROY30" s="81"/>
      <c r="ROZ30" s="81"/>
      <c r="RPA30" s="81"/>
      <c r="RPB30" s="81"/>
      <c r="RPC30" s="81"/>
      <c r="RPD30" s="81"/>
      <c r="RPE30" s="81"/>
      <c r="RPF30" s="81"/>
      <c r="RPG30" s="81"/>
      <c r="RPH30" s="81"/>
      <c r="RPI30" s="81"/>
      <c r="RPJ30" s="81"/>
      <c r="RPK30" s="81"/>
      <c r="RPL30" s="81"/>
      <c r="RPM30" s="81"/>
      <c r="RPN30" s="81"/>
      <c r="RPO30" s="81"/>
      <c r="RPP30" s="81"/>
      <c r="RPQ30" s="81"/>
      <c r="RPR30" s="81"/>
      <c r="RPS30" s="81"/>
      <c r="RPT30" s="81"/>
      <c r="RPU30" s="81"/>
      <c r="RPV30" s="81"/>
      <c r="RPW30" s="81"/>
      <c r="RPX30" s="81"/>
      <c r="RPY30" s="81"/>
      <c r="RPZ30" s="81"/>
      <c r="RQA30" s="81"/>
      <c r="RQB30" s="81"/>
      <c r="RQC30" s="81"/>
      <c r="RQD30" s="81"/>
      <c r="RQE30" s="81"/>
      <c r="RQF30" s="81"/>
      <c r="RQG30" s="81"/>
      <c r="RQH30" s="81"/>
      <c r="RQI30" s="81"/>
      <c r="RQJ30" s="81"/>
      <c r="RQK30" s="81"/>
      <c r="RQL30" s="81"/>
      <c r="RQM30" s="81"/>
      <c r="RQN30" s="81"/>
      <c r="RQO30" s="81"/>
      <c r="RQP30" s="81"/>
      <c r="RQQ30" s="81"/>
      <c r="RQR30" s="81"/>
      <c r="RQS30" s="81"/>
      <c r="RQT30" s="81"/>
      <c r="RQU30" s="81"/>
      <c r="RQV30" s="81"/>
      <c r="RQW30" s="81"/>
      <c r="RQX30" s="81"/>
      <c r="RQY30" s="81"/>
      <c r="RQZ30" s="81"/>
      <c r="RRA30" s="81"/>
      <c r="RRB30" s="81"/>
      <c r="RRC30" s="81"/>
      <c r="RRD30" s="81"/>
      <c r="RRE30" s="81"/>
      <c r="RRF30" s="81"/>
      <c r="RRG30" s="81"/>
      <c r="RRH30" s="81"/>
      <c r="RRI30" s="81"/>
      <c r="RRJ30" s="81"/>
      <c r="RRK30" s="81"/>
      <c r="RRL30" s="81"/>
      <c r="RRM30" s="81"/>
      <c r="RRN30" s="81"/>
      <c r="RRO30" s="81"/>
      <c r="RRP30" s="81"/>
      <c r="RRQ30" s="81"/>
      <c r="RRR30" s="81"/>
      <c r="RRS30" s="81"/>
      <c r="RRT30" s="81"/>
      <c r="RRU30" s="81"/>
      <c r="RRV30" s="81"/>
      <c r="RRW30" s="81"/>
      <c r="RRX30" s="81"/>
      <c r="RRY30" s="81"/>
      <c r="RRZ30" s="81"/>
      <c r="RSA30" s="81"/>
      <c r="RSB30" s="81"/>
      <c r="RSC30" s="81"/>
      <c r="RSD30" s="81"/>
      <c r="RSE30" s="81"/>
      <c r="RSF30" s="81"/>
      <c r="RSG30" s="81"/>
      <c r="RSH30" s="81"/>
      <c r="RSI30" s="81"/>
      <c r="RSJ30" s="81"/>
      <c r="RSK30" s="81"/>
      <c r="RSL30" s="81"/>
      <c r="RSM30" s="81"/>
      <c r="RSN30" s="81"/>
      <c r="RSO30" s="81"/>
      <c r="RSP30" s="81"/>
      <c r="RSQ30" s="81"/>
      <c r="RSR30" s="81"/>
      <c r="RSS30" s="81"/>
      <c r="RST30" s="81"/>
      <c r="RSU30" s="81"/>
      <c r="RSV30" s="81"/>
      <c r="RSW30" s="81"/>
      <c r="RSX30" s="81"/>
      <c r="RSY30" s="81"/>
      <c r="RSZ30" s="81"/>
      <c r="RTA30" s="81"/>
      <c r="RTB30" s="81"/>
      <c r="RTC30" s="81"/>
      <c r="RTD30" s="81"/>
      <c r="RTE30" s="81"/>
      <c r="RTF30" s="81"/>
      <c r="RTG30" s="81"/>
      <c r="RTH30" s="81"/>
      <c r="RTI30" s="81"/>
      <c r="RTJ30" s="81"/>
      <c r="RTK30" s="81"/>
      <c r="RTL30" s="81"/>
      <c r="RTM30" s="81"/>
      <c r="RTN30" s="81"/>
      <c r="RTO30" s="81"/>
      <c r="RTP30" s="81"/>
      <c r="RTQ30" s="81"/>
      <c r="RTR30" s="81"/>
      <c r="RTS30" s="81"/>
      <c r="RTT30" s="81"/>
      <c r="RTU30" s="81"/>
      <c r="RTV30" s="81"/>
      <c r="RTW30" s="81"/>
      <c r="RTX30" s="81"/>
      <c r="RTY30" s="81"/>
      <c r="RTZ30" s="81"/>
      <c r="RUA30" s="81"/>
      <c r="RUB30" s="81"/>
      <c r="RUC30" s="81"/>
      <c r="RUD30" s="81"/>
      <c r="RUE30" s="81"/>
      <c r="RUF30" s="81"/>
      <c r="RUG30" s="81"/>
      <c r="RUH30" s="81"/>
      <c r="RUI30" s="81"/>
      <c r="RUJ30" s="81"/>
      <c r="RUK30" s="81"/>
      <c r="RUL30" s="81"/>
      <c r="RUM30" s="81"/>
      <c r="RUN30" s="81"/>
      <c r="RUO30" s="81"/>
      <c r="RUP30" s="81"/>
      <c r="RUQ30" s="81"/>
      <c r="RUR30" s="81"/>
      <c r="RUS30" s="81"/>
      <c r="RUT30" s="81"/>
      <c r="RUU30" s="81"/>
      <c r="RUV30" s="81"/>
      <c r="RUW30" s="81"/>
      <c r="RUX30" s="81"/>
      <c r="RUY30" s="81"/>
      <c r="RUZ30" s="81"/>
      <c r="RVA30" s="81"/>
      <c r="RVB30" s="81"/>
      <c r="RVC30" s="81"/>
      <c r="RVD30" s="81"/>
      <c r="RVE30" s="81"/>
      <c r="RVF30" s="81"/>
      <c r="RVG30" s="81"/>
      <c r="RVH30" s="81"/>
      <c r="RVI30" s="81"/>
      <c r="RVJ30" s="81"/>
      <c r="RVK30" s="81"/>
      <c r="RVL30" s="81"/>
      <c r="RVM30" s="81"/>
      <c r="RVN30" s="81"/>
      <c r="RVO30" s="81"/>
      <c r="RVP30" s="81"/>
      <c r="RVQ30" s="81"/>
      <c r="RVR30" s="81"/>
      <c r="RVS30" s="81"/>
      <c r="RVT30" s="81"/>
      <c r="RVU30" s="81"/>
      <c r="RVV30" s="81"/>
      <c r="RVW30" s="81"/>
      <c r="RVX30" s="81"/>
      <c r="RVY30" s="81"/>
      <c r="RVZ30" s="81"/>
      <c r="RWA30" s="81"/>
      <c r="RWB30" s="81"/>
      <c r="RWC30" s="81"/>
      <c r="RWD30" s="81"/>
      <c r="RWE30" s="81"/>
      <c r="RWF30" s="81"/>
      <c r="RWG30" s="81"/>
      <c r="RWH30" s="81"/>
      <c r="RWI30" s="81"/>
      <c r="RWJ30" s="81"/>
      <c r="RWK30" s="81"/>
      <c r="RWL30" s="81"/>
      <c r="RWM30" s="81"/>
      <c r="RWN30" s="81"/>
      <c r="RWO30" s="81"/>
      <c r="RWP30" s="81"/>
      <c r="RWQ30" s="81"/>
      <c r="RWR30" s="81"/>
      <c r="RWS30" s="81"/>
      <c r="RWT30" s="81"/>
      <c r="RWU30" s="81"/>
      <c r="RWV30" s="81"/>
      <c r="RWW30" s="81"/>
      <c r="RWX30" s="81"/>
      <c r="RWY30" s="81"/>
      <c r="RWZ30" s="81"/>
      <c r="RXA30" s="81"/>
      <c r="RXB30" s="81"/>
      <c r="RXC30" s="81"/>
      <c r="RXD30" s="81"/>
      <c r="RXE30" s="81"/>
      <c r="RXF30" s="81"/>
      <c r="RXG30" s="81"/>
      <c r="RXH30" s="81"/>
      <c r="RXI30" s="81"/>
      <c r="RXJ30" s="81"/>
      <c r="RXK30" s="81"/>
      <c r="RXL30" s="81"/>
      <c r="RXM30" s="81"/>
      <c r="RXN30" s="81"/>
      <c r="RXO30" s="81"/>
      <c r="RXP30" s="81"/>
      <c r="RXQ30" s="81"/>
      <c r="RXR30" s="81"/>
      <c r="RXS30" s="81"/>
      <c r="RXT30" s="81"/>
      <c r="RXU30" s="81"/>
      <c r="RXV30" s="81"/>
      <c r="RXW30" s="81"/>
      <c r="RXX30" s="81"/>
      <c r="RXY30" s="81"/>
      <c r="RXZ30" s="81"/>
      <c r="RYA30" s="81"/>
      <c r="RYB30" s="81"/>
      <c r="RYC30" s="81"/>
      <c r="RYD30" s="81"/>
      <c r="RYE30" s="81"/>
      <c r="RYF30" s="81"/>
      <c r="RYG30" s="81"/>
      <c r="RYH30" s="81"/>
      <c r="RYI30" s="81"/>
      <c r="RYJ30" s="81"/>
      <c r="RYK30" s="81"/>
      <c r="RYL30" s="81"/>
      <c r="RYM30" s="81"/>
      <c r="RYN30" s="81"/>
      <c r="RYO30" s="81"/>
      <c r="RYP30" s="81"/>
      <c r="RYQ30" s="81"/>
      <c r="RYR30" s="81"/>
      <c r="RYS30" s="81"/>
      <c r="RYT30" s="81"/>
      <c r="RYU30" s="81"/>
      <c r="RYV30" s="81"/>
      <c r="RYW30" s="81"/>
      <c r="RYX30" s="81"/>
      <c r="RYY30" s="81"/>
      <c r="RYZ30" s="81"/>
      <c r="RZA30" s="81"/>
      <c r="RZB30" s="81"/>
      <c r="RZC30" s="81"/>
      <c r="RZD30" s="81"/>
      <c r="RZE30" s="81"/>
      <c r="RZF30" s="81"/>
      <c r="RZG30" s="81"/>
      <c r="RZH30" s="81"/>
      <c r="RZI30" s="81"/>
      <c r="RZJ30" s="81"/>
      <c r="RZK30" s="81"/>
      <c r="RZL30" s="81"/>
      <c r="RZM30" s="81"/>
      <c r="RZN30" s="81"/>
      <c r="RZO30" s="81"/>
      <c r="RZP30" s="81"/>
      <c r="RZQ30" s="81"/>
      <c r="RZR30" s="81"/>
      <c r="RZS30" s="81"/>
      <c r="RZT30" s="81"/>
      <c r="RZU30" s="81"/>
      <c r="RZV30" s="81"/>
      <c r="RZW30" s="81"/>
      <c r="RZX30" s="81"/>
      <c r="RZY30" s="81"/>
      <c r="RZZ30" s="81"/>
      <c r="SAA30" s="81"/>
      <c r="SAB30" s="81"/>
      <c r="SAC30" s="81"/>
      <c r="SAD30" s="81"/>
      <c r="SAE30" s="81"/>
      <c r="SAF30" s="81"/>
      <c r="SAG30" s="81"/>
      <c r="SAH30" s="81"/>
      <c r="SAI30" s="81"/>
      <c r="SAJ30" s="81"/>
      <c r="SAK30" s="81"/>
      <c r="SAL30" s="81"/>
      <c r="SAM30" s="81"/>
      <c r="SAN30" s="81"/>
      <c r="SAO30" s="81"/>
      <c r="SAP30" s="81"/>
      <c r="SAQ30" s="81"/>
      <c r="SAR30" s="81"/>
      <c r="SAS30" s="81"/>
      <c r="SAT30" s="81"/>
      <c r="SAU30" s="81"/>
      <c r="SAV30" s="81"/>
      <c r="SAW30" s="81"/>
      <c r="SAX30" s="81"/>
      <c r="SAY30" s="81"/>
      <c r="SAZ30" s="81"/>
      <c r="SBA30" s="81"/>
      <c r="SBB30" s="81"/>
      <c r="SBC30" s="81"/>
      <c r="SBD30" s="81"/>
      <c r="SBE30" s="81"/>
      <c r="SBF30" s="81"/>
      <c r="SBG30" s="81"/>
      <c r="SBH30" s="81"/>
      <c r="SBI30" s="81"/>
      <c r="SBJ30" s="81"/>
      <c r="SBK30" s="81"/>
      <c r="SBL30" s="81"/>
      <c r="SBM30" s="81"/>
      <c r="SBN30" s="81"/>
      <c r="SBO30" s="81"/>
      <c r="SBP30" s="81"/>
      <c r="SBQ30" s="81"/>
      <c r="SBR30" s="81"/>
      <c r="SBS30" s="81"/>
      <c r="SBT30" s="81"/>
      <c r="SBU30" s="81"/>
      <c r="SBV30" s="81"/>
      <c r="SBW30" s="81"/>
      <c r="SBX30" s="81"/>
      <c r="SBY30" s="81"/>
      <c r="SBZ30" s="81"/>
      <c r="SCA30" s="81"/>
      <c r="SCB30" s="81"/>
      <c r="SCC30" s="81"/>
      <c r="SCD30" s="81"/>
      <c r="SCE30" s="81"/>
      <c r="SCF30" s="81"/>
      <c r="SCG30" s="81"/>
      <c r="SCH30" s="81"/>
      <c r="SCI30" s="81"/>
      <c r="SCJ30" s="81"/>
      <c r="SCK30" s="81"/>
      <c r="SCL30" s="81"/>
      <c r="SCM30" s="81"/>
      <c r="SCN30" s="81"/>
      <c r="SCO30" s="81"/>
      <c r="SCP30" s="81"/>
      <c r="SCQ30" s="81"/>
      <c r="SCR30" s="81"/>
      <c r="SCS30" s="81"/>
      <c r="SCT30" s="81"/>
      <c r="SCU30" s="81"/>
      <c r="SCV30" s="81"/>
      <c r="SCW30" s="81"/>
      <c r="SCX30" s="81"/>
      <c r="SCY30" s="81"/>
      <c r="SCZ30" s="81"/>
      <c r="SDA30" s="81"/>
      <c r="SDB30" s="81"/>
      <c r="SDC30" s="81"/>
      <c r="SDD30" s="81"/>
      <c r="SDE30" s="81"/>
      <c r="SDF30" s="81"/>
      <c r="SDG30" s="81"/>
      <c r="SDH30" s="81"/>
      <c r="SDI30" s="81"/>
      <c r="SDJ30" s="81"/>
      <c r="SDK30" s="81"/>
      <c r="SDL30" s="81"/>
      <c r="SDM30" s="81"/>
      <c r="SDN30" s="81"/>
      <c r="SDO30" s="81"/>
      <c r="SDP30" s="81"/>
      <c r="SDQ30" s="81"/>
      <c r="SDR30" s="81"/>
      <c r="SDS30" s="81"/>
      <c r="SDT30" s="81"/>
      <c r="SDU30" s="81"/>
      <c r="SDV30" s="81"/>
      <c r="SDW30" s="81"/>
      <c r="SDX30" s="81"/>
      <c r="SDY30" s="81"/>
      <c r="SDZ30" s="81"/>
      <c r="SEA30" s="81"/>
      <c r="SEB30" s="81"/>
      <c r="SEC30" s="81"/>
      <c r="SED30" s="81"/>
      <c r="SEE30" s="81"/>
      <c r="SEF30" s="81"/>
      <c r="SEG30" s="81"/>
      <c r="SEH30" s="81"/>
      <c r="SEI30" s="81"/>
      <c r="SEJ30" s="81"/>
      <c r="SEK30" s="81"/>
      <c r="SEL30" s="81"/>
      <c r="SEM30" s="81"/>
      <c r="SEN30" s="81"/>
      <c r="SEO30" s="81"/>
      <c r="SEP30" s="81"/>
      <c r="SEQ30" s="81"/>
      <c r="SER30" s="81"/>
      <c r="SES30" s="81"/>
      <c r="SET30" s="81"/>
      <c r="SEU30" s="81"/>
      <c r="SEV30" s="81"/>
      <c r="SEW30" s="81"/>
      <c r="SEX30" s="81"/>
      <c r="SEY30" s="81"/>
      <c r="SEZ30" s="81"/>
      <c r="SFA30" s="81"/>
      <c r="SFB30" s="81"/>
      <c r="SFC30" s="81"/>
      <c r="SFD30" s="81"/>
      <c r="SFE30" s="81"/>
      <c r="SFF30" s="81"/>
      <c r="SFG30" s="81"/>
      <c r="SFH30" s="81"/>
      <c r="SFI30" s="81"/>
      <c r="SFJ30" s="81"/>
      <c r="SFK30" s="81"/>
      <c r="SFL30" s="81"/>
      <c r="SFM30" s="81"/>
      <c r="SFN30" s="81"/>
      <c r="SFO30" s="81"/>
      <c r="SFP30" s="81"/>
      <c r="SFQ30" s="81"/>
      <c r="SFR30" s="81"/>
      <c r="SFS30" s="81"/>
      <c r="SFT30" s="81"/>
      <c r="SFU30" s="81"/>
      <c r="SFV30" s="81"/>
      <c r="SFW30" s="81"/>
      <c r="SFX30" s="81"/>
      <c r="SFY30" s="81"/>
      <c r="SFZ30" s="81"/>
      <c r="SGA30" s="81"/>
      <c r="SGB30" s="81"/>
      <c r="SGC30" s="81"/>
      <c r="SGD30" s="81"/>
      <c r="SGE30" s="81"/>
      <c r="SGF30" s="81"/>
      <c r="SGG30" s="81"/>
      <c r="SGH30" s="81"/>
      <c r="SGI30" s="81"/>
      <c r="SGJ30" s="81"/>
      <c r="SGK30" s="81"/>
      <c r="SGL30" s="81"/>
      <c r="SGM30" s="81"/>
      <c r="SGN30" s="81"/>
      <c r="SGO30" s="81"/>
      <c r="SGP30" s="81"/>
      <c r="SGQ30" s="81"/>
      <c r="SGR30" s="81"/>
      <c r="SGS30" s="81"/>
      <c r="SGT30" s="81"/>
      <c r="SGU30" s="81"/>
      <c r="SGV30" s="81"/>
      <c r="SGW30" s="81"/>
      <c r="SGX30" s="81"/>
      <c r="SGY30" s="81"/>
      <c r="SGZ30" s="81"/>
      <c r="SHA30" s="81"/>
      <c r="SHB30" s="81"/>
      <c r="SHC30" s="81"/>
      <c r="SHD30" s="81"/>
      <c r="SHE30" s="81"/>
      <c r="SHF30" s="81"/>
      <c r="SHG30" s="81"/>
      <c r="SHH30" s="81"/>
      <c r="SHI30" s="81"/>
      <c r="SHJ30" s="81"/>
      <c r="SHK30" s="81"/>
      <c r="SHL30" s="81"/>
      <c r="SHM30" s="81"/>
      <c r="SHN30" s="81"/>
      <c r="SHO30" s="81"/>
      <c r="SHP30" s="81"/>
      <c r="SHQ30" s="81"/>
      <c r="SHR30" s="81"/>
      <c r="SHS30" s="81"/>
      <c r="SHT30" s="81"/>
      <c r="SHU30" s="81"/>
      <c r="SHV30" s="81"/>
      <c r="SHW30" s="81"/>
      <c r="SHX30" s="81"/>
      <c r="SHY30" s="81"/>
      <c r="SHZ30" s="81"/>
      <c r="SIA30" s="81"/>
      <c r="SIB30" s="81"/>
      <c r="SIC30" s="81"/>
      <c r="SID30" s="81"/>
      <c r="SIE30" s="81"/>
      <c r="SIF30" s="81"/>
      <c r="SIG30" s="81"/>
      <c r="SIH30" s="81"/>
      <c r="SII30" s="81"/>
      <c r="SIJ30" s="81"/>
      <c r="SIK30" s="81"/>
      <c r="SIL30" s="81"/>
      <c r="SIM30" s="81"/>
      <c r="SIN30" s="81"/>
      <c r="SIO30" s="81"/>
      <c r="SIP30" s="81"/>
      <c r="SIQ30" s="81"/>
      <c r="SIR30" s="81"/>
      <c r="SIS30" s="81"/>
      <c r="SIT30" s="81"/>
      <c r="SIU30" s="81"/>
      <c r="SIV30" s="81"/>
      <c r="SIW30" s="81"/>
      <c r="SIX30" s="81"/>
      <c r="SIY30" s="81"/>
      <c r="SIZ30" s="81"/>
      <c r="SJA30" s="81"/>
      <c r="SJB30" s="81"/>
      <c r="SJC30" s="81"/>
      <c r="SJD30" s="81"/>
      <c r="SJE30" s="81"/>
      <c r="SJF30" s="81"/>
      <c r="SJG30" s="81"/>
      <c r="SJH30" s="81"/>
      <c r="SJI30" s="81"/>
      <c r="SJJ30" s="81"/>
      <c r="SJK30" s="81"/>
      <c r="SJL30" s="81"/>
      <c r="SJM30" s="81"/>
      <c r="SJN30" s="81"/>
      <c r="SJO30" s="81"/>
      <c r="SJP30" s="81"/>
      <c r="SJQ30" s="81"/>
      <c r="SJR30" s="81"/>
      <c r="SJS30" s="81"/>
      <c r="SJT30" s="81"/>
      <c r="SJU30" s="81"/>
      <c r="SJV30" s="81"/>
      <c r="SJW30" s="81"/>
      <c r="SJX30" s="81"/>
      <c r="SJY30" s="81"/>
      <c r="SJZ30" s="81"/>
      <c r="SKA30" s="81"/>
      <c r="SKB30" s="81"/>
      <c r="SKC30" s="81"/>
      <c r="SKD30" s="81"/>
      <c r="SKE30" s="81"/>
      <c r="SKF30" s="81"/>
      <c r="SKG30" s="81"/>
      <c r="SKH30" s="81"/>
      <c r="SKI30" s="81"/>
      <c r="SKJ30" s="81"/>
      <c r="SKK30" s="81"/>
      <c r="SKL30" s="81"/>
      <c r="SKM30" s="81"/>
      <c r="SKN30" s="81"/>
      <c r="SKO30" s="81"/>
      <c r="SKP30" s="81"/>
      <c r="SKQ30" s="81"/>
      <c r="SKR30" s="81"/>
      <c r="SKS30" s="81"/>
      <c r="SKT30" s="81"/>
      <c r="SKU30" s="81"/>
      <c r="SKV30" s="81"/>
      <c r="SKW30" s="81"/>
      <c r="SKX30" s="81"/>
      <c r="SKY30" s="81"/>
      <c r="SKZ30" s="81"/>
      <c r="SLA30" s="81"/>
      <c r="SLB30" s="81"/>
      <c r="SLC30" s="81"/>
      <c r="SLD30" s="81"/>
      <c r="SLE30" s="81"/>
      <c r="SLF30" s="81"/>
      <c r="SLG30" s="81"/>
      <c r="SLH30" s="81"/>
      <c r="SLI30" s="81"/>
      <c r="SLJ30" s="81"/>
      <c r="SLK30" s="81"/>
      <c r="SLL30" s="81"/>
      <c r="SLM30" s="81"/>
      <c r="SLN30" s="81"/>
      <c r="SLO30" s="81"/>
      <c r="SLP30" s="81"/>
      <c r="SLQ30" s="81"/>
      <c r="SLR30" s="81"/>
      <c r="SLS30" s="81"/>
      <c r="SLT30" s="81"/>
      <c r="SLU30" s="81"/>
      <c r="SLV30" s="81"/>
      <c r="SLW30" s="81"/>
      <c r="SLX30" s="81"/>
      <c r="SLY30" s="81"/>
      <c r="SLZ30" s="81"/>
      <c r="SMA30" s="81"/>
      <c r="SMB30" s="81"/>
      <c r="SMC30" s="81"/>
      <c r="SMD30" s="81"/>
      <c r="SME30" s="81"/>
      <c r="SMF30" s="81"/>
      <c r="SMG30" s="81"/>
      <c r="SMH30" s="81"/>
      <c r="SMI30" s="81"/>
      <c r="SMJ30" s="81"/>
      <c r="SMK30" s="81"/>
      <c r="SML30" s="81"/>
      <c r="SMM30" s="81"/>
      <c r="SMN30" s="81"/>
      <c r="SMO30" s="81"/>
      <c r="SMP30" s="81"/>
      <c r="SMQ30" s="81"/>
      <c r="SMR30" s="81"/>
      <c r="SMS30" s="81"/>
      <c r="SMT30" s="81"/>
      <c r="SMU30" s="81"/>
      <c r="SMV30" s="81"/>
      <c r="SMW30" s="81"/>
      <c r="SMX30" s="81"/>
      <c r="SMY30" s="81"/>
      <c r="SMZ30" s="81"/>
      <c r="SNA30" s="81"/>
      <c r="SNB30" s="81"/>
      <c r="SNC30" s="81"/>
      <c r="SND30" s="81"/>
      <c r="SNE30" s="81"/>
      <c r="SNF30" s="81"/>
      <c r="SNG30" s="81"/>
      <c r="SNH30" s="81"/>
      <c r="SNI30" s="81"/>
      <c r="SNJ30" s="81"/>
      <c r="SNK30" s="81"/>
      <c r="SNL30" s="81"/>
      <c r="SNM30" s="81"/>
      <c r="SNN30" s="81"/>
      <c r="SNO30" s="81"/>
      <c r="SNP30" s="81"/>
      <c r="SNQ30" s="81"/>
      <c r="SNR30" s="81"/>
      <c r="SNS30" s="81"/>
      <c r="SNT30" s="81"/>
      <c r="SNU30" s="81"/>
      <c r="SNV30" s="81"/>
      <c r="SNW30" s="81"/>
      <c r="SNX30" s="81"/>
      <c r="SNY30" s="81"/>
      <c r="SNZ30" s="81"/>
      <c r="SOA30" s="81"/>
      <c r="SOB30" s="81"/>
      <c r="SOC30" s="81"/>
      <c r="SOD30" s="81"/>
      <c r="SOE30" s="81"/>
      <c r="SOF30" s="81"/>
      <c r="SOG30" s="81"/>
      <c r="SOH30" s="81"/>
      <c r="SOI30" s="81"/>
      <c r="SOJ30" s="81"/>
      <c r="SOK30" s="81"/>
      <c r="SOL30" s="81"/>
      <c r="SOM30" s="81"/>
      <c r="SON30" s="81"/>
      <c r="SOO30" s="81"/>
      <c r="SOP30" s="81"/>
      <c r="SOQ30" s="81"/>
      <c r="SOR30" s="81"/>
      <c r="SOS30" s="81"/>
      <c r="SOT30" s="81"/>
      <c r="SOU30" s="81"/>
      <c r="SOV30" s="81"/>
      <c r="SOW30" s="81"/>
      <c r="SOX30" s="81"/>
      <c r="SOY30" s="81"/>
      <c r="SOZ30" s="81"/>
      <c r="SPA30" s="81"/>
      <c r="SPB30" s="81"/>
      <c r="SPC30" s="81"/>
      <c r="SPD30" s="81"/>
      <c r="SPE30" s="81"/>
      <c r="SPF30" s="81"/>
      <c r="SPG30" s="81"/>
      <c r="SPH30" s="81"/>
      <c r="SPI30" s="81"/>
      <c r="SPJ30" s="81"/>
      <c r="SPK30" s="81"/>
      <c r="SPL30" s="81"/>
      <c r="SPM30" s="81"/>
      <c r="SPN30" s="81"/>
      <c r="SPO30" s="81"/>
      <c r="SPP30" s="81"/>
      <c r="SPQ30" s="81"/>
      <c r="SPR30" s="81"/>
      <c r="SPS30" s="81"/>
      <c r="SPT30" s="81"/>
      <c r="SPU30" s="81"/>
      <c r="SPV30" s="81"/>
      <c r="SPW30" s="81"/>
      <c r="SPX30" s="81"/>
      <c r="SPY30" s="81"/>
      <c r="SPZ30" s="81"/>
      <c r="SQA30" s="81"/>
      <c r="SQB30" s="81"/>
      <c r="SQC30" s="81"/>
      <c r="SQD30" s="81"/>
      <c r="SQE30" s="81"/>
      <c r="SQF30" s="81"/>
      <c r="SQG30" s="81"/>
      <c r="SQH30" s="81"/>
      <c r="SQI30" s="81"/>
      <c r="SQJ30" s="81"/>
      <c r="SQK30" s="81"/>
      <c r="SQL30" s="81"/>
      <c r="SQM30" s="81"/>
      <c r="SQN30" s="81"/>
      <c r="SQO30" s="81"/>
      <c r="SQP30" s="81"/>
      <c r="SQQ30" s="81"/>
      <c r="SQR30" s="81"/>
      <c r="SQS30" s="81"/>
      <c r="SQT30" s="81"/>
      <c r="SQU30" s="81"/>
      <c r="SQV30" s="81"/>
      <c r="SQW30" s="81"/>
      <c r="SQX30" s="81"/>
      <c r="SQY30" s="81"/>
      <c r="SQZ30" s="81"/>
      <c r="SRA30" s="81"/>
      <c r="SRB30" s="81"/>
      <c r="SRC30" s="81"/>
      <c r="SRD30" s="81"/>
      <c r="SRE30" s="81"/>
      <c r="SRF30" s="81"/>
      <c r="SRG30" s="81"/>
      <c r="SRH30" s="81"/>
      <c r="SRI30" s="81"/>
      <c r="SRJ30" s="81"/>
      <c r="SRK30" s="81"/>
      <c r="SRL30" s="81"/>
      <c r="SRM30" s="81"/>
      <c r="SRN30" s="81"/>
      <c r="SRO30" s="81"/>
      <c r="SRP30" s="81"/>
      <c r="SRQ30" s="81"/>
      <c r="SRR30" s="81"/>
      <c r="SRS30" s="81"/>
      <c r="SRT30" s="81"/>
      <c r="SRU30" s="81"/>
      <c r="SRV30" s="81"/>
      <c r="SRW30" s="81"/>
      <c r="SRX30" s="81"/>
      <c r="SRY30" s="81"/>
      <c r="SRZ30" s="81"/>
      <c r="SSA30" s="81"/>
      <c r="SSB30" s="81"/>
      <c r="SSC30" s="81"/>
      <c r="SSD30" s="81"/>
      <c r="SSE30" s="81"/>
      <c r="SSF30" s="81"/>
      <c r="SSG30" s="81"/>
      <c r="SSH30" s="81"/>
      <c r="SSI30" s="81"/>
      <c r="SSJ30" s="81"/>
      <c r="SSK30" s="81"/>
      <c r="SSL30" s="81"/>
      <c r="SSM30" s="81"/>
      <c r="SSN30" s="81"/>
      <c r="SSO30" s="81"/>
      <c r="SSP30" s="81"/>
      <c r="SSQ30" s="81"/>
      <c r="SSR30" s="81"/>
      <c r="SSS30" s="81"/>
      <c r="SST30" s="81"/>
      <c r="SSU30" s="81"/>
      <c r="SSV30" s="81"/>
      <c r="SSW30" s="81"/>
      <c r="SSX30" s="81"/>
      <c r="SSY30" s="81"/>
      <c r="SSZ30" s="81"/>
      <c r="STA30" s="81"/>
      <c r="STB30" s="81"/>
      <c r="STC30" s="81"/>
      <c r="STD30" s="81"/>
      <c r="STE30" s="81"/>
      <c r="STF30" s="81"/>
      <c r="STG30" s="81"/>
      <c r="STH30" s="81"/>
      <c r="STI30" s="81"/>
      <c r="STJ30" s="81"/>
      <c r="STK30" s="81"/>
      <c r="STL30" s="81"/>
      <c r="STM30" s="81"/>
      <c r="STN30" s="81"/>
      <c r="STO30" s="81"/>
      <c r="STP30" s="81"/>
      <c r="STQ30" s="81"/>
      <c r="STR30" s="81"/>
      <c r="STS30" s="81"/>
      <c r="STT30" s="81"/>
      <c r="STU30" s="81"/>
      <c r="STV30" s="81"/>
      <c r="STW30" s="81"/>
      <c r="STX30" s="81"/>
      <c r="STY30" s="81"/>
      <c r="STZ30" s="81"/>
      <c r="SUA30" s="81"/>
      <c r="SUB30" s="81"/>
      <c r="SUC30" s="81"/>
      <c r="SUD30" s="81"/>
      <c r="SUE30" s="81"/>
      <c r="SUF30" s="81"/>
      <c r="SUG30" s="81"/>
      <c r="SUH30" s="81"/>
      <c r="SUI30" s="81"/>
      <c r="SUJ30" s="81"/>
      <c r="SUK30" s="81"/>
      <c r="SUL30" s="81"/>
      <c r="SUM30" s="81"/>
      <c r="SUN30" s="81"/>
      <c r="SUO30" s="81"/>
      <c r="SUP30" s="81"/>
      <c r="SUQ30" s="81"/>
      <c r="SUR30" s="81"/>
      <c r="SUS30" s="81"/>
      <c r="SUT30" s="81"/>
      <c r="SUU30" s="81"/>
      <c r="SUV30" s="81"/>
      <c r="SUW30" s="81"/>
      <c r="SUX30" s="81"/>
      <c r="SUY30" s="81"/>
      <c r="SUZ30" s="81"/>
      <c r="SVA30" s="81"/>
      <c r="SVB30" s="81"/>
      <c r="SVC30" s="81"/>
      <c r="SVD30" s="81"/>
      <c r="SVE30" s="81"/>
      <c r="SVF30" s="81"/>
      <c r="SVG30" s="81"/>
      <c r="SVH30" s="81"/>
      <c r="SVI30" s="81"/>
      <c r="SVJ30" s="81"/>
      <c r="SVK30" s="81"/>
      <c r="SVL30" s="81"/>
      <c r="SVM30" s="81"/>
      <c r="SVN30" s="81"/>
      <c r="SVO30" s="81"/>
      <c r="SVP30" s="81"/>
      <c r="SVQ30" s="81"/>
      <c r="SVR30" s="81"/>
      <c r="SVS30" s="81"/>
      <c r="SVT30" s="81"/>
      <c r="SVU30" s="81"/>
      <c r="SVV30" s="81"/>
      <c r="SVW30" s="81"/>
      <c r="SVX30" s="81"/>
      <c r="SVY30" s="81"/>
      <c r="SVZ30" s="81"/>
      <c r="SWA30" s="81"/>
      <c r="SWB30" s="81"/>
      <c r="SWC30" s="81"/>
      <c r="SWD30" s="81"/>
      <c r="SWE30" s="81"/>
      <c r="SWF30" s="81"/>
      <c r="SWG30" s="81"/>
      <c r="SWH30" s="81"/>
      <c r="SWI30" s="81"/>
      <c r="SWJ30" s="81"/>
      <c r="SWK30" s="81"/>
      <c r="SWL30" s="81"/>
      <c r="SWM30" s="81"/>
      <c r="SWN30" s="81"/>
      <c r="SWO30" s="81"/>
      <c r="SWP30" s="81"/>
      <c r="SWQ30" s="81"/>
      <c r="SWR30" s="81"/>
      <c r="SWS30" s="81"/>
      <c r="SWT30" s="81"/>
      <c r="SWU30" s="81"/>
      <c r="SWV30" s="81"/>
      <c r="SWW30" s="81"/>
      <c r="SWX30" s="81"/>
      <c r="SWY30" s="81"/>
      <c r="SWZ30" s="81"/>
      <c r="SXA30" s="81"/>
      <c r="SXB30" s="81"/>
      <c r="SXC30" s="81"/>
      <c r="SXD30" s="81"/>
      <c r="SXE30" s="81"/>
      <c r="SXF30" s="81"/>
      <c r="SXG30" s="81"/>
      <c r="SXH30" s="81"/>
      <c r="SXI30" s="81"/>
      <c r="SXJ30" s="81"/>
      <c r="SXK30" s="81"/>
      <c r="SXL30" s="81"/>
      <c r="SXM30" s="81"/>
      <c r="SXN30" s="81"/>
      <c r="SXO30" s="81"/>
      <c r="SXP30" s="81"/>
      <c r="SXQ30" s="81"/>
      <c r="SXR30" s="81"/>
      <c r="SXS30" s="81"/>
      <c r="SXT30" s="81"/>
      <c r="SXU30" s="81"/>
      <c r="SXV30" s="81"/>
      <c r="SXW30" s="81"/>
      <c r="SXX30" s="81"/>
      <c r="SXY30" s="81"/>
      <c r="SXZ30" s="81"/>
      <c r="SYA30" s="81"/>
      <c r="SYB30" s="81"/>
      <c r="SYC30" s="81"/>
      <c r="SYD30" s="81"/>
      <c r="SYE30" s="81"/>
      <c r="SYF30" s="81"/>
      <c r="SYG30" s="81"/>
      <c r="SYH30" s="81"/>
      <c r="SYI30" s="81"/>
      <c r="SYJ30" s="81"/>
      <c r="SYK30" s="81"/>
      <c r="SYL30" s="81"/>
      <c r="SYM30" s="81"/>
      <c r="SYN30" s="81"/>
      <c r="SYO30" s="81"/>
      <c r="SYP30" s="81"/>
      <c r="SYQ30" s="81"/>
      <c r="SYR30" s="81"/>
      <c r="SYS30" s="81"/>
      <c r="SYT30" s="81"/>
      <c r="SYU30" s="81"/>
      <c r="SYV30" s="81"/>
      <c r="SYW30" s="81"/>
      <c r="SYX30" s="81"/>
      <c r="SYY30" s="81"/>
      <c r="SYZ30" s="81"/>
      <c r="SZA30" s="81"/>
      <c r="SZB30" s="81"/>
      <c r="SZC30" s="81"/>
      <c r="SZD30" s="81"/>
      <c r="SZE30" s="81"/>
      <c r="SZF30" s="81"/>
      <c r="SZG30" s="81"/>
      <c r="SZH30" s="81"/>
      <c r="SZI30" s="81"/>
      <c r="SZJ30" s="81"/>
      <c r="SZK30" s="81"/>
      <c r="SZL30" s="81"/>
      <c r="SZM30" s="81"/>
      <c r="SZN30" s="81"/>
      <c r="SZO30" s="81"/>
      <c r="SZP30" s="81"/>
      <c r="SZQ30" s="81"/>
      <c r="SZR30" s="81"/>
      <c r="SZS30" s="81"/>
      <c r="SZT30" s="81"/>
      <c r="SZU30" s="81"/>
      <c r="SZV30" s="81"/>
      <c r="SZW30" s="81"/>
      <c r="SZX30" s="81"/>
      <c r="SZY30" s="81"/>
      <c r="SZZ30" s="81"/>
      <c r="TAA30" s="81"/>
      <c r="TAB30" s="81"/>
      <c r="TAC30" s="81"/>
      <c r="TAD30" s="81"/>
      <c r="TAE30" s="81"/>
      <c r="TAF30" s="81"/>
      <c r="TAG30" s="81"/>
      <c r="TAH30" s="81"/>
      <c r="TAI30" s="81"/>
      <c r="TAJ30" s="81"/>
      <c r="TAK30" s="81"/>
      <c r="TAL30" s="81"/>
      <c r="TAM30" s="81"/>
      <c r="TAN30" s="81"/>
      <c r="TAO30" s="81"/>
      <c r="TAP30" s="81"/>
      <c r="TAQ30" s="81"/>
      <c r="TAR30" s="81"/>
      <c r="TAS30" s="81"/>
      <c r="TAT30" s="81"/>
      <c r="TAU30" s="81"/>
      <c r="TAV30" s="81"/>
      <c r="TAW30" s="81"/>
      <c r="TAX30" s="81"/>
      <c r="TAY30" s="81"/>
      <c r="TAZ30" s="81"/>
      <c r="TBA30" s="81"/>
      <c r="TBB30" s="81"/>
      <c r="TBC30" s="81"/>
      <c r="TBD30" s="81"/>
      <c r="TBE30" s="81"/>
      <c r="TBF30" s="81"/>
      <c r="TBG30" s="81"/>
      <c r="TBH30" s="81"/>
      <c r="TBI30" s="81"/>
      <c r="TBJ30" s="81"/>
      <c r="TBK30" s="81"/>
      <c r="TBL30" s="81"/>
      <c r="TBM30" s="81"/>
      <c r="TBN30" s="81"/>
      <c r="TBO30" s="81"/>
      <c r="TBP30" s="81"/>
      <c r="TBQ30" s="81"/>
      <c r="TBR30" s="81"/>
      <c r="TBS30" s="81"/>
      <c r="TBT30" s="81"/>
      <c r="TBU30" s="81"/>
      <c r="TBV30" s="81"/>
      <c r="TBW30" s="81"/>
      <c r="TBX30" s="81"/>
      <c r="TBY30" s="81"/>
      <c r="TBZ30" s="81"/>
      <c r="TCA30" s="81"/>
      <c r="TCB30" s="81"/>
      <c r="TCC30" s="81"/>
      <c r="TCD30" s="81"/>
      <c r="TCE30" s="81"/>
      <c r="TCF30" s="81"/>
      <c r="TCG30" s="81"/>
      <c r="TCH30" s="81"/>
      <c r="TCI30" s="81"/>
      <c r="TCJ30" s="81"/>
      <c r="TCK30" s="81"/>
      <c r="TCL30" s="81"/>
      <c r="TCM30" s="81"/>
      <c r="TCN30" s="81"/>
      <c r="TCO30" s="81"/>
      <c r="TCP30" s="81"/>
      <c r="TCQ30" s="81"/>
      <c r="TCR30" s="81"/>
      <c r="TCS30" s="81"/>
      <c r="TCT30" s="81"/>
      <c r="TCU30" s="81"/>
      <c r="TCV30" s="81"/>
      <c r="TCW30" s="81"/>
      <c r="TCX30" s="81"/>
      <c r="TCY30" s="81"/>
      <c r="TCZ30" s="81"/>
      <c r="TDA30" s="81"/>
      <c r="TDB30" s="81"/>
      <c r="TDC30" s="81"/>
      <c r="TDD30" s="81"/>
      <c r="TDE30" s="81"/>
      <c r="TDF30" s="81"/>
      <c r="TDG30" s="81"/>
      <c r="TDH30" s="81"/>
      <c r="TDI30" s="81"/>
      <c r="TDJ30" s="81"/>
      <c r="TDK30" s="81"/>
      <c r="TDL30" s="81"/>
      <c r="TDM30" s="81"/>
      <c r="TDN30" s="81"/>
      <c r="TDO30" s="81"/>
      <c r="TDP30" s="81"/>
      <c r="TDQ30" s="81"/>
      <c r="TDR30" s="81"/>
      <c r="TDS30" s="81"/>
      <c r="TDT30" s="81"/>
      <c r="TDU30" s="81"/>
      <c r="TDV30" s="81"/>
      <c r="TDW30" s="81"/>
      <c r="TDX30" s="81"/>
      <c r="TDY30" s="81"/>
      <c r="TDZ30" s="81"/>
      <c r="TEA30" s="81"/>
      <c r="TEB30" s="81"/>
      <c r="TEC30" s="81"/>
      <c r="TED30" s="81"/>
      <c r="TEE30" s="81"/>
      <c r="TEF30" s="81"/>
      <c r="TEG30" s="81"/>
      <c r="TEH30" s="81"/>
      <c r="TEI30" s="81"/>
      <c r="TEJ30" s="81"/>
      <c r="TEK30" s="81"/>
      <c r="TEL30" s="81"/>
      <c r="TEM30" s="81"/>
      <c r="TEN30" s="81"/>
      <c r="TEO30" s="81"/>
      <c r="TEP30" s="81"/>
      <c r="TEQ30" s="81"/>
      <c r="TER30" s="81"/>
      <c r="TES30" s="81"/>
      <c r="TET30" s="81"/>
      <c r="TEU30" s="81"/>
      <c r="TEV30" s="81"/>
      <c r="TEW30" s="81"/>
      <c r="TEX30" s="81"/>
      <c r="TEY30" s="81"/>
      <c r="TEZ30" s="81"/>
      <c r="TFA30" s="81"/>
      <c r="TFB30" s="81"/>
      <c r="TFC30" s="81"/>
      <c r="TFD30" s="81"/>
      <c r="TFE30" s="81"/>
      <c r="TFF30" s="81"/>
      <c r="TFG30" s="81"/>
      <c r="TFH30" s="81"/>
      <c r="TFI30" s="81"/>
      <c r="TFJ30" s="81"/>
      <c r="TFK30" s="81"/>
      <c r="TFL30" s="81"/>
      <c r="TFM30" s="81"/>
      <c r="TFN30" s="81"/>
      <c r="TFO30" s="81"/>
      <c r="TFP30" s="81"/>
      <c r="TFQ30" s="81"/>
      <c r="TFR30" s="81"/>
      <c r="TFS30" s="81"/>
      <c r="TFT30" s="81"/>
      <c r="TFU30" s="81"/>
      <c r="TFV30" s="81"/>
      <c r="TFW30" s="81"/>
      <c r="TFX30" s="81"/>
      <c r="TFY30" s="81"/>
      <c r="TFZ30" s="81"/>
      <c r="TGA30" s="81"/>
      <c r="TGB30" s="81"/>
      <c r="TGC30" s="81"/>
      <c r="TGD30" s="81"/>
      <c r="TGE30" s="81"/>
      <c r="TGF30" s="81"/>
      <c r="TGG30" s="81"/>
      <c r="TGH30" s="81"/>
      <c r="TGI30" s="81"/>
      <c r="TGJ30" s="81"/>
      <c r="TGK30" s="81"/>
      <c r="TGL30" s="81"/>
      <c r="TGM30" s="81"/>
      <c r="TGN30" s="81"/>
      <c r="TGO30" s="81"/>
      <c r="TGP30" s="81"/>
      <c r="TGQ30" s="81"/>
      <c r="TGR30" s="81"/>
      <c r="TGS30" s="81"/>
      <c r="TGT30" s="81"/>
      <c r="TGU30" s="81"/>
      <c r="TGV30" s="81"/>
      <c r="TGW30" s="81"/>
      <c r="TGX30" s="81"/>
      <c r="TGY30" s="81"/>
      <c r="TGZ30" s="81"/>
      <c r="THA30" s="81"/>
      <c r="THB30" s="81"/>
      <c r="THC30" s="81"/>
      <c r="THD30" s="81"/>
      <c r="THE30" s="81"/>
      <c r="THF30" s="81"/>
      <c r="THG30" s="81"/>
      <c r="THH30" s="81"/>
      <c r="THI30" s="81"/>
      <c r="THJ30" s="81"/>
      <c r="THK30" s="81"/>
      <c r="THL30" s="81"/>
      <c r="THM30" s="81"/>
      <c r="THN30" s="81"/>
      <c r="THO30" s="81"/>
      <c r="THP30" s="81"/>
      <c r="THQ30" s="81"/>
      <c r="THR30" s="81"/>
      <c r="THS30" s="81"/>
      <c r="THT30" s="81"/>
      <c r="THU30" s="81"/>
      <c r="THV30" s="81"/>
      <c r="THW30" s="81"/>
      <c r="THX30" s="81"/>
      <c r="THY30" s="81"/>
      <c r="THZ30" s="81"/>
      <c r="TIA30" s="81"/>
      <c r="TIB30" s="81"/>
      <c r="TIC30" s="81"/>
      <c r="TID30" s="81"/>
      <c r="TIE30" s="81"/>
      <c r="TIF30" s="81"/>
      <c r="TIG30" s="81"/>
      <c r="TIH30" s="81"/>
      <c r="TII30" s="81"/>
      <c r="TIJ30" s="81"/>
      <c r="TIK30" s="81"/>
      <c r="TIL30" s="81"/>
      <c r="TIM30" s="81"/>
      <c r="TIN30" s="81"/>
      <c r="TIO30" s="81"/>
      <c r="TIP30" s="81"/>
      <c r="TIQ30" s="81"/>
      <c r="TIR30" s="81"/>
      <c r="TIS30" s="81"/>
      <c r="TIT30" s="81"/>
      <c r="TIU30" s="81"/>
      <c r="TIV30" s="81"/>
      <c r="TIW30" s="81"/>
      <c r="TIX30" s="81"/>
      <c r="TIY30" s="81"/>
      <c r="TIZ30" s="81"/>
      <c r="TJA30" s="81"/>
      <c r="TJB30" s="81"/>
      <c r="TJC30" s="81"/>
      <c r="TJD30" s="81"/>
      <c r="TJE30" s="81"/>
      <c r="TJF30" s="81"/>
      <c r="TJG30" s="81"/>
      <c r="TJH30" s="81"/>
      <c r="TJI30" s="81"/>
      <c r="TJJ30" s="81"/>
      <c r="TJK30" s="81"/>
      <c r="TJL30" s="81"/>
      <c r="TJM30" s="81"/>
      <c r="TJN30" s="81"/>
      <c r="TJO30" s="81"/>
      <c r="TJP30" s="81"/>
      <c r="TJQ30" s="81"/>
      <c r="TJR30" s="81"/>
      <c r="TJS30" s="81"/>
      <c r="TJT30" s="81"/>
      <c r="TJU30" s="81"/>
      <c r="TJV30" s="81"/>
      <c r="TJW30" s="81"/>
      <c r="TJX30" s="81"/>
      <c r="TJY30" s="81"/>
      <c r="TJZ30" s="81"/>
      <c r="TKA30" s="81"/>
      <c r="TKB30" s="81"/>
      <c r="TKC30" s="81"/>
      <c r="TKD30" s="81"/>
      <c r="TKE30" s="81"/>
      <c r="TKF30" s="81"/>
      <c r="TKG30" s="81"/>
      <c r="TKH30" s="81"/>
      <c r="TKI30" s="81"/>
      <c r="TKJ30" s="81"/>
      <c r="TKK30" s="81"/>
      <c r="TKL30" s="81"/>
      <c r="TKM30" s="81"/>
      <c r="TKN30" s="81"/>
      <c r="TKO30" s="81"/>
      <c r="TKP30" s="81"/>
      <c r="TKQ30" s="81"/>
      <c r="TKR30" s="81"/>
      <c r="TKS30" s="81"/>
      <c r="TKT30" s="81"/>
      <c r="TKU30" s="81"/>
      <c r="TKV30" s="81"/>
      <c r="TKW30" s="81"/>
      <c r="TKX30" s="81"/>
      <c r="TKY30" s="81"/>
      <c r="TKZ30" s="81"/>
      <c r="TLA30" s="81"/>
      <c r="TLB30" s="81"/>
      <c r="TLC30" s="81"/>
      <c r="TLD30" s="81"/>
      <c r="TLE30" s="81"/>
      <c r="TLF30" s="81"/>
      <c r="TLG30" s="81"/>
      <c r="TLH30" s="81"/>
      <c r="TLI30" s="81"/>
      <c r="TLJ30" s="81"/>
      <c r="TLK30" s="81"/>
      <c r="TLL30" s="81"/>
      <c r="TLM30" s="81"/>
      <c r="TLN30" s="81"/>
      <c r="TLO30" s="81"/>
      <c r="TLP30" s="81"/>
      <c r="TLQ30" s="81"/>
      <c r="TLR30" s="81"/>
      <c r="TLS30" s="81"/>
      <c r="TLT30" s="81"/>
      <c r="TLU30" s="81"/>
      <c r="TLV30" s="81"/>
      <c r="TLW30" s="81"/>
      <c r="TLX30" s="81"/>
      <c r="TLY30" s="81"/>
      <c r="TLZ30" s="81"/>
      <c r="TMA30" s="81"/>
      <c r="TMB30" s="81"/>
      <c r="TMC30" s="81"/>
      <c r="TMD30" s="81"/>
      <c r="TME30" s="81"/>
      <c r="TMF30" s="81"/>
      <c r="TMG30" s="81"/>
      <c r="TMH30" s="81"/>
      <c r="TMI30" s="81"/>
      <c r="TMJ30" s="81"/>
      <c r="TMK30" s="81"/>
      <c r="TML30" s="81"/>
      <c r="TMM30" s="81"/>
      <c r="TMN30" s="81"/>
      <c r="TMO30" s="81"/>
      <c r="TMP30" s="81"/>
      <c r="TMQ30" s="81"/>
      <c r="TMR30" s="81"/>
      <c r="TMS30" s="81"/>
      <c r="TMT30" s="81"/>
      <c r="TMU30" s="81"/>
      <c r="TMV30" s="81"/>
      <c r="TMW30" s="81"/>
      <c r="TMX30" s="81"/>
      <c r="TMY30" s="81"/>
      <c r="TMZ30" s="81"/>
      <c r="TNA30" s="81"/>
      <c r="TNB30" s="81"/>
      <c r="TNC30" s="81"/>
      <c r="TND30" s="81"/>
      <c r="TNE30" s="81"/>
      <c r="TNF30" s="81"/>
      <c r="TNG30" s="81"/>
      <c r="TNH30" s="81"/>
      <c r="TNI30" s="81"/>
      <c r="TNJ30" s="81"/>
      <c r="TNK30" s="81"/>
      <c r="TNL30" s="81"/>
      <c r="TNM30" s="81"/>
      <c r="TNN30" s="81"/>
      <c r="TNO30" s="81"/>
      <c r="TNP30" s="81"/>
      <c r="TNQ30" s="81"/>
      <c r="TNR30" s="81"/>
      <c r="TNS30" s="81"/>
      <c r="TNT30" s="81"/>
      <c r="TNU30" s="81"/>
      <c r="TNV30" s="81"/>
      <c r="TNW30" s="81"/>
      <c r="TNX30" s="81"/>
      <c r="TNY30" s="81"/>
      <c r="TNZ30" s="81"/>
      <c r="TOA30" s="81"/>
      <c r="TOB30" s="81"/>
      <c r="TOC30" s="81"/>
      <c r="TOD30" s="81"/>
      <c r="TOE30" s="81"/>
      <c r="TOF30" s="81"/>
      <c r="TOG30" s="81"/>
      <c r="TOH30" s="81"/>
      <c r="TOI30" s="81"/>
      <c r="TOJ30" s="81"/>
      <c r="TOK30" s="81"/>
      <c r="TOL30" s="81"/>
      <c r="TOM30" s="81"/>
      <c r="TON30" s="81"/>
      <c r="TOO30" s="81"/>
      <c r="TOP30" s="81"/>
      <c r="TOQ30" s="81"/>
      <c r="TOR30" s="81"/>
      <c r="TOS30" s="81"/>
      <c r="TOT30" s="81"/>
      <c r="TOU30" s="81"/>
      <c r="TOV30" s="81"/>
      <c r="TOW30" s="81"/>
      <c r="TOX30" s="81"/>
      <c r="TOY30" s="81"/>
      <c r="TOZ30" s="81"/>
      <c r="TPA30" s="81"/>
      <c r="TPB30" s="81"/>
      <c r="TPC30" s="81"/>
      <c r="TPD30" s="81"/>
      <c r="TPE30" s="81"/>
      <c r="TPF30" s="81"/>
      <c r="TPG30" s="81"/>
      <c r="TPH30" s="81"/>
      <c r="TPI30" s="81"/>
      <c r="TPJ30" s="81"/>
      <c r="TPK30" s="81"/>
      <c r="TPL30" s="81"/>
      <c r="TPM30" s="81"/>
      <c r="TPN30" s="81"/>
      <c r="TPO30" s="81"/>
      <c r="TPP30" s="81"/>
      <c r="TPQ30" s="81"/>
      <c r="TPR30" s="81"/>
      <c r="TPS30" s="81"/>
      <c r="TPT30" s="81"/>
      <c r="TPU30" s="81"/>
      <c r="TPV30" s="81"/>
      <c r="TPW30" s="81"/>
      <c r="TPX30" s="81"/>
      <c r="TPY30" s="81"/>
      <c r="TPZ30" s="81"/>
      <c r="TQA30" s="81"/>
      <c r="TQB30" s="81"/>
      <c r="TQC30" s="81"/>
      <c r="TQD30" s="81"/>
      <c r="TQE30" s="81"/>
      <c r="TQF30" s="81"/>
      <c r="TQG30" s="81"/>
      <c r="TQH30" s="81"/>
      <c r="TQI30" s="81"/>
      <c r="TQJ30" s="81"/>
      <c r="TQK30" s="81"/>
      <c r="TQL30" s="81"/>
      <c r="TQM30" s="81"/>
      <c r="TQN30" s="81"/>
      <c r="TQO30" s="81"/>
      <c r="TQP30" s="81"/>
      <c r="TQQ30" s="81"/>
      <c r="TQR30" s="81"/>
      <c r="TQS30" s="81"/>
      <c r="TQT30" s="81"/>
      <c r="TQU30" s="81"/>
      <c r="TQV30" s="81"/>
      <c r="TQW30" s="81"/>
      <c r="TQX30" s="81"/>
      <c r="TQY30" s="81"/>
      <c r="TQZ30" s="81"/>
      <c r="TRA30" s="81"/>
      <c r="TRB30" s="81"/>
      <c r="TRC30" s="81"/>
      <c r="TRD30" s="81"/>
      <c r="TRE30" s="81"/>
      <c r="TRF30" s="81"/>
      <c r="TRG30" s="81"/>
      <c r="TRH30" s="81"/>
      <c r="TRI30" s="81"/>
      <c r="TRJ30" s="81"/>
      <c r="TRK30" s="81"/>
      <c r="TRL30" s="81"/>
      <c r="TRM30" s="81"/>
      <c r="TRN30" s="81"/>
      <c r="TRO30" s="81"/>
      <c r="TRP30" s="81"/>
      <c r="TRQ30" s="81"/>
      <c r="TRR30" s="81"/>
      <c r="TRS30" s="81"/>
      <c r="TRT30" s="81"/>
      <c r="TRU30" s="81"/>
      <c r="TRV30" s="81"/>
      <c r="TRW30" s="81"/>
      <c r="TRX30" s="81"/>
      <c r="TRY30" s="81"/>
      <c r="TRZ30" s="81"/>
      <c r="TSA30" s="81"/>
      <c r="TSB30" s="81"/>
      <c r="TSC30" s="81"/>
      <c r="TSD30" s="81"/>
      <c r="TSE30" s="81"/>
      <c r="TSF30" s="81"/>
      <c r="TSG30" s="81"/>
      <c r="TSH30" s="81"/>
      <c r="TSI30" s="81"/>
      <c r="TSJ30" s="81"/>
      <c r="TSK30" s="81"/>
      <c r="TSL30" s="81"/>
      <c r="TSM30" s="81"/>
      <c r="TSN30" s="81"/>
      <c r="TSO30" s="81"/>
      <c r="TSP30" s="81"/>
      <c r="TSQ30" s="81"/>
      <c r="TSR30" s="81"/>
      <c r="TSS30" s="81"/>
      <c r="TST30" s="81"/>
      <c r="TSU30" s="81"/>
      <c r="TSV30" s="81"/>
      <c r="TSW30" s="81"/>
      <c r="TSX30" s="81"/>
      <c r="TSY30" s="81"/>
      <c r="TSZ30" s="81"/>
      <c r="TTA30" s="81"/>
      <c r="TTB30" s="81"/>
      <c r="TTC30" s="81"/>
      <c r="TTD30" s="81"/>
      <c r="TTE30" s="81"/>
      <c r="TTF30" s="81"/>
      <c r="TTG30" s="81"/>
      <c r="TTH30" s="81"/>
      <c r="TTI30" s="81"/>
      <c r="TTJ30" s="81"/>
      <c r="TTK30" s="81"/>
      <c r="TTL30" s="81"/>
      <c r="TTM30" s="81"/>
      <c r="TTN30" s="81"/>
      <c r="TTO30" s="81"/>
      <c r="TTP30" s="81"/>
      <c r="TTQ30" s="81"/>
      <c r="TTR30" s="81"/>
      <c r="TTS30" s="81"/>
      <c r="TTT30" s="81"/>
      <c r="TTU30" s="81"/>
      <c r="TTV30" s="81"/>
      <c r="TTW30" s="81"/>
      <c r="TTX30" s="81"/>
      <c r="TTY30" s="81"/>
      <c r="TTZ30" s="81"/>
      <c r="TUA30" s="81"/>
      <c r="TUB30" s="81"/>
      <c r="TUC30" s="81"/>
      <c r="TUD30" s="81"/>
      <c r="TUE30" s="81"/>
      <c r="TUF30" s="81"/>
      <c r="TUG30" s="81"/>
      <c r="TUH30" s="81"/>
      <c r="TUI30" s="81"/>
      <c r="TUJ30" s="81"/>
      <c r="TUK30" s="81"/>
      <c r="TUL30" s="81"/>
      <c r="TUM30" s="81"/>
      <c r="TUN30" s="81"/>
      <c r="TUO30" s="81"/>
      <c r="TUP30" s="81"/>
      <c r="TUQ30" s="81"/>
      <c r="TUR30" s="81"/>
      <c r="TUS30" s="81"/>
      <c r="TUT30" s="81"/>
      <c r="TUU30" s="81"/>
      <c r="TUV30" s="81"/>
      <c r="TUW30" s="81"/>
      <c r="TUX30" s="81"/>
      <c r="TUY30" s="81"/>
      <c r="TUZ30" s="81"/>
      <c r="TVA30" s="81"/>
      <c r="TVB30" s="81"/>
      <c r="TVC30" s="81"/>
      <c r="TVD30" s="81"/>
      <c r="TVE30" s="81"/>
      <c r="TVF30" s="81"/>
      <c r="TVG30" s="81"/>
      <c r="TVH30" s="81"/>
      <c r="TVI30" s="81"/>
      <c r="TVJ30" s="81"/>
      <c r="TVK30" s="81"/>
      <c r="TVL30" s="81"/>
      <c r="TVM30" s="81"/>
      <c r="TVN30" s="81"/>
      <c r="TVO30" s="81"/>
      <c r="TVP30" s="81"/>
      <c r="TVQ30" s="81"/>
      <c r="TVR30" s="81"/>
      <c r="TVS30" s="81"/>
      <c r="TVT30" s="81"/>
      <c r="TVU30" s="81"/>
      <c r="TVV30" s="81"/>
      <c r="TVW30" s="81"/>
      <c r="TVX30" s="81"/>
      <c r="TVY30" s="81"/>
      <c r="TVZ30" s="81"/>
      <c r="TWA30" s="81"/>
      <c r="TWB30" s="81"/>
      <c r="TWC30" s="81"/>
      <c r="TWD30" s="81"/>
      <c r="TWE30" s="81"/>
      <c r="TWF30" s="81"/>
      <c r="TWG30" s="81"/>
      <c r="TWH30" s="81"/>
      <c r="TWI30" s="81"/>
      <c r="TWJ30" s="81"/>
      <c r="TWK30" s="81"/>
      <c r="TWL30" s="81"/>
      <c r="TWM30" s="81"/>
      <c r="TWN30" s="81"/>
      <c r="TWO30" s="81"/>
      <c r="TWP30" s="81"/>
      <c r="TWQ30" s="81"/>
      <c r="TWR30" s="81"/>
      <c r="TWS30" s="81"/>
      <c r="TWT30" s="81"/>
      <c r="TWU30" s="81"/>
      <c r="TWV30" s="81"/>
      <c r="TWW30" s="81"/>
      <c r="TWX30" s="81"/>
      <c r="TWY30" s="81"/>
      <c r="TWZ30" s="81"/>
      <c r="TXA30" s="81"/>
      <c r="TXB30" s="81"/>
      <c r="TXC30" s="81"/>
      <c r="TXD30" s="81"/>
      <c r="TXE30" s="81"/>
      <c r="TXF30" s="81"/>
      <c r="TXG30" s="81"/>
      <c r="TXH30" s="81"/>
      <c r="TXI30" s="81"/>
      <c r="TXJ30" s="81"/>
      <c r="TXK30" s="81"/>
      <c r="TXL30" s="81"/>
      <c r="TXM30" s="81"/>
      <c r="TXN30" s="81"/>
      <c r="TXO30" s="81"/>
      <c r="TXP30" s="81"/>
      <c r="TXQ30" s="81"/>
      <c r="TXR30" s="81"/>
      <c r="TXS30" s="81"/>
      <c r="TXT30" s="81"/>
      <c r="TXU30" s="81"/>
      <c r="TXV30" s="81"/>
      <c r="TXW30" s="81"/>
      <c r="TXX30" s="81"/>
      <c r="TXY30" s="81"/>
      <c r="TXZ30" s="81"/>
      <c r="TYA30" s="81"/>
      <c r="TYB30" s="81"/>
      <c r="TYC30" s="81"/>
      <c r="TYD30" s="81"/>
      <c r="TYE30" s="81"/>
      <c r="TYF30" s="81"/>
      <c r="TYG30" s="81"/>
      <c r="TYH30" s="81"/>
      <c r="TYI30" s="81"/>
      <c r="TYJ30" s="81"/>
      <c r="TYK30" s="81"/>
      <c r="TYL30" s="81"/>
      <c r="TYM30" s="81"/>
      <c r="TYN30" s="81"/>
      <c r="TYO30" s="81"/>
      <c r="TYP30" s="81"/>
      <c r="TYQ30" s="81"/>
      <c r="TYR30" s="81"/>
      <c r="TYS30" s="81"/>
      <c r="TYT30" s="81"/>
      <c r="TYU30" s="81"/>
      <c r="TYV30" s="81"/>
      <c r="TYW30" s="81"/>
      <c r="TYX30" s="81"/>
      <c r="TYY30" s="81"/>
      <c r="TYZ30" s="81"/>
      <c r="TZA30" s="81"/>
      <c r="TZB30" s="81"/>
      <c r="TZC30" s="81"/>
      <c r="TZD30" s="81"/>
      <c r="TZE30" s="81"/>
      <c r="TZF30" s="81"/>
      <c r="TZG30" s="81"/>
      <c r="TZH30" s="81"/>
      <c r="TZI30" s="81"/>
      <c r="TZJ30" s="81"/>
      <c r="TZK30" s="81"/>
      <c r="TZL30" s="81"/>
      <c r="TZM30" s="81"/>
      <c r="TZN30" s="81"/>
      <c r="TZO30" s="81"/>
      <c r="TZP30" s="81"/>
      <c r="TZQ30" s="81"/>
      <c r="TZR30" s="81"/>
      <c r="TZS30" s="81"/>
      <c r="TZT30" s="81"/>
      <c r="TZU30" s="81"/>
      <c r="TZV30" s="81"/>
      <c r="TZW30" s="81"/>
      <c r="TZX30" s="81"/>
      <c r="TZY30" s="81"/>
      <c r="TZZ30" s="81"/>
      <c r="UAA30" s="81"/>
      <c r="UAB30" s="81"/>
      <c r="UAC30" s="81"/>
      <c r="UAD30" s="81"/>
      <c r="UAE30" s="81"/>
      <c r="UAF30" s="81"/>
      <c r="UAG30" s="81"/>
      <c r="UAH30" s="81"/>
      <c r="UAI30" s="81"/>
      <c r="UAJ30" s="81"/>
      <c r="UAK30" s="81"/>
      <c r="UAL30" s="81"/>
      <c r="UAM30" s="81"/>
      <c r="UAN30" s="81"/>
      <c r="UAO30" s="81"/>
      <c r="UAP30" s="81"/>
      <c r="UAQ30" s="81"/>
      <c r="UAR30" s="81"/>
      <c r="UAS30" s="81"/>
      <c r="UAT30" s="81"/>
      <c r="UAU30" s="81"/>
      <c r="UAV30" s="81"/>
      <c r="UAW30" s="81"/>
      <c r="UAX30" s="81"/>
      <c r="UAY30" s="81"/>
      <c r="UAZ30" s="81"/>
      <c r="UBA30" s="81"/>
      <c r="UBB30" s="81"/>
      <c r="UBC30" s="81"/>
      <c r="UBD30" s="81"/>
      <c r="UBE30" s="81"/>
      <c r="UBF30" s="81"/>
      <c r="UBG30" s="81"/>
      <c r="UBH30" s="81"/>
      <c r="UBI30" s="81"/>
      <c r="UBJ30" s="81"/>
      <c r="UBK30" s="81"/>
      <c r="UBL30" s="81"/>
      <c r="UBM30" s="81"/>
      <c r="UBN30" s="81"/>
      <c r="UBO30" s="81"/>
      <c r="UBP30" s="81"/>
      <c r="UBQ30" s="81"/>
      <c r="UBR30" s="81"/>
      <c r="UBS30" s="81"/>
      <c r="UBT30" s="81"/>
      <c r="UBU30" s="81"/>
      <c r="UBV30" s="81"/>
      <c r="UBW30" s="81"/>
      <c r="UBX30" s="81"/>
      <c r="UBY30" s="81"/>
      <c r="UBZ30" s="81"/>
      <c r="UCA30" s="81"/>
      <c r="UCB30" s="81"/>
      <c r="UCC30" s="81"/>
      <c r="UCD30" s="81"/>
      <c r="UCE30" s="81"/>
      <c r="UCF30" s="81"/>
      <c r="UCG30" s="81"/>
      <c r="UCH30" s="81"/>
      <c r="UCI30" s="81"/>
      <c r="UCJ30" s="81"/>
      <c r="UCK30" s="81"/>
      <c r="UCL30" s="81"/>
      <c r="UCM30" s="81"/>
      <c r="UCN30" s="81"/>
      <c r="UCO30" s="81"/>
      <c r="UCP30" s="81"/>
      <c r="UCQ30" s="81"/>
      <c r="UCR30" s="81"/>
      <c r="UCS30" s="81"/>
      <c r="UCT30" s="81"/>
      <c r="UCU30" s="81"/>
      <c r="UCV30" s="81"/>
      <c r="UCW30" s="81"/>
      <c r="UCX30" s="81"/>
      <c r="UCY30" s="81"/>
      <c r="UCZ30" s="81"/>
      <c r="UDA30" s="81"/>
      <c r="UDB30" s="81"/>
      <c r="UDC30" s="81"/>
      <c r="UDD30" s="81"/>
      <c r="UDE30" s="81"/>
      <c r="UDF30" s="81"/>
      <c r="UDG30" s="81"/>
      <c r="UDH30" s="81"/>
      <c r="UDI30" s="81"/>
      <c r="UDJ30" s="81"/>
      <c r="UDK30" s="81"/>
      <c r="UDL30" s="81"/>
      <c r="UDM30" s="81"/>
      <c r="UDN30" s="81"/>
      <c r="UDO30" s="81"/>
      <c r="UDP30" s="81"/>
      <c r="UDQ30" s="81"/>
      <c r="UDR30" s="81"/>
      <c r="UDS30" s="81"/>
      <c r="UDT30" s="81"/>
      <c r="UDU30" s="81"/>
      <c r="UDV30" s="81"/>
      <c r="UDW30" s="81"/>
      <c r="UDX30" s="81"/>
      <c r="UDY30" s="81"/>
      <c r="UDZ30" s="81"/>
      <c r="UEA30" s="81"/>
      <c r="UEB30" s="81"/>
      <c r="UEC30" s="81"/>
      <c r="UED30" s="81"/>
      <c r="UEE30" s="81"/>
      <c r="UEF30" s="81"/>
      <c r="UEG30" s="81"/>
      <c r="UEH30" s="81"/>
      <c r="UEI30" s="81"/>
      <c r="UEJ30" s="81"/>
      <c r="UEK30" s="81"/>
      <c r="UEL30" s="81"/>
      <c r="UEM30" s="81"/>
      <c r="UEN30" s="81"/>
      <c r="UEO30" s="81"/>
      <c r="UEP30" s="81"/>
      <c r="UEQ30" s="81"/>
      <c r="UER30" s="81"/>
      <c r="UES30" s="81"/>
      <c r="UET30" s="81"/>
      <c r="UEU30" s="81"/>
      <c r="UEV30" s="81"/>
      <c r="UEW30" s="81"/>
      <c r="UEX30" s="81"/>
      <c r="UEY30" s="81"/>
      <c r="UEZ30" s="81"/>
      <c r="UFA30" s="81"/>
      <c r="UFB30" s="81"/>
      <c r="UFC30" s="81"/>
      <c r="UFD30" s="81"/>
      <c r="UFE30" s="81"/>
      <c r="UFF30" s="81"/>
      <c r="UFG30" s="81"/>
      <c r="UFH30" s="81"/>
      <c r="UFI30" s="81"/>
      <c r="UFJ30" s="81"/>
      <c r="UFK30" s="81"/>
      <c r="UFL30" s="81"/>
      <c r="UFM30" s="81"/>
      <c r="UFN30" s="81"/>
      <c r="UFO30" s="81"/>
      <c r="UFP30" s="81"/>
      <c r="UFQ30" s="81"/>
      <c r="UFR30" s="81"/>
      <c r="UFS30" s="81"/>
      <c r="UFT30" s="81"/>
      <c r="UFU30" s="81"/>
      <c r="UFV30" s="81"/>
      <c r="UFW30" s="81"/>
      <c r="UFX30" s="81"/>
      <c r="UFY30" s="81"/>
      <c r="UFZ30" s="81"/>
      <c r="UGA30" s="81"/>
      <c r="UGB30" s="81"/>
      <c r="UGC30" s="81"/>
      <c r="UGD30" s="81"/>
      <c r="UGE30" s="81"/>
      <c r="UGF30" s="81"/>
      <c r="UGG30" s="81"/>
      <c r="UGH30" s="81"/>
      <c r="UGI30" s="81"/>
      <c r="UGJ30" s="81"/>
      <c r="UGK30" s="81"/>
      <c r="UGL30" s="81"/>
      <c r="UGM30" s="81"/>
      <c r="UGN30" s="81"/>
      <c r="UGO30" s="81"/>
      <c r="UGP30" s="81"/>
      <c r="UGQ30" s="81"/>
      <c r="UGR30" s="81"/>
      <c r="UGS30" s="81"/>
      <c r="UGT30" s="81"/>
      <c r="UGU30" s="81"/>
      <c r="UGV30" s="81"/>
      <c r="UGW30" s="81"/>
      <c r="UGX30" s="81"/>
      <c r="UGY30" s="81"/>
      <c r="UGZ30" s="81"/>
      <c r="UHA30" s="81"/>
      <c r="UHB30" s="81"/>
      <c r="UHC30" s="81"/>
      <c r="UHD30" s="81"/>
      <c r="UHE30" s="81"/>
      <c r="UHF30" s="81"/>
      <c r="UHG30" s="81"/>
      <c r="UHH30" s="81"/>
      <c r="UHI30" s="81"/>
      <c r="UHJ30" s="81"/>
      <c r="UHK30" s="81"/>
      <c r="UHL30" s="81"/>
      <c r="UHM30" s="81"/>
      <c r="UHN30" s="81"/>
      <c r="UHO30" s="81"/>
      <c r="UHP30" s="81"/>
      <c r="UHQ30" s="81"/>
      <c r="UHR30" s="81"/>
      <c r="UHS30" s="81"/>
      <c r="UHT30" s="81"/>
      <c r="UHU30" s="81"/>
      <c r="UHV30" s="81"/>
      <c r="UHW30" s="81"/>
      <c r="UHX30" s="81"/>
      <c r="UHY30" s="81"/>
      <c r="UHZ30" s="81"/>
      <c r="UIA30" s="81"/>
      <c r="UIB30" s="81"/>
      <c r="UIC30" s="81"/>
      <c r="UID30" s="81"/>
      <c r="UIE30" s="81"/>
      <c r="UIF30" s="81"/>
      <c r="UIG30" s="81"/>
      <c r="UIH30" s="81"/>
      <c r="UII30" s="81"/>
      <c r="UIJ30" s="81"/>
      <c r="UIK30" s="81"/>
      <c r="UIL30" s="81"/>
      <c r="UIM30" s="81"/>
      <c r="UIN30" s="81"/>
      <c r="UIO30" s="81"/>
      <c r="UIP30" s="81"/>
      <c r="UIQ30" s="81"/>
      <c r="UIR30" s="81"/>
      <c r="UIS30" s="81"/>
      <c r="UIT30" s="81"/>
      <c r="UIU30" s="81"/>
      <c r="UIV30" s="81"/>
      <c r="UIW30" s="81"/>
      <c r="UIX30" s="81"/>
      <c r="UIY30" s="81"/>
      <c r="UIZ30" s="81"/>
      <c r="UJA30" s="81"/>
      <c r="UJB30" s="81"/>
      <c r="UJC30" s="81"/>
      <c r="UJD30" s="81"/>
      <c r="UJE30" s="81"/>
      <c r="UJF30" s="81"/>
      <c r="UJG30" s="81"/>
      <c r="UJH30" s="81"/>
      <c r="UJI30" s="81"/>
      <c r="UJJ30" s="81"/>
      <c r="UJK30" s="81"/>
      <c r="UJL30" s="81"/>
      <c r="UJM30" s="81"/>
      <c r="UJN30" s="81"/>
      <c r="UJO30" s="81"/>
      <c r="UJP30" s="81"/>
      <c r="UJQ30" s="81"/>
      <c r="UJR30" s="81"/>
      <c r="UJS30" s="81"/>
      <c r="UJT30" s="81"/>
      <c r="UJU30" s="81"/>
      <c r="UJV30" s="81"/>
      <c r="UJW30" s="81"/>
      <c r="UJX30" s="81"/>
      <c r="UJY30" s="81"/>
      <c r="UJZ30" s="81"/>
      <c r="UKA30" s="81"/>
      <c r="UKB30" s="81"/>
      <c r="UKC30" s="81"/>
      <c r="UKD30" s="81"/>
      <c r="UKE30" s="81"/>
      <c r="UKF30" s="81"/>
      <c r="UKG30" s="81"/>
      <c r="UKH30" s="81"/>
      <c r="UKI30" s="81"/>
      <c r="UKJ30" s="81"/>
      <c r="UKK30" s="81"/>
      <c r="UKL30" s="81"/>
      <c r="UKM30" s="81"/>
      <c r="UKN30" s="81"/>
      <c r="UKO30" s="81"/>
      <c r="UKP30" s="81"/>
      <c r="UKQ30" s="81"/>
      <c r="UKR30" s="81"/>
      <c r="UKS30" s="81"/>
      <c r="UKT30" s="81"/>
      <c r="UKU30" s="81"/>
      <c r="UKV30" s="81"/>
      <c r="UKW30" s="81"/>
      <c r="UKX30" s="81"/>
      <c r="UKY30" s="81"/>
      <c r="UKZ30" s="81"/>
      <c r="ULA30" s="81"/>
      <c r="ULB30" s="81"/>
      <c r="ULC30" s="81"/>
      <c r="ULD30" s="81"/>
      <c r="ULE30" s="81"/>
      <c r="ULF30" s="81"/>
      <c r="ULG30" s="81"/>
      <c r="ULH30" s="81"/>
      <c r="ULI30" s="81"/>
      <c r="ULJ30" s="81"/>
      <c r="ULK30" s="81"/>
      <c r="ULL30" s="81"/>
      <c r="ULM30" s="81"/>
      <c r="ULN30" s="81"/>
      <c r="ULO30" s="81"/>
      <c r="ULP30" s="81"/>
      <c r="ULQ30" s="81"/>
      <c r="ULR30" s="81"/>
      <c r="ULS30" s="81"/>
      <c r="ULT30" s="81"/>
      <c r="ULU30" s="81"/>
      <c r="ULV30" s="81"/>
      <c r="ULW30" s="81"/>
      <c r="ULX30" s="81"/>
      <c r="ULY30" s="81"/>
      <c r="ULZ30" s="81"/>
      <c r="UMA30" s="81"/>
      <c r="UMB30" s="81"/>
      <c r="UMC30" s="81"/>
      <c r="UMD30" s="81"/>
      <c r="UME30" s="81"/>
      <c r="UMF30" s="81"/>
      <c r="UMG30" s="81"/>
      <c r="UMH30" s="81"/>
      <c r="UMI30" s="81"/>
      <c r="UMJ30" s="81"/>
      <c r="UMK30" s="81"/>
      <c r="UML30" s="81"/>
      <c r="UMM30" s="81"/>
      <c r="UMN30" s="81"/>
      <c r="UMO30" s="81"/>
      <c r="UMP30" s="81"/>
      <c r="UMQ30" s="81"/>
      <c r="UMR30" s="81"/>
      <c r="UMS30" s="81"/>
      <c r="UMT30" s="81"/>
      <c r="UMU30" s="81"/>
      <c r="UMV30" s="81"/>
      <c r="UMW30" s="81"/>
      <c r="UMX30" s="81"/>
      <c r="UMY30" s="81"/>
      <c r="UMZ30" s="81"/>
      <c r="UNA30" s="81"/>
      <c r="UNB30" s="81"/>
      <c r="UNC30" s="81"/>
      <c r="UND30" s="81"/>
      <c r="UNE30" s="81"/>
      <c r="UNF30" s="81"/>
      <c r="UNG30" s="81"/>
      <c r="UNH30" s="81"/>
      <c r="UNI30" s="81"/>
      <c r="UNJ30" s="81"/>
      <c r="UNK30" s="81"/>
      <c r="UNL30" s="81"/>
      <c r="UNM30" s="81"/>
      <c r="UNN30" s="81"/>
      <c r="UNO30" s="81"/>
      <c r="UNP30" s="81"/>
      <c r="UNQ30" s="81"/>
      <c r="UNR30" s="81"/>
      <c r="UNS30" s="81"/>
      <c r="UNT30" s="81"/>
      <c r="UNU30" s="81"/>
      <c r="UNV30" s="81"/>
      <c r="UNW30" s="81"/>
      <c r="UNX30" s="81"/>
      <c r="UNY30" s="81"/>
      <c r="UNZ30" s="81"/>
      <c r="UOA30" s="81"/>
      <c r="UOB30" s="81"/>
      <c r="UOC30" s="81"/>
      <c r="UOD30" s="81"/>
      <c r="UOE30" s="81"/>
      <c r="UOF30" s="81"/>
      <c r="UOG30" s="81"/>
      <c r="UOH30" s="81"/>
      <c r="UOI30" s="81"/>
      <c r="UOJ30" s="81"/>
      <c r="UOK30" s="81"/>
      <c r="UOL30" s="81"/>
      <c r="UOM30" s="81"/>
      <c r="UON30" s="81"/>
      <c r="UOO30" s="81"/>
      <c r="UOP30" s="81"/>
      <c r="UOQ30" s="81"/>
      <c r="UOR30" s="81"/>
      <c r="UOS30" s="81"/>
      <c r="UOT30" s="81"/>
      <c r="UOU30" s="81"/>
      <c r="UOV30" s="81"/>
      <c r="UOW30" s="81"/>
      <c r="UOX30" s="81"/>
      <c r="UOY30" s="81"/>
      <c r="UOZ30" s="81"/>
      <c r="UPA30" s="81"/>
      <c r="UPB30" s="81"/>
      <c r="UPC30" s="81"/>
      <c r="UPD30" s="81"/>
      <c r="UPE30" s="81"/>
      <c r="UPF30" s="81"/>
      <c r="UPG30" s="81"/>
      <c r="UPH30" s="81"/>
      <c r="UPI30" s="81"/>
      <c r="UPJ30" s="81"/>
      <c r="UPK30" s="81"/>
      <c r="UPL30" s="81"/>
      <c r="UPM30" s="81"/>
      <c r="UPN30" s="81"/>
      <c r="UPO30" s="81"/>
      <c r="UPP30" s="81"/>
      <c r="UPQ30" s="81"/>
      <c r="UPR30" s="81"/>
      <c r="UPS30" s="81"/>
      <c r="UPT30" s="81"/>
      <c r="UPU30" s="81"/>
      <c r="UPV30" s="81"/>
      <c r="UPW30" s="81"/>
      <c r="UPX30" s="81"/>
      <c r="UPY30" s="81"/>
      <c r="UPZ30" s="81"/>
      <c r="UQA30" s="81"/>
      <c r="UQB30" s="81"/>
      <c r="UQC30" s="81"/>
      <c r="UQD30" s="81"/>
      <c r="UQE30" s="81"/>
      <c r="UQF30" s="81"/>
      <c r="UQG30" s="81"/>
      <c r="UQH30" s="81"/>
      <c r="UQI30" s="81"/>
      <c r="UQJ30" s="81"/>
      <c r="UQK30" s="81"/>
      <c r="UQL30" s="81"/>
      <c r="UQM30" s="81"/>
      <c r="UQN30" s="81"/>
      <c r="UQO30" s="81"/>
      <c r="UQP30" s="81"/>
      <c r="UQQ30" s="81"/>
      <c r="UQR30" s="81"/>
      <c r="UQS30" s="81"/>
      <c r="UQT30" s="81"/>
      <c r="UQU30" s="81"/>
      <c r="UQV30" s="81"/>
      <c r="UQW30" s="81"/>
      <c r="UQX30" s="81"/>
      <c r="UQY30" s="81"/>
      <c r="UQZ30" s="81"/>
      <c r="URA30" s="81"/>
      <c r="URB30" s="81"/>
      <c r="URC30" s="81"/>
      <c r="URD30" s="81"/>
      <c r="URE30" s="81"/>
      <c r="URF30" s="81"/>
      <c r="URG30" s="81"/>
      <c r="URH30" s="81"/>
      <c r="URI30" s="81"/>
      <c r="URJ30" s="81"/>
      <c r="URK30" s="81"/>
      <c r="URL30" s="81"/>
      <c r="URM30" s="81"/>
      <c r="URN30" s="81"/>
      <c r="URO30" s="81"/>
      <c r="URP30" s="81"/>
      <c r="URQ30" s="81"/>
      <c r="URR30" s="81"/>
      <c r="URS30" s="81"/>
      <c r="URT30" s="81"/>
      <c r="URU30" s="81"/>
      <c r="URV30" s="81"/>
      <c r="URW30" s="81"/>
      <c r="URX30" s="81"/>
      <c r="URY30" s="81"/>
      <c r="URZ30" s="81"/>
      <c r="USA30" s="81"/>
      <c r="USB30" s="81"/>
      <c r="USC30" s="81"/>
      <c r="USD30" s="81"/>
      <c r="USE30" s="81"/>
      <c r="USF30" s="81"/>
      <c r="USG30" s="81"/>
      <c r="USH30" s="81"/>
      <c r="USI30" s="81"/>
      <c r="USJ30" s="81"/>
      <c r="USK30" s="81"/>
      <c r="USL30" s="81"/>
      <c r="USM30" s="81"/>
      <c r="USN30" s="81"/>
      <c r="USO30" s="81"/>
      <c r="USP30" s="81"/>
      <c r="USQ30" s="81"/>
      <c r="USR30" s="81"/>
      <c r="USS30" s="81"/>
      <c r="UST30" s="81"/>
      <c r="USU30" s="81"/>
      <c r="USV30" s="81"/>
      <c r="USW30" s="81"/>
      <c r="USX30" s="81"/>
      <c r="USY30" s="81"/>
      <c r="USZ30" s="81"/>
      <c r="UTA30" s="81"/>
      <c r="UTB30" s="81"/>
      <c r="UTC30" s="81"/>
      <c r="UTD30" s="81"/>
      <c r="UTE30" s="81"/>
      <c r="UTF30" s="81"/>
      <c r="UTG30" s="81"/>
      <c r="UTH30" s="81"/>
      <c r="UTI30" s="81"/>
      <c r="UTJ30" s="81"/>
      <c r="UTK30" s="81"/>
      <c r="UTL30" s="81"/>
      <c r="UTM30" s="81"/>
      <c r="UTN30" s="81"/>
      <c r="UTO30" s="81"/>
      <c r="UTP30" s="81"/>
      <c r="UTQ30" s="81"/>
      <c r="UTR30" s="81"/>
      <c r="UTS30" s="81"/>
      <c r="UTT30" s="81"/>
      <c r="UTU30" s="81"/>
      <c r="UTV30" s="81"/>
      <c r="UTW30" s="81"/>
      <c r="UTX30" s="81"/>
      <c r="UTY30" s="81"/>
      <c r="UTZ30" s="81"/>
      <c r="UUA30" s="81"/>
      <c r="UUB30" s="81"/>
      <c r="UUC30" s="81"/>
      <c r="UUD30" s="81"/>
      <c r="UUE30" s="81"/>
      <c r="UUF30" s="81"/>
      <c r="UUG30" s="81"/>
      <c r="UUH30" s="81"/>
      <c r="UUI30" s="81"/>
      <c r="UUJ30" s="81"/>
      <c r="UUK30" s="81"/>
      <c r="UUL30" s="81"/>
      <c r="UUM30" s="81"/>
      <c r="UUN30" s="81"/>
      <c r="UUO30" s="81"/>
      <c r="UUP30" s="81"/>
      <c r="UUQ30" s="81"/>
      <c r="UUR30" s="81"/>
      <c r="UUS30" s="81"/>
      <c r="UUT30" s="81"/>
      <c r="UUU30" s="81"/>
      <c r="UUV30" s="81"/>
      <c r="UUW30" s="81"/>
      <c r="UUX30" s="81"/>
      <c r="UUY30" s="81"/>
      <c r="UUZ30" s="81"/>
      <c r="UVA30" s="81"/>
      <c r="UVB30" s="81"/>
      <c r="UVC30" s="81"/>
      <c r="UVD30" s="81"/>
      <c r="UVE30" s="81"/>
      <c r="UVF30" s="81"/>
      <c r="UVG30" s="81"/>
      <c r="UVH30" s="81"/>
      <c r="UVI30" s="81"/>
      <c r="UVJ30" s="81"/>
      <c r="UVK30" s="81"/>
      <c r="UVL30" s="81"/>
      <c r="UVM30" s="81"/>
      <c r="UVN30" s="81"/>
      <c r="UVO30" s="81"/>
      <c r="UVP30" s="81"/>
      <c r="UVQ30" s="81"/>
      <c r="UVR30" s="81"/>
      <c r="UVS30" s="81"/>
      <c r="UVT30" s="81"/>
      <c r="UVU30" s="81"/>
      <c r="UVV30" s="81"/>
      <c r="UVW30" s="81"/>
      <c r="UVX30" s="81"/>
      <c r="UVY30" s="81"/>
      <c r="UVZ30" s="81"/>
      <c r="UWA30" s="81"/>
      <c r="UWB30" s="81"/>
      <c r="UWC30" s="81"/>
      <c r="UWD30" s="81"/>
      <c r="UWE30" s="81"/>
      <c r="UWF30" s="81"/>
      <c r="UWG30" s="81"/>
      <c r="UWH30" s="81"/>
      <c r="UWI30" s="81"/>
      <c r="UWJ30" s="81"/>
      <c r="UWK30" s="81"/>
      <c r="UWL30" s="81"/>
      <c r="UWM30" s="81"/>
      <c r="UWN30" s="81"/>
      <c r="UWO30" s="81"/>
      <c r="UWP30" s="81"/>
      <c r="UWQ30" s="81"/>
      <c r="UWR30" s="81"/>
      <c r="UWS30" s="81"/>
      <c r="UWT30" s="81"/>
      <c r="UWU30" s="81"/>
      <c r="UWV30" s="81"/>
      <c r="UWW30" s="81"/>
      <c r="UWX30" s="81"/>
      <c r="UWY30" s="81"/>
      <c r="UWZ30" s="81"/>
      <c r="UXA30" s="81"/>
      <c r="UXB30" s="81"/>
      <c r="UXC30" s="81"/>
      <c r="UXD30" s="81"/>
      <c r="UXE30" s="81"/>
      <c r="UXF30" s="81"/>
      <c r="UXG30" s="81"/>
      <c r="UXH30" s="81"/>
      <c r="UXI30" s="81"/>
      <c r="UXJ30" s="81"/>
      <c r="UXK30" s="81"/>
      <c r="UXL30" s="81"/>
      <c r="UXM30" s="81"/>
      <c r="UXN30" s="81"/>
      <c r="UXO30" s="81"/>
      <c r="UXP30" s="81"/>
      <c r="UXQ30" s="81"/>
      <c r="UXR30" s="81"/>
      <c r="UXS30" s="81"/>
      <c r="UXT30" s="81"/>
      <c r="UXU30" s="81"/>
      <c r="UXV30" s="81"/>
      <c r="UXW30" s="81"/>
      <c r="UXX30" s="81"/>
      <c r="UXY30" s="81"/>
      <c r="UXZ30" s="81"/>
      <c r="UYA30" s="81"/>
      <c r="UYB30" s="81"/>
      <c r="UYC30" s="81"/>
      <c r="UYD30" s="81"/>
      <c r="UYE30" s="81"/>
      <c r="UYF30" s="81"/>
      <c r="UYG30" s="81"/>
      <c r="UYH30" s="81"/>
      <c r="UYI30" s="81"/>
      <c r="UYJ30" s="81"/>
      <c r="UYK30" s="81"/>
      <c r="UYL30" s="81"/>
      <c r="UYM30" s="81"/>
      <c r="UYN30" s="81"/>
      <c r="UYO30" s="81"/>
      <c r="UYP30" s="81"/>
      <c r="UYQ30" s="81"/>
      <c r="UYR30" s="81"/>
      <c r="UYS30" s="81"/>
      <c r="UYT30" s="81"/>
      <c r="UYU30" s="81"/>
      <c r="UYV30" s="81"/>
      <c r="UYW30" s="81"/>
      <c r="UYX30" s="81"/>
      <c r="UYY30" s="81"/>
      <c r="UYZ30" s="81"/>
      <c r="UZA30" s="81"/>
      <c r="UZB30" s="81"/>
      <c r="UZC30" s="81"/>
      <c r="UZD30" s="81"/>
      <c r="UZE30" s="81"/>
      <c r="UZF30" s="81"/>
      <c r="UZG30" s="81"/>
      <c r="UZH30" s="81"/>
      <c r="UZI30" s="81"/>
      <c r="UZJ30" s="81"/>
      <c r="UZK30" s="81"/>
      <c r="UZL30" s="81"/>
      <c r="UZM30" s="81"/>
      <c r="UZN30" s="81"/>
      <c r="UZO30" s="81"/>
      <c r="UZP30" s="81"/>
      <c r="UZQ30" s="81"/>
      <c r="UZR30" s="81"/>
      <c r="UZS30" s="81"/>
      <c r="UZT30" s="81"/>
      <c r="UZU30" s="81"/>
      <c r="UZV30" s="81"/>
      <c r="UZW30" s="81"/>
      <c r="UZX30" s="81"/>
      <c r="UZY30" s="81"/>
      <c r="UZZ30" s="81"/>
      <c r="VAA30" s="81"/>
      <c r="VAB30" s="81"/>
      <c r="VAC30" s="81"/>
      <c r="VAD30" s="81"/>
      <c r="VAE30" s="81"/>
      <c r="VAF30" s="81"/>
      <c r="VAG30" s="81"/>
      <c r="VAH30" s="81"/>
      <c r="VAI30" s="81"/>
      <c r="VAJ30" s="81"/>
      <c r="VAK30" s="81"/>
      <c r="VAL30" s="81"/>
      <c r="VAM30" s="81"/>
      <c r="VAN30" s="81"/>
      <c r="VAO30" s="81"/>
      <c r="VAP30" s="81"/>
      <c r="VAQ30" s="81"/>
      <c r="VAR30" s="81"/>
      <c r="VAS30" s="81"/>
      <c r="VAT30" s="81"/>
      <c r="VAU30" s="81"/>
      <c r="VAV30" s="81"/>
      <c r="VAW30" s="81"/>
      <c r="VAX30" s="81"/>
      <c r="VAY30" s="81"/>
      <c r="VAZ30" s="81"/>
      <c r="VBA30" s="81"/>
      <c r="VBB30" s="81"/>
      <c r="VBC30" s="81"/>
      <c r="VBD30" s="81"/>
      <c r="VBE30" s="81"/>
      <c r="VBF30" s="81"/>
      <c r="VBG30" s="81"/>
      <c r="VBH30" s="81"/>
      <c r="VBI30" s="81"/>
      <c r="VBJ30" s="81"/>
      <c r="VBK30" s="81"/>
      <c r="VBL30" s="81"/>
      <c r="VBM30" s="81"/>
      <c r="VBN30" s="81"/>
      <c r="VBO30" s="81"/>
      <c r="VBP30" s="81"/>
      <c r="VBQ30" s="81"/>
      <c r="VBR30" s="81"/>
      <c r="VBS30" s="81"/>
      <c r="VBT30" s="81"/>
      <c r="VBU30" s="81"/>
      <c r="VBV30" s="81"/>
      <c r="VBW30" s="81"/>
      <c r="VBX30" s="81"/>
      <c r="VBY30" s="81"/>
      <c r="VBZ30" s="81"/>
      <c r="VCA30" s="81"/>
      <c r="VCB30" s="81"/>
      <c r="VCC30" s="81"/>
      <c r="VCD30" s="81"/>
      <c r="VCE30" s="81"/>
      <c r="VCF30" s="81"/>
      <c r="VCG30" s="81"/>
      <c r="VCH30" s="81"/>
      <c r="VCI30" s="81"/>
      <c r="VCJ30" s="81"/>
      <c r="VCK30" s="81"/>
      <c r="VCL30" s="81"/>
      <c r="VCM30" s="81"/>
      <c r="VCN30" s="81"/>
      <c r="VCO30" s="81"/>
      <c r="VCP30" s="81"/>
      <c r="VCQ30" s="81"/>
      <c r="VCR30" s="81"/>
      <c r="VCS30" s="81"/>
      <c r="VCT30" s="81"/>
      <c r="VCU30" s="81"/>
      <c r="VCV30" s="81"/>
      <c r="VCW30" s="81"/>
      <c r="VCX30" s="81"/>
      <c r="VCY30" s="81"/>
      <c r="VCZ30" s="81"/>
      <c r="VDA30" s="81"/>
      <c r="VDB30" s="81"/>
      <c r="VDC30" s="81"/>
      <c r="VDD30" s="81"/>
      <c r="VDE30" s="81"/>
      <c r="VDF30" s="81"/>
      <c r="VDG30" s="81"/>
      <c r="VDH30" s="81"/>
      <c r="VDI30" s="81"/>
      <c r="VDJ30" s="81"/>
      <c r="VDK30" s="81"/>
      <c r="VDL30" s="81"/>
      <c r="VDM30" s="81"/>
      <c r="VDN30" s="81"/>
      <c r="VDO30" s="81"/>
      <c r="VDP30" s="81"/>
      <c r="VDQ30" s="81"/>
      <c r="VDR30" s="81"/>
      <c r="VDS30" s="81"/>
      <c r="VDT30" s="81"/>
      <c r="VDU30" s="81"/>
      <c r="VDV30" s="81"/>
      <c r="VDW30" s="81"/>
      <c r="VDX30" s="81"/>
      <c r="VDY30" s="81"/>
      <c r="VDZ30" s="81"/>
      <c r="VEA30" s="81"/>
      <c r="VEB30" s="81"/>
      <c r="VEC30" s="81"/>
      <c r="VED30" s="81"/>
      <c r="VEE30" s="81"/>
      <c r="VEF30" s="81"/>
      <c r="VEG30" s="81"/>
      <c r="VEH30" s="81"/>
      <c r="VEI30" s="81"/>
      <c r="VEJ30" s="81"/>
      <c r="VEK30" s="81"/>
      <c r="VEL30" s="81"/>
      <c r="VEM30" s="81"/>
      <c r="VEN30" s="81"/>
      <c r="VEO30" s="81"/>
      <c r="VEP30" s="81"/>
      <c r="VEQ30" s="81"/>
      <c r="VER30" s="81"/>
      <c r="VES30" s="81"/>
      <c r="VET30" s="81"/>
      <c r="VEU30" s="81"/>
      <c r="VEV30" s="81"/>
      <c r="VEW30" s="81"/>
      <c r="VEX30" s="81"/>
      <c r="VEY30" s="81"/>
      <c r="VEZ30" s="81"/>
      <c r="VFA30" s="81"/>
      <c r="VFB30" s="81"/>
      <c r="VFC30" s="81"/>
      <c r="VFD30" s="81"/>
      <c r="VFE30" s="81"/>
      <c r="VFF30" s="81"/>
      <c r="VFG30" s="81"/>
      <c r="VFH30" s="81"/>
      <c r="VFI30" s="81"/>
      <c r="VFJ30" s="81"/>
      <c r="VFK30" s="81"/>
      <c r="VFL30" s="81"/>
      <c r="VFM30" s="81"/>
      <c r="VFN30" s="81"/>
      <c r="VFO30" s="81"/>
      <c r="VFP30" s="81"/>
      <c r="VFQ30" s="81"/>
      <c r="VFR30" s="81"/>
      <c r="VFS30" s="81"/>
      <c r="VFT30" s="81"/>
      <c r="VFU30" s="81"/>
      <c r="VFV30" s="81"/>
      <c r="VFW30" s="81"/>
      <c r="VFX30" s="81"/>
      <c r="VFY30" s="81"/>
      <c r="VFZ30" s="81"/>
      <c r="VGA30" s="81"/>
      <c r="VGB30" s="81"/>
      <c r="VGC30" s="81"/>
      <c r="VGD30" s="81"/>
      <c r="VGE30" s="81"/>
      <c r="VGF30" s="81"/>
      <c r="VGG30" s="81"/>
      <c r="VGH30" s="81"/>
      <c r="VGI30" s="81"/>
      <c r="VGJ30" s="81"/>
      <c r="VGK30" s="81"/>
      <c r="VGL30" s="81"/>
      <c r="VGM30" s="81"/>
      <c r="VGN30" s="81"/>
      <c r="VGO30" s="81"/>
      <c r="VGP30" s="81"/>
      <c r="VGQ30" s="81"/>
      <c r="VGR30" s="81"/>
      <c r="VGS30" s="81"/>
      <c r="VGT30" s="81"/>
      <c r="VGU30" s="81"/>
      <c r="VGV30" s="81"/>
      <c r="VGW30" s="81"/>
      <c r="VGX30" s="81"/>
      <c r="VGY30" s="81"/>
      <c r="VGZ30" s="81"/>
      <c r="VHA30" s="81"/>
      <c r="VHB30" s="81"/>
      <c r="VHC30" s="81"/>
      <c r="VHD30" s="81"/>
      <c r="VHE30" s="81"/>
      <c r="VHF30" s="81"/>
      <c r="VHG30" s="81"/>
      <c r="VHH30" s="81"/>
      <c r="VHI30" s="81"/>
      <c r="VHJ30" s="81"/>
      <c r="VHK30" s="81"/>
      <c r="VHL30" s="81"/>
      <c r="VHM30" s="81"/>
      <c r="VHN30" s="81"/>
      <c r="VHO30" s="81"/>
      <c r="VHP30" s="81"/>
      <c r="VHQ30" s="81"/>
      <c r="VHR30" s="81"/>
      <c r="VHS30" s="81"/>
      <c r="VHT30" s="81"/>
      <c r="VHU30" s="81"/>
      <c r="VHV30" s="81"/>
      <c r="VHW30" s="81"/>
      <c r="VHX30" s="81"/>
      <c r="VHY30" s="81"/>
      <c r="VHZ30" s="81"/>
      <c r="VIA30" s="81"/>
      <c r="VIB30" s="81"/>
      <c r="VIC30" s="81"/>
      <c r="VID30" s="81"/>
      <c r="VIE30" s="81"/>
      <c r="VIF30" s="81"/>
      <c r="VIG30" s="81"/>
      <c r="VIH30" s="81"/>
      <c r="VII30" s="81"/>
      <c r="VIJ30" s="81"/>
      <c r="VIK30" s="81"/>
      <c r="VIL30" s="81"/>
      <c r="VIM30" s="81"/>
      <c r="VIN30" s="81"/>
      <c r="VIO30" s="81"/>
      <c r="VIP30" s="81"/>
      <c r="VIQ30" s="81"/>
      <c r="VIR30" s="81"/>
      <c r="VIS30" s="81"/>
      <c r="VIT30" s="81"/>
      <c r="VIU30" s="81"/>
      <c r="VIV30" s="81"/>
      <c r="VIW30" s="81"/>
      <c r="VIX30" s="81"/>
      <c r="VIY30" s="81"/>
      <c r="VIZ30" s="81"/>
      <c r="VJA30" s="81"/>
      <c r="VJB30" s="81"/>
      <c r="VJC30" s="81"/>
      <c r="VJD30" s="81"/>
      <c r="VJE30" s="81"/>
      <c r="VJF30" s="81"/>
      <c r="VJG30" s="81"/>
      <c r="VJH30" s="81"/>
      <c r="VJI30" s="81"/>
      <c r="VJJ30" s="81"/>
      <c r="VJK30" s="81"/>
      <c r="VJL30" s="81"/>
      <c r="VJM30" s="81"/>
      <c r="VJN30" s="81"/>
      <c r="VJO30" s="81"/>
      <c r="VJP30" s="81"/>
      <c r="VJQ30" s="81"/>
      <c r="VJR30" s="81"/>
      <c r="VJS30" s="81"/>
      <c r="VJT30" s="81"/>
      <c r="VJU30" s="81"/>
      <c r="VJV30" s="81"/>
      <c r="VJW30" s="81"/>
      <c r="VJX30" s="81"/>
      <c r="VJY30" s="81"/>
      <c r="VJZ30" s="81"/>
      <c r="VKA30" s="81"/>
      <c r="VKB30" s="81"/>
      <c r="VKC30" s="81"/>
      <c r="VKD30" s="81"/>
      <c r="VKE30" s="81"/>
      <c r="VKF30" s="81"/>
      <c r="VKG30" s="81"/>
      <c r="VKH30" s="81"/>
      <c r="VKI30" s="81"/>
      <c r="VKJ30" s="81"/>
      <c r="VKK30" s="81"/>
      <c r="VKL30" s="81"/>
      <c r="VKM30" s="81"/>
      <c r="VKN30" s="81"/>
      <c r="VKO30" s="81"/>
      <c r="VKP30" s="81"/>
      <c r="VKQ30" s="81"/>
      <c r="VKR30" s="81"/>
      <c r="VKS30" s="81"/>
      <c r="VKT30" s="81"/>
      <c r="VKU30" s="81"/>
      <c r="VKV30" s="81"/>
      <c r="VKW30" s="81"/>
      <c r="VKX30" s="81"/>
      <c r="VKY30" s="81"/>
      <c r="VKZ30" s="81"/>
      <c r="VLA30" s="81"/>
      <c r="VLB30" s="81"/>
      <c r="VLC30" s="81"/>
      <c r="VLD30" s="81"/>
      <c r="VLE30" s="81"/>
      <c r="VLF30" s="81"/>
      <c r="VLG30" s="81"/>
      <c r="VLH30" s="81"/>
      <c r="VLI30" s="81"/>
      <c r="VLJ30" s="81"/>
      <c r="VLK30" s="81"/>
      <c r="VLL30" s="81"/>
      <c r="VLM30" s="81"/>
      <c r="VLN30" s="81"/>
      <c r="VLO30" s="81"/>
      <c r="VLP30" s="81"/>
      <c r="VLQ30" s="81"/>
      <c r="VLR30" s="81"/>
      <c r="VLS30" s="81"/>
      <c r="VLT30" s="81"/>
      <c r="VLU30" s="81"/>
      <c r="VLV30" s="81"/>
      <c r="VLW30" s="81"/>
      <c r="VLX30" s="81"/>
      <c r="VLY30" s="81"/>
      <c r="VLZ30" s="81"/>
      <c r="VMA30" s="81"/>
      <c r="VMB30" s="81"/>
      <c r="VMC30" s="81"/>
      <c r="VMD30" s="81"/>
      <c r="VME30" s="81"/>
      <c r="VMF30" s="81"/>
      <c r="VMG30" s="81"/>
      <c r="VMH30" s="81"/>
      <c r="VMI30" s="81"/>
      <c r="VMJ30" s="81"/>
      <c r="VMK30" s="81"/>
      <c r="VML30" s="81"/>
      <c r="VMM30" s="81"/>
      <c r="VMN30" s="81"/>
      <c r="VMO30" s="81"/>
      <c r="VMP30" s="81"/>
      <c r="VMQ30" s="81"/>
      <c r="VMR30" s="81"/>
      <c r="VMS30" s="81"/>
      <c r="VMT30" s="81"/>
      <c r="VMU30" s="81"/>
      <c r="VMV30" s="81"/>
      <c r="VMW30" s="81"/>
      <c r="VMX30" s="81"/>
      <c r="VMY30" s="81"/>
      <c r="VMZ30" s="81"/>
      <c r="VNA30" s="81"/>
      <c r="VNB30" s="81"/>
      <c r="VNC30" s="81"/>
      <c r="VND30" s="81"/>
      <c r="VNE30" s="81"/>
      <c r="VNF30" s="81"/>
      <c r="VNG30" s="81"/>
      <c r="VNH30" s="81"/>
      <c r="VNI30" s="81"/>
      <c r="VNJ30" s="81"/>
      <c r="VNK30" s="81"/>
      <c r="VNL30" s="81"/>
      <c r="VNM30" s="81"/>
      <c r="VNN30" s="81"/>
      <c r="VNO30" s="81"/>
      <c r="VNP30" s="81"/>
      <c r="VNQ30" s="81"/>
      <c r="VNR30" s="81"/>
      <c r="VNS30" s="81"/>
      <c r="VNT30" s="81"/>
      <c r="VNU30" s="81"/>
      <c r="VNV30" s="81"/>
      <c r="VNW30" s="81"/>
      <c r="VNX30" s="81"/>
      <c r="VNY30" s="81"/>
      <c r="VNZ30" s="81"/>
      <c r="VOA30" s="81"/>
      <c r="VOB30" s="81"/>
      <c r="VOC30" s="81"/>
      <c r="VOD30" s="81"/>
      <c r="VOE30" s="81"/>
      <c r="VOF30" s="81"/>
      <c r="VOG30" s="81"/>
      <c r="VOH30" s="81"/>
      <c r="VOI30" s="81"/>
      <c r="VOJ30" s="81"/>
      <c r="VOK30" s="81"/>
      <c r="VOL30" s="81"/>
      <c r="VOM30" s="81"/>
      <c r="VON30" s="81"/>
      <c r="VOO30" s="81"/>
      <c r="VOP30" s="81"/>
      <c r="VOQ30" s="81"/>
      <c r="VOR30" s="81"/>
      <c r="VOS30" s="81"/>
      <c r="VOT30" s="81"/>
      <c r="VOU30" s="81"/>
      <c r="VOV30" s="81"/>
      <c r="VOW30" s="81"/>
      <c r="VOX30" s="81"/>
      <c r="VOY30" s="81"/>
      <c r="VOZ30" s="81"/>
      <c r="VPA30" s="81"/>
      <c r="VPB30" s="81"/>
      <c r="VPC30" s="81"/>
      <c r="VPD30" s="81"/>
      <c r="VPE30" s="81"/>
      <c r="VPF30" s="81"/>
      <c r="VPG30" s="81"/>
      <c r="VPH30" s="81"/>
      <c r="VPI30" s="81"/>
      <c r="VPJ30" s="81"/>
      <c r="VPK30" s="81"/>
      <c r="VPL30" s="81"/>
      <c r="VPM30" s="81"/>
      <c r="VPN30" s="81"/>
      <c r="VPO30" s="81"/>
      <c r="VPP30" s="81"/>
      <c r="VPQ30" s="81"/>
      <c r="VPR30" s="81"/>
      <c r="VPS30" s="81"/>
      <c r="VPT30" s="81"/>
      <c r="VPU30" s="81"/>
      <c r="VPV30" s="81"/>
      <c r="VPW30" s="81"/>
      <c r="VPX30" s="81"/>
      <c r="VPY30" s="81"/>
      <c r="VPZ30" s="81"/>
      <c r="VQA30" s="81"/>
      <c r="VQB30" s="81"/>
      <c r="VQC30" s="81"/>
      <c r="VQD30" s="81"/>
      <c r="VQE30" s="81"/>
      <c r="VQF30" s="81"/>
      <c r="VQG30" s="81"/>
      <c r="VQH30" s="81"/>
      <c r="VQI30" s="81"/>
      <c r="VQJ30" s="81"/>
      <c r="VQK30" s="81"/>
      <c r="VQL30" s="81"/>
      <c r="VQM30" s="81"/>
      <c r="VQN30" s="81"/>
      <c r="VQO30" s="81"/>
      <c r="VQP30" s="81"/>
      <c r="VQQ30" s="81"/>
      <c r="VQR30" s="81"/>
      <c r="VQS30" s="81"/>
      <c r="VQT30" s="81"/>
      <c r="VQU30" s="81"/>
      <c r="VQV30" s="81"/>
      <c r="VQW30" s="81"/>
      <c r="VQX30" s="81"/>
      <c r="VQY30" s="81"/>
      <c r="VQZ30" s="81"/>
      <c r="VRA30" s="81"/>
      <c r="VRB30" s="81"/>
      <c r="VRC30" s="81"/>
      <c r="VRD30" s="81"/>
      <c r="VRE30" s="81"/>
      <c r="VRF30" s="81"/>
      <c r="VRG30" s="81"/>
      <c r="VRH30" s="81"/>
      <c r="VRI30" s="81"/>
      <c r="VRJ30" s="81"/>
      <c r="VRK30" s="81"/>
      <c r="VRL30" s="81"/>
      <c r="VRM30" s="81"/>
      <c r="VRN30" s="81"/>
      <c r="VRO30" s="81"/>
      <c r="VRP30" s="81"/>
      <c r="VRQ30" s="81"/>
      <c r="VRR30" s="81"/>
      <c r="VRS30" s="81"/>
      <c r="VRT30" s="81"/>
      <c r="VRU30" s="81"/>
      <c r="VRV30" s="81"/>
      <c r="VRW30" s="81"/>
      <c r="VRX30" s="81"/>
      <c r="VRY30" s="81"/>
      <c r="VRZ30" s="81"/>
      <c r="VSA30" s="81"/>
      <c r="VSB30" s="81"/>
      <c r="VSC30" s="81"/>
      <c r="VSD30" s="81"/>
      <c r="VSE30" s="81"/>
      <c r="VSF30" s="81"/>
      <c r="VSG30" s="81"/>
      <c r="VSH30" s="81"/>
      <c r="VSI30" s="81"/>
      <c r="VSJ30" s="81"/>
      <c r="VSK30" s="81"/>
      <c r="VSL30" s="81"/>
      <c r="VSM30" s="81"/>
      <c r="VSN30" s="81"/>
      <c r="VSO30" s="81"/>
      <c r="VSP30" s="81"/>
      <c r="VSQ30" s="81"/>
      <c r="VSR30" s="81"/>
      <c r="VSS30" s="81"/>
      <c r="VST30" s="81"/>
      <c r="VSU30" s="81"/>
      <c r="VSV30" s="81"/>
      <c r="VSW30" s="81"/>
      <c r="VSX30" s="81"/>
      <c r="VSY30" s="81"/>
      <c r="VSZ30" s="81"/>
      <c r="VTA30" s="81"/>
      <c r="VTB30" s="81"/>
      <c r="VTC30" s="81"/>
      <c r="VTD30" s="81"/>
      <c r="VTE30" s="81"/>
      <c r="VTF30" s="81"/>
      <c r="VTG30" s="81"/>
      <c r="VTH30" s="81"/>
      <c r="VTI30" s="81"/>
      <c r="VTJ30" s="81"/>
      <c r="VTK30" s="81"/>
      <c r="VTL30" s="81"/>
      <c r="VTM30" s="81"/>
      <c r="VTN30" s="81"/>
      <c r="VTO30" s="81"/>
      <c r="VTP30" s="81"/>
      <c r="VTQ30" s="81"/>
      <c r="VTR30" s="81"/>
      <c r="VTS30" s="81"/>
      <c r="VTT30" s="81"/>
      <c r="VTU30" s="81"/>
      <c r="VTV30" s="81"/>
      <c r="VTW30" s="81"/>
      <c r="VTX30" s="81"/>
      <c r="VTY30" s="81"/>
      <c r="VTZ30" s="81"/>
      <c r="VUA30" s="81"/>
      <c r="VUB30" s="81"/>
      <c r="VUC30" s="81"/>
      <c r="VUD30" s="81"/>
      <c r="VUE30" s="81"/>
      <c r="VUF30" s="81"/>
      <c r="VUG30" s="81"/>
      <c r="VUH30" s="81"/>
      <c r="VUI30" s="81"/>
      <c r="VUJ30" s="81"/>
      <c r="VUK30" s="81"/>
      <c r="VUL30" s="81"/>
      <c r="VUM30" s="81"/>
      <c r="VUN30" s="81"/>
      <c r="VUO30" s="81"/>
      <c r="VUP30" s="81"/>
      <c r="VUQ30" s="81"/>
      <c r="VUR30" s="81"/>
      <c r="VUS30" s="81"/>
      <c r="VUT30" s="81"/>
      <c r="VUU30" s="81"/>
      <c r="VUV30" s="81"/>
      <c r="VUW30" s="81"/>
      <c r="VUX30" s="81"/>
      <c r="VUY30" s="81"/>
      <c r="VUZ30" s="81"/>
      <c r="VVA30" s="81"/>
      <c r="VVB30" s="81"/>
      <c r="VVC30" s="81"/>
      <c r="VVD30" s="81"/>
      <c r="VVE30" s="81"/>
      <c r="VVF30" s="81"/>
      <c r="VVG30" s="81"/>
      <c r="VVH30" s="81"/>
      <c r="VVI30" s="81"/>
      <c r="VVJ30" s="81"/>
      <c r="VVK30" s="81"/>
      <c r="VVL30" s="81"/>
      <c r="VVM30" s="81"/>
      <c r="VVN30" s="81"/>
      <c r="VVO30" s="81"/>
      <c r="VVP30" s="81"/>
      <c r="VVQ30" s="81"/>
      <c r="VVR30" s="81"/>
      <c r="VVS30" s="81"/>
      <c r="VVT30" s="81"/>
      <c r="VVU30" s="81"/>
      <c r="VVV30" s="81"/>
      <c r="VVW30" s="81"/>
      <c r="VVX30" s="81"/>
      <c r="VVY30" s="81"/>
      <c r="VVZ30" s="81"/>
      <c r="VWA30" s="81"/>
      <c r="VWB30" s="81"/>
      <c r="VWC30" s="81"/>
      <c r="VWD30" s="81"/>
      <c r="VWE30" s="81"/>
      <c r="VWF30" s="81"/>
      <c r="VWG30" s="81"/>
      <c r="VWH30" s="81"/>
      <c r="VWI30" s="81"/>
      <c r="VWJ30" s="81"/>
      <c r="VWK30" s="81"/>
      <c r="VWL30" s="81"/>
      <c r="VWM30" s="81"/>
      <c r="VWN30" s="81"/>
      <c r="VWO30" s="81"/>
      <c r="VWP30" s="81"/>
      <c r="VWQ30" s="81"/>
      <c r="VWR30" s="81"/>
      <c r="VWS30" s="81"/>
      <c r="VWT30" s="81"/>
      <c r="VWU30" s="81"/>
      <c r="VWV30" s="81"/>
      <c r="VWW30" s="81"/>
      <c r="VWX30" s="81"/>
      <c r="VWY30" s="81"/>
      <c r="VWZ30" s="81"/>
      <c r="VXA30" s="81"/>
      <c r="VXB30" s="81"/>
      <c r="VXC30" s="81"/>
      <c r="VXD30" s="81"/>
      <c r="VXE30" s="81"/>
      <c r="VXF30" s="81"/>
      <c r="VXG30" s="81"/>
      <c r="VXH30" s="81"/>
      <c r="VXI30" s="81"/>
      <c r="VXJ30" s="81"/>
      <c r="VXK30" s="81"/>
      <c r="VXL30" s="81"/>
      <c r="VXM30" s="81"/>
      <c r="VXN30" s="81"/>
      <c r="VXO30" s="81"/>
      <c r="VXP30" s="81"/>
      <c r="VXQ30" s="81"/>
      <c r="VXR30" s="81"/>
      <c r="VXS30" s="81"/>
      <c r="VXT30" s="81"/>
      <c r="VXU30" s="81"/>
      <c r="VXV30" s="81"/>
      <c r="VXW30" s="81"/>
      <c r="VXX30" s="81"/>
      <c r="VXY30" s="81"/>
      <c r="VXZ30" s="81"/>
      <c r="VYA30" s="81"/>
      <c r="VYB30" s="81"/>
      <c r="VYC30" s="81"/>
      <c r="VYD30" s="81"/>
      <c r="VYE30" s="81"/>
      <c r="VYF30" s="81"/>
      <c r="VYG30" s="81"/>
      <c r="VYH30" s="81"/>
      <c r="VYI30" s="81"/>
      <c r="VYJ30" s="81"/>
      <c r="VYK30" s="81"/>
      <c r="VYL30" s="81"/>
      <c r="VYM30" s="81"/>
      <c r="VYN30" s="81"/>
      <c r="VYO30" s="81"/>
      <c r="VYP30" s="81"/>
      <c r="VYQ30" s="81"/>
      <c r="VYR30" s="81"/>
      <c r="VYS30" s="81"/>
      <c r="VYT30" s="81"/>
      <c r="VYU30" s="81"/>
      <c r="VYV30" s="81"/>
      <c r="VYW30" s="81"/>
      <c r="VYX30" s="81"/>
      <c r="VYY30" s="81"/>
      <c r="VYZ30" s="81"/>
      <c r="VZA30" s="81"/>
      <c r="VZB30" s="81"/>
      <c r="VZC30" s="81"/>
      <c r="VZD30" s="81"/>
      <c r="VZE30" s="81"/>
      <c r="VZF30" s="81"/>
      <c r="VZG30" s="81"/>
      <c r="VZH30" s="81"/>
      <c r="VZI30" s="81"/>
      <c r="VZJ30" s="81"/>
      <c r="VZK30" s="81"/>
      <c r="VZL30" s="81"/>
      <c r="VZM30" s="81"/>
      <c r="VZN30" s="81"/>
      <c r="VZO30" s="81"/>
      <c r="VZP30" s="81"/>
      <c r="VZQ30" s="81"/>
      <c r="VZR30" s="81"/>
      <c r="VZS30" s="81"/>
      <c r="VZT30" s="81"/>
      <c r="VZU30" s="81"/>
      <c r="VZV30" s="81"/>
      <c r="VZW30" s="81"/>
      <c r="VZX30" s="81"/>
      <c r="VZY30" s="81"/>
      <c r="VZZ30" s="81"/>
      <c r="WAA30" s="81"/>
      <c r="WAB30" s="81"/>
      <c r="WAC30" s="81"/>
      <c r="WAD30" s="81"/>
      <c r="WAE30" s="81"/>
      <c r="WAF30" s="81"/>
      <c r="WAG30" s="81"/>
      <c r="WAH30" s="81"/>
      <c r="WAI30" s="81"/>
      <c r="WAJ30" s="81"/>
      <c r="WAK30" s="81"/>
      <c r="WAL30" s="81"/>
      <c r="WAM30" s="81"/>
      <c r="WAN30" s="81"/>
      <c r="WAO30" s="81"/>
      <c r="WAP30" s="81"/>
      <c r="WAQ30" s="81"/>
      <c r="WAR30" s="81"/>
      <c r="WAS30" s="81"/>
      <c r="WAT30" s="81"/>
      <c r="WAU30" s="81"/>
      <c r="WAV30" s="81"/>
      <c r="WAW30" s="81"/>
      <c r="WAX30" s="81"/>
      <c r="WAY30" s="81"/>
      <c r="WAZ30" s="81"/>
      <c r="WBA30" s="81"/>
      <c r="WBB30" s="81"/>
      <c r="WBC30" s="81"/>
      <c r="WBD30" s="81"/>
      <c r="WBE30" s="81"/>
      <c r="WBF30" s="81"/>
      <c r="WBG30" s="81"/>
      <c r="WBH30" s="81"/>
      <c r="WBI30" s="81"/>
      <c r="WBJ30" s="81"/>
      <c r="WBK30" s="81"/>
      <c r="WBL30" s="81"/>
      <c r="WBM30" s="81"/>
      <c r="WBN30" s="81"/>
      <c r="WBO30" s="81"/>
      <c r="WBP30" s="81"/>
      <c r="WBQ30" s="81"/>
      <c r="WBR30" s="81"/>
      <c r="WBS30" s="81"/>
      <c r="WBT30" s="81"/>
      <c r="WBU30" s="81"/>
      <c r="WBV30" s="81"/>
      <c r="WBW30" s="81"/>
      <c r="WBX30" s="81"/>
      <c r="WBY30" s="81"/>
      <c r="WBZ30" s="81"/>
      <c r="WCA30" s="81"/>
      <c r="WCB30" s="81"/>
      <c r="WCC30" s="81"/>
      <c r="WCD30" s="81"/>
      <c r="WCE30" s="81"/>
      <c r="WCF30" s="81"/>
      <c r="WCG30" s="81"/>
      <c r="WCH30" s="81"/>
      <c r="WCI30" s="81"/>
      <c r="WCJ30" s="81"/>
      <c r="WCK30" s="81"/>
      <c r="WCL30" s="81"/>
      <c r="WCM30" s="81"/>
      <c r="WCN30" s="81"/>
      <c r="WCO30" s="81"/>
      <c r="WCP30" s="81"/>
      <c r="WCQ30" s="81"/>
      <c r="WCR30" s="81"/>
      <c r="WCS30" s="81"/>
      <c r="WCT30" s="81"/>
      <c r="WCU30" s="81"/>
      <c r="WCV30" s="81"/>
      <c r="WCW30" s="81"/>
      <c r="WCX30" s="81"/>
      <c r="WCY30" s="81"/>
      <c r="WCZ30" s="81"/>
      <c r="WDA30" s="81"/>
      <c r="WDB30" s="81"/>
      <c r="WDC30" s="81"/>
      <c r="WDD30" s="81"/>
      <c r="WDE30" s="81"/>
      <c r="WDF30" s="81"/>
      <c r="WDG30" s="81"/>
      <c r="WDH30" s="81"/>
      <c r="WDI30" s="81"/>
      <c r="WDJ30" s="81"/>
      <c r="WDK30" s="81"/>
      <c r="WDL30" s="81"/>
      <c r="WDM30" s="81"/>
      <c r="WDN30" s="81"/>
      <c r="WDO30" s="81"/>
      <c r="WDP30" s="81"/>
      <c r="WDQ30" s="81"/>
      <c r="WDR30" s="81"/>
      <c r="WDS30" s="81"/>
      <c r="WDT30" s="81"/>
      <c r="WDU30" s="81"/>
      <c r="WDV30" s="81"/>
      <c r="WDW30" s="81"/>
      <c r="WDX30" s="81"/>
      <c r="WDY30" s="81"/>
      <c r="WDZ30" s="81"/>
      <c r="WEA30" s="81"/>
      <c r="WEB30" s="81"/>
      <c r="WEC30" s="81"/>
      <c r="WED30" s="81"/>
      <c r="WEE30" s="81"/>
      <c r="WEF30" s="81"/>
      <c r="WEG30" s="81"/>
      <c r="WEH30" s="81"/>
      <c r="WEI30" s="81"/>
      <c r="WEJ30" s="81"/>
      <c r="WEK30" s="81"/>
      <c r="WEL30" s="81"/>
      <c r="WEM30" s="81"/>
      <c r="WEN30" s="81"/>
      <c r="WEO30" s="81"/>
      <c r="WEP30" s="81"/>
      <c r="WEQ30" s="81"/>
      <c r="WER30" s="81"/>
      <c r="WES30" s="81"/>
      <c r="WET30" s="81"/>
      <c r="WEU30" s="81"/>
      <c r="WEV30" s="81"/>
      <c r="WEW30" s="81"/>
      <c r="WEX30" s="81"/>
      <c r="WEY30" s="81"/>
      <c r="WEZ30" s="81"/>
      <c r="WFA30" s="81"/>
      <c r="WFB30" s="81"/>
      <c r="WFC30" s="81"/>
      <c r="WFD30" s="81"/>
      <c r="WFE30" s="81"/>
      <c r="WFF30" s="81"/>
      <c r="WFG30" s="81"/>
      <c r="WFH30" s="81"/>
      <c r="WFI30" s="81"/>
      <c r="WFJ30" s="81"/>
      <c r="WFK30" s="81"/>
      <c r="WFL30" s="81"/>
      <c r="WFM30" s="81"/>
      <c r="WFN30" s="81"/>
      <c r="WFO30" s="81"/>
      <c r="WFP30" s="81"/>
      <c r="WFQ30" s="81"/>
      <c r="WFR30" s="81"/>
      <c r="WFS30" s="81"/>
      <c r="WFT30" s="81"/>
      <c r="WFU30" s="81"/>
      <c r="WFV30" s="81"/>
      <c r="WFW30" s="81"/>
      <c r="WFX30" s="81"/>
      <c r="WFY30" s="81"/>
      <c r="WFZ30" s="81"/>
      <c r="WGA30" s="81"/>
      <c r="WGB30" s="81"/>
      <c r="WGC30" s="81"/>
      <c r="WGD30" s="81"/>
      <c r="WGE30" s="81"/>
      <c r="WGF30" s="81"/>
      <c r="WGG30" s="81"/>
      <c r="WGH30" s="81"/>
      <c r="WGI30" s="81"/>
      <c r="WGJ30" s="81"/>
      <c r="WGK30" s="81"/>
      <c r="WGL30" s="81"/>
      <c r="WGM30" s="81"/>
      <c r="WGN30" s="81"/>
      <c r="WGO30" s="81"/>
      <c r="WGP30" s="81"/>
      <c r="WGQ30" s="81"/>
      <c r="WGR30" s="81"/>
      <c r="WGS30" s="81"/>
      <c r="WGT30" s="81"/>
      <c r="WGU30" s="81"/>
      <c r="WGV30" s="81"/>
      <c r="WGW30" s="81"/>
      <c r="WGX30" s="81"/>
      <c r="WGY30" s="81"/>
      <c r="WGZ30" s="81"/>
      <c r="WHA30" s="81"/>
      <c r="WHB30" s="81"/>
      <c r="WHC30" s="81"/>
      <c r="WHD30" s="81"/>
      <c r="WHE30" s="81"/>
      <c r="WHF30" s="81"/>
      <c r="WHG30" s="81"/>
      <c r="WHH30" s="81"/>
      <c r="WHI30" s="81"/>
      <c r="WHJ30" s="81"/>
      <c r="WHK30" s="81"/>
      <c r="WHL30" s="81"/>
      <c r="WHM30" s="81"/>
      <c r="WHN30" s="81"/>
      <c r="WHO30" s="81"/>
      <c r="WHP30" s="81"/>
      <c r="WHQ30" s="81"/>
      <c r="WHR30" s="81"/>
      <c r="WHS30" s="81"/>
      <c r="WHT30" s="81"/>
      <c r="WHU30" s="81"/>
      <c r="WHV30" s="81"/>
      <c r="WHW30" s="81"/>
      <c r="WHX30" s="81"/>
      <c r="WHY30" s="81"/>
      <c r="WHZ30" s="81"/>
      <c r="WIA30" s="81"/>
      <c r="WIB30" s="81"/>
      <c r="WIC30" s="81"/>
      <c r="WID30" s="81"/>
      <c r="WIE30" s="81"/>
      <c r="WIF30" s="81"/>
      <c r="WIG30" s="81"/>
      <c r="WIH30" s="81"/>
      <c r="WII30" s="81"/>
      <c r="WIJ30" s="81"/>
      <c r="WIK30" s="81"/>
      <c r="WIL30" s="81"/>
      <c r="WIM30" s="81"/>
      <c r="WIN30" s="81"/>
      <c r="WIO30" s="81"/>
      <c r="WIP30" s="81"/>
      <c r="WIQ30" s="81"/>
      <c r="WIR30" s="81"/>
      <c r="WIS30" s="81"/>
      <c r="WIT30" s="81"/>
      <c r="WIU30" s="81"/>
      <c r="WIV30" s="81"/>
      <c r="WIW30" s="81"/>
      <c r="WIX30" s="81"/>
      <c r="WIY30" s="81"/>
      <c r="WIZ30" s="81"/>
      <c r="WJA30" s="81"/>
      <c r="WJB30" s="81"/>
      <c r="WJC30" s="81"/>
      <c r="WJD30" s="81"/>
      <c r="WJE30" s="81"/>
      <c r="WJF30" s="81"/>
      <c r="WJG30" s="81"/>
      <c r="WJH30" s="81"/>
      <c r="WJI30" s="81"/>
      <c r="WJJ30" s="81"/>
      <c r="WJK30" s="81"/>
      <c r="WJL30" s="81"/>
      <c r="WJM30" s="81"/>
      <c r="WJN30" s="81"/>
      <c r="WJO30" s="81"/>
      <c r="WJP30" s="81"/>
      <c r="WJQ30" s="81"/>
      <c r="WJR30" s="81"/>
      <c r="WJS30" s="81"/>
      <c r="WJT30" s="81"/>
      <c r="WJU30" s="81"/>
      <c r="WJV30" s="81"/>
      <c r="WJW30" s="81"/>
      <c r="WJX30" s="81"/>
      <c r="WJY30" s="81"/>
      <c r="WJZ30" s="81"/>
      <c r="WKA30" s="81"/>
      <c r="WKB30" s="81"/>
      <c r="WKC30" s="81"/>
      <c r="WKD30" s="81"/>
      <c r="WKE30" s="81"/>
      <c r="WKF30" s="81"/>
      <c r="WKG30" s="81"/>
      <c r="WKH30" s="81"/>
      <c r="WKI30" s="81"/>
      <c r="WKJ30" s="81"/>
      <c r="WKK30" s="81"/>
      <c r="WKL30" s="81"/>
      <c r="WKM30" s="81"/>
      <c r="WKN30" s="81"/>
      <c r="WKO30" s="81"/>
      <c r="WKP30" s="81"/>
      <c r="WKQ30" s="81"/>
      <c r="WKR30" s="81"/>
      <c r="WKS30" s="81"/>
      <c r="WKT30" s="81"/>
      <c r="WKU30" s="81"/>
      <c r="WKV30" s="81"/>
      <c r="WKW30" s="81"/>
      <c r="WKX30" s="81"/>
      <c r="WKY30" s="81"/>
      <c r="WKZ30" s="81"/>
      <c r="WLA30" s="81"/>
      <c r="WLB30" s="81"/>
      <c r="WLC30" s="81"/>
      <c r="WLD30" s="81"/>
      <c r="WLE30" s="81"/>
      <c r="WLF30" s="81"/>
      <c r="WLG30" s="81"/>
      <c r="WLH30" s="81"/>
      <c r="WLI30" s="81"/>
      <c r="WLJ30" s="81"/>
      <c r="WLK30" s="81"/>
      <c r="WLL30" s="81"/>
      <c r="WLM30" s="81"/>
      <c r="WLN30" s="81"/>
      <c r="WLO30" s="81"/>
      <c r="WLP30" s="81"/>
      <c r="WLQ30" s="81"/>
      <c r="WLR30" s="81"/>
      <c r="WLS30" s="81"/>
      <c r="WLT30" s="81"/>
      <c r="WLU30" s="81"/>
      <c r="WLV30" s="81"/>
      <c r="WLW30" s="81"/>
      <c r="WLX30" s="81"/>
      <c r="WLY30" s="81"/>
      <c r="WLZ30" s="81"/>
      <c r="WMA30" s="81"/>
      <c r="WMB30" s="81"/>
      <c r="WMC30" s="81"/>
      <c r="WMD30" s="81"/>
      <c r="WME30" s="81"/>
      <c r="WMF30" s="81"/>
      <c r="WMG30" s="81"/>
      <c r="WMH30" s="81"/>
      <c r="WMI30" s="81"/>
      <c r="WMJ30" s="81"/>
      <c r="WMK30" s="81"/>
      <c r="WML30" s="81"/>
      <c r="WMM30" s="81"/>
      <c r="WMN30" s="81"/>
      <c r="WMO30" s="81"/>
      <c r="WMP30" s="81"/>
      <c r="WMQ30" s="81"/>
      <c r="WMR30" s="81"/>
      <c r="WMS30" s="81"/>
      <c r="WMT30" s="81"/>
      <c r="WMU30" s="81"/>
      <c r="WMV30" s="81"/>
      <c r="WMW30" s="81"/>
      <c r="WMX30" s="81"/>
      <c r="WMY30" s="81"/>
      <c r="WMZ30" s="81"/>
      <c r="WNA30" s="81"/>
      <c r="WNB30" s="81"/>
      <c r="WNC30" s="81"/>
      <c r="WND30" s="81"/>
      <c r="WNE30" s="81"/>
      <c r="WNF30" s="81"/>
      <c r="WNG30" s="81"/>
      <c r="WNH30" s="81"/>
      <c r="WNI30" s="81"/>
      <c r="WNJ30" s="81"/>
      <c r="WNK30" s="81"/>
      <c r="WNL30" s="81"/>
      <c r="WNM30" s="81"/>
      <c r="WNN30" s="81"/>
      <c r="WNO30" s="81"/>
      <c r="WNP30" s="81"/>
      <c r="WNQ30" s="81"/>
      <c r="WNR30" s="81"/>
      <c r="WNS30" s="81"/>
      <c r="WNT30" s="81"/>
      <c r="WNU30" s="81"/>
      <c r="WNV30" s="81"/>
      <c r="WNW30" s="81"/>
      <c r="WNX30" s="81"/>
      <c r="WNY30" s="81"/>
      <c r="WNZ30" s="81"/>
      <c r="WOA30" s="81"/>
      <c r="WOB30" s="81"/>
      <c r="WOC30" s="81"/>
      <c r="WOD30" s="81"/>
      <c r="WOE30" s="81"/>
      <c r="WOF30" s="81"/>
      <c r="WOG30" s="81"/>
      <c r="WOH30" s="81"/>
      <c r="WOI30" s="81"/>
      <c r="WOJ30" s="81"/>
      <c r="WOK30" s="81"/>
      <c r="WOL30" s="81"/>
      <c r="WOM30" s="81"/>
      <c r="WON30" s="81"/>
      <c r="WOO30" s="81"/>
      <c r="WOP30" s="81"/>
      <c r="WOQ30" s="81"/>
      <c r="WOR30" s="81"/>
      <c r="WOS30" s="81"/>
      <c r="WOT30" s="81"/>
      <c r="WOU30" s="81"/>
      <c r="WOV30" s="81"/>
      <c r="WOW30" s="81"/>
      <c r="WOX30" s="81"/>
      <c r="WOY30" s="81"/>
      <c r="WOZ30" s="81"/>
      <c r="WPA30" s="81"/>
      <c r="WPB30" s="81"/>
      <c r="WPC30" s="81"/>
      <c r="WPD30" s="81"/>
      <c r="WPE30" s="81"/>
      <c r="WPF30" s="81"/>
      <c r="WPG30" s="81"/>
      <c r="WPH30" s="81"/>
      <c r="WPI30" s="81"/>
      <c r="WPJ30" s="81"/>
      <c r="WPK30" s="81"/>
      <c r="WPL30" s="81"/>
      <c r="WPM30" s="81"/>
      <c r="WPN30" s="81"/>
      <c r="WPO30" s="81"/>
      <c r="WPP30" s="81"/>
      <c r="WPQ30" s="81"/>
      <c r="WPR30" s="81"/>
      <c r="WPS30" s="81"/>
      <c r="WPT30" s="81"/>
      <c r="WPU30" s="81"/>
      <c r="WPV30" s="81"/>
      <c r="WPW30" s="81"/>
      <c r="WPX30" s="81"/>
      <c r="WPY30" s="81"/>
      <c r="WPZ30" s="81"/>
      <c r="WQA30" s="81"/>
      <c r="WQB30" s="81"/>
      <c r="WQC30" s="81"/>
      <c r="WQD30" s="81"/>
      <c r="WQE30" s="81"/>
      <c r="WQF30" s="81"/>
      <c r="WQG30" s="81"/>
      <c r="WQH30" s="81"/>
      <c r="WQI30" s="81"/>
      <c r="WQJ30" s="81"/>
      <c r="WQK30" s="81"/>
      <c r="WQL30" s="81"/>
      <c r="WQM30" s="81"/>
      <c r="WQN30" s="81"/>
      <c r="WQO30" s="81"/>
      <c r="WQP30" s="81"/>
      <c r="WQQ30" s="81"/>
      <c r="WQR30" s="81"/>
      <c r="WQS30" s="81"/>
      <c r="WQT30" s="81"/>
      <c r="WQU30" s="81"/>
      <c r="WQV30" s="81"/>
      <c r="WQW30" s="81"/>
      <c r="WQX30" s="81"/>
      <c r="WQY30" s="81"/>
      <c r="WQZ30" s="81"/>
      <c r="WRA30" s="81"/>
      <c r="WRB30" s="81"/>
      <c r="WRC30" s="81"/>
      <c r="WRD30" s="81"/>
      <c r="WRE30" s="81"/>
      <c r="WRF30" s="81"/>
      <c r="WRG30" s="81"/>
      <c r="WRH30" s="81"/>
      <c r="WRI30" s="81"/>
      <c r="WRJ30" s="81"/>
      <c r="WRK30" s="81"/>
      <c r="WRL30" s="81"/>
      <c r="WRM30" s="81"/>
      <c r="WRN30" s="81"/>
      <c r="WRO30" s="81"/>
      <c r="WRP30" s="81"/>
      <c r="WRQ30" s="81"/>
      <c r="WRR30" s="81"/>
      <c r="WRS30" s="81"/>
      <c r="WRT30" s="81"/>
      <c r="WRU30" s="81"/>
      <c r="WRV30" s="81"/>
      <c r="WRW30" s="81"/>
      <c r="WRX30" s="81"/>
      <c r="WRY30" s="81"/>
      <c r="WRZ30" s="81"/>
      <c r="WSA30" s="81"/>
      <c r="WSB30" s="81"/>
      <c r="WSC30" s="81"/>
      <c r="WSD30" s="81"/>
      <c r="WSE30" s="81"/>
      <c r="WSF30" s="81"/>
      <c r="WSG30" s="81"/>
      <c r="WSH30" s="81"/>
      <c r="WSI30" s="81"/>
      <c r="WSJ30" s="81"/>
      <c r="WSK30" s="81"/>
      <c r="WSL30" s="81"/>
      <c r="WSM30" s="81"/>
      <c r="WSN30" s="81"/>
      <c r="WSO30" s="81"/>
      <c r="WSP30" s="81"/>
      <c r="WSQ30" s="81"/>
      <c r="WSR30" s="81"/>
      <c r="WSS30" s="81"/>
      <c r="WST30" s="81"/>
      <c r="WSU30" s="81"/>
      <c r="WSV30" s="81"/>
      <c r="WSW30" s="81"/>
      <c r="WSX30" s="81"/>
      <c r="WSY30" s="81"/>
      <c r="WSZ30" s="81"/>
      <c r="WTA30" s="81"/>
      <c r="WTB30" s="81"/>
      <c r="WTC30" s="81"/>
      <c r="WTD30" s="81"/>
      <c r="WTE30" s="81"/>
      <c r="WTF30" s="81"/>
      <c r="WTG30" s="81"/>
      <c r="WTH30" s="81"/>
      <c r="WTI30" s="81"/>
      <c r="WTJ30" s="81"/>
      <c r="WTK30" s="81"/>
      <c r="WTL30" s="81"/>
      <c r="WTM30" s="81"/>
      <c r="WTN30" s="81"/>
      <c r="WTO30" s="81"/>
      <c r="WTP30" s="81"/>
      <c r="WTQ30" s="81"/>
      <c r="WTR30" s="81"/>
      <c r="WTS30" s="81"/>
      <c r="WTT30" s="81"/>
      <c r="WTU30" s="81"/>
      <c r="WTV30" s="81"/>
      <c r="WTW30" s="81"/>
      <c r="WTX30" s="81"/>
      <c r="WTY30" s="81"/>
      <c r="WTZ30" s="81"/>
      <c r="WUA30" s="81"/>
      <c r="WUB30" s="81"/>
      <c r="WUC30" s="81"/>
      <c r="WUD30" s="81"/>
      <c r="WUE30" s="81"/>
      <c r="WUF30" s="81"/>
      <c r="WUG30" s="81"/>
      <c r="WUH30" s="81"/>
      <c r="WUI30" s="81"/>
      <c r="WUJ30" s="81"/>
      <c r="WUK30" s="81"/>
      <c r="WUL30" s="81"/>
      <c r="WUM30" s="81"/>
      <c r="WUN30" s="81"/>
      <c r="WUO30" s="81"/>
      <c r="WUP30" s="81"/>
      <c r="WUQ30" s="81"/>
      <c r="WUR30" s="81"/>
      <c r="WUS30" s="81"/>
      <c r="WUT30" s="81"/>
      <c r="WUU30" s="81"/>
      <c r="WUV30" s="81"/>
      <c r="WUW30" s="81"/>
      <c r="WUX30" s="81"/>
      <c r="WUY30" s="81"/>
      <c r="WUZ30" s="81"/>
      <c r="WVA30" s="81"/>
      <c r="WVB30" s="81"/>
      <c r="WVC30" s="81"/>
      <c r="WVD30" s="81"/>
      <c r="WVE30" s="81"/>
      <c r="WVF30" s="81"/>
      <c r="WVG30" s="81"/>
      <c r="WVH30" s="81"/>
      <c r="WVI30" s="81"/>
      <c r="WVJ30" s="81"/>
      <c r="WVK30" s="81"/>
      <c r="WVL30" s="81"/>
      <c r="WVM30" s="81"/>
      <c r="WVN30" s="81"/>
      <c r="WVO30" s="81"/>
      <c r="WVP30" s="81"/>
      <c r="WVQ30" s="81"/>
      <c r="WVR30" s="81"/>
      <c r="WVS30" s="81"/>
      <c r="WVT30" s="81"/>
      <c r="WVU30" s="81"/>
      <c r="WVV30" s="81"/>
      <c r="WVW30" s="81"/>
      <c r="WVX30" s="81"/>
      <c r="WVY30" s="81"/>
      <c r="WVZ30" s="81"/>
      <c r="WWA30" s="81"/>
      <c r="WWB30" s="81"/>
      <c r="WWC30" s="81"/>
      <c r="WWD30" s="81"/>
      <c r="WWE30" s="81"/>
      <c r="WWF30" s="81"/>
      <c r="WWG30" s="81"/>
      <c r="WWH30" s="81"/>
      <c r="WWI30" s="81"/>
      <c r="WWJ30" s="81"/>
      <c r="WWK30" s="81"/>
      <c r="WWL30" s="81"/>
      <c r="WWM30" s="81"/>
      <c r="WWN30" s="81"/>
      <c r="WWO30" s="81"/>
      <c r="WWP30" s="81"/>
      <c r="WWQ30" s="81"/>
      <c r="WWR30" s="81"/>
      <c r="WWS30" s="81"/>
      <c r="WWT30" s="81"/>
      <c r="WWU30" s="81"/>
      <c r="WWV30" s="81"/>
      <c r="WWW30" s="81"/>
      <c r="WWX30" s="81"/>
      <c r="WWY30" s="81"/>
      <c r="WWZ30" s="81"/>
      <c r="WXA30" s="81"/>
    </row>
    <row r="31" spans="1:16173" ht="30" customHeight="1">
      <c r="B31" s="1407" t="s">
        <v>2243</v>
      </c>
      <c r="C31" s="1407"/>
      <c r="D31" s="1407"/>
      <c r="E31" s="1407"/>
      <c r="F31" s="1407"/>
      <c r="G31" s="1407"/>
      <c r="H31" s="1407"/>
      <c r="I31" s="1407"/>
      <c r="J31" s="1407"/>
      <c r="K31" s="1407"/>
      <c r="L31" s="1407"/>
      <c r="M31" s="1407"/>
      <c r="N31" s="1408"/>
      <c r="O31" s="1409"/>
      <c r="P31" s="1410"/>
      <c r="Q31" s="1410"/>
      <c r="R31" s="1410"/>
      <c r="S31" s="1410"/>
      <c r="T31" s="1410"/>
      <c r="U31" s="1410"/>
      <c r="V31" s="1410"/>
      <c r="W31" s="1410"/>
      <c r="X31" s="1410"/>
      <c r="Y31" s="1410"/>
      <c r="Z31" s="1410"/>
      <c r="AA31" s="1410"/>
      <c r="AB31" s="1410"/>
      <c r="AC31" s="1410"/>
      <c r="AD31" s="1410"/>
      <c r="AE31" s="1410"/>
      <c r="AF31" s="1410"/>
      <c r="AG31" s="1410"/>
      <c r="AH31" s="1410"/>
      <c r="AI31" s="1410"/>
      <c r="AJ31" s="1410"/>
      <c r="AK31" s="1410"/>
      <c r="AL31" s="1410"/>
      <c r="AM31" s="1410"/>
      <c r="AN31" s="1410"/>
      <c r="AO31" s="1410"/>
      <c r="AP31" s="1410"/>
      <c r="AQ31" s="1411"/>
      <c r="AT31" s="528"/>
      <c r="AU31" s="81"/>
    </row>
    <row r="32" spans="1:16173" ht="30" customHeight="1">
      <c r="B32" s="1382" t="s">
        <v>2244</v>
      </c>
      <c r="C32" s="1382"/>
      <c r="D32" s="1382"/>
      <c r="E32" s="1382"/>
      <c r="F32" s="1382"/>
      <c r="G32" s="1382"/>
      <c r="H32" s="1382"/>
      <c r="I32" s="1382"/>
      <c r="J32" s="1382"/>
      <c r="K32" s="1382"/>
      <c r="L32" s="1382"/>
      <c r="M32" s="1382"/>
      <c r="N32" s="1383"/>
      <c r="O32" s="1412"/>
      <c r="P32" s="1413"/>
      <c r="Q32" s="1413"/>
      <c r="R32" s="1413"/>
      <c r="S32" s="1413"/>
      <c r="T32" s="1413"/>
      <c r="U32" s="1413"/>
      <c r="V32" s="1413"/>
      <c r="W32" s="1413"/>
      <c r="X32" s="1413"/>
      <c r="Y32" s="1413"/>
      <c r="Z32" s="1413"/>
      <c r="AA32" s="1413"/>
      <c r="AB32" s="1413"/>
      <c r="AC32" s="1413"/>
      <c r="AD32" s="1413"/>
      <c r="AE32" s="1413"/>
      <c r="AF32" s="1413"/>
      <c r="AG32" s="1413"/>
      <c r="AH32" s="1413"/>
      <c r="AI32" s="1413"/>
      <c r="AJ32" s="1413"/>
      <c r="AK32" s="1413"/>
      <c r="AL32" s="1413"/>
      <c r="AM32" s="1413"/>
      <c r="AN32" s="1413"/>
      <c r="AO32" s="1413"/>
      <c r="AP32" s="1413"/>
      <c r="AQ32" s="1414"/>
      <c r="AT32" s="528"/>
      <c r="AU32" s="81"/>
    </row>
    <row r="33" spans="1:54" ht="30" customHeight="1">
      <c r="B33" s="1315" t="s">
        <v>2186</v>
      </c>
      <c r="C33" s="1316"/>
      <c r="D33" s="1316"/>
      <c r="E33" s="1316"/>
      <c r="F33" s="1316"/>
      <c r="G33" s="1316"/>
      <c r="H33" s="1316"/>
      <c r="I33" s="1316"/>
      <c r="J33" s="1316"/>
      <c r="K33" s="1316"/>
      <c r="L33" s="1316"/>
      <c r="M33" s="1316"/>
      <c r="N33" s="1317"/>
      <c r="O33" s="1384"/>
      <c r="P33" s="1385"/>
      <c r="Q33" s="1385"/>
      <c r="R33" s="1385"/>
      <c r="S33" s="1385"/>
      <c r="T33" s="1385"/>
      <c r="U33" s="1385"/>
      <c r="V33" s="1385"/>
      <c r="W33" s="1385"/>
      <c r="X33" s="1385"/>
      <c r="Y33" s="1385"/>
      <c r="Z33" s="1385"/>
      <c r="AA33" s="1385"/>
      <c r="AB33" s="1385"/>
      <c r="AC33" s="1385"/>
      <c r="AD33" s="1385"/>
      <c r="AE33" s="1385"/>
      <c r="AF33" s="1385"/>
      <c r="AG33" s="1385"/>
      <c r="AH33" s="1385"/>
      <c r="AI33" s="1385"/>
      <c r="AJ33" s="1385"/>
      <c r="AK33" s="1385"/>
      <c r="AL33" s="1385"/>
      <c r="AM33" s="1385"/>
      <c r="AN33" s="1385"/>
      <c r="AO33" s="1385"/>
      <c r="AP33" s="1385"/>
      <c r="AQ33" s="1386"/>
      <c r="AT33" s="528"/>
    </row>
    <row r="34" spans="1:54" ht="15" customHeight="1">
      <c r="B34" s="1295" t="s">
        <v>2015</v>
      </c>
      <c r="C34" s="1295"/>
      <c r="D34" s="1295"/>
      <c r="E34" s="1295"/>
      <c r="F34" s="1295"/>
      <c r="G34" s="1295"/>
      <c r="H34" s="1295"/>
      <c r="I34" s="1295"/>
      <c r="J34" s="1295"/>
      <c r="K34" s="1295"/>
      <c r="L34" s="1295"/>
      <c r="M34" s="1295"/>
      <c r="N34" s="1295"/>
      <c r="O34" s="1401"/>
      <c r="P34" s="1401"/>
      <c r="Q34" s="1401"/>
      <c r="R34" s="1401"/>
      <c r="S34" s="1401"/>
      <c r="T34" s="1401"/>
      <c r="U34" s="1401"/>
      <c r="V34" s="1401"/>
      <c r="W34" s="1401"/>
      <c r="X34" s="1401"/>
      <c r="Y34" s="1401"/>
      <c r="Z34" s="1401"/>
      <c r="AA34" s="1401"/>
      <c r="AB34" s="1401"/>
      <c r="AC34" s="1401"/>
      <c r="AD34" s="1401"/>
      <c r="AE34" s="1401"/>
      <c r="AF34" s="1401"/>
      <c r="AG34" s="1401"/>
      <c r="AH34" s="1401"/>
      <c r="AI34" s="1401"/>
      <c r="AJ34" s="1401"/>
      <c r="AK34" s="1401"/>
      <c r="AL34" s="1401"/>
      <c r="AM34" s="1401"/>
      <c r="AN34" s="1401"/>
      <c r="AO34" s="1401"/>
      <c r="AP34" s="1401"/>
      <c r="AQ34" s="1401"/>
    </row>
    <row r="35" spans="1:54" ht="15" customHeight="1">
      <c r="B35" s="1296"/>
      <c r="C35" s="1296"/>
      <c r="D35" s="1296"/>
      <c r="E35" s="1296"/>
      <c r="F35" s="1296"/>
      <c r="G35" s="1296"/>
      <c r="H35" s="1296"/>
      <c r="I35" s="1296"/>
      <c r="J35" s="1296"/>
      <c r="K35" s="1296"/>
      <c r="L35" s="1296"/>
      <c r="M35" s="1296"/>
      <c r="N35" s="1296"/>
      <c r="O35" s="1402"/>
      <c r="P35" s="1402"/>
      <c r="Q35" s="1402"/>
      <c r="R35" s="1402"/>
      <c r="S35" s="1402"/>
      <c r="T35" s="1402"/>
      <c r="U35" s="1402"/>
      <c r="V35" s="1402"/>
      <c r="W35" s="1402"/>
      <c r="X35" s="1402"/>
      <c r="Y35" s="1402"/>
      <c r="Z35" s="1402"/>
      <c r="AA35" s="1402"/>
      <c r="AB35" s="1402"/>
      <c r="AC35" s="1402"/>
      <c r="AD35" s="1402"/>
      <c r="AE35" s="1402"/>
      <c r="AF35" s="1402"/>
      <c r="AG35" s="1402"/>
      <c r="AH35" s="1402"/>
      <c r="AI35" s="1402"/>
      <c r="AJ35" s="1402"/>
      <c r="AK35" s="1402"/>
      <c r="AL35" s="1402"/>
      <c r="AM35" s="1402"/>
      <c r="AN35" s="1402"/>
      <c r="AO35" s="1402"/>
      <c r="AP35" s="1402"/>
      <c r="AQ35" s="1402"/>
    </row>
    <row r="36" spans="1:54" ht="15" customHeight="1">
      <c r="B36" s="1296"/>
      <c r="C36" s="1296"/>
      <c r="D36" s="1296"/>
      <c r="E36" s="1296"/>
      <c r="F36" s="1296"/>
      <c r="G36" s="1296"/>
      <c r="H36" s="1296"/>
      <c r="I36" s="1296"/>
      <c r="J36" s="1296"/>
      <c r="K36" s="1296"/>
      <c r="L36" s="1296"/>
      <c r="M36" s="1296"/>
      <c r="N36" s="1296"/>
      <c r="O36" s="1402"/>
      <c r="P36" s="1402"/>
      <c r="Q36" s="1402"/>
      <c r="R36" s="1402"/>
      <c r="S36" s="1402"/>
      <c r="T36" s="1402"/>
      <c r="U36" s="1402"/>
      <c r="V36" s="1402"/>
      <c r="W36" s="1402"/>
      <c r="X36" s="1402"/>
      <c r="Y36" s="1402"/>
      <c r="Z36" s="1402"/>
      <c r="AA36" s="1402"/>
      <c r="AB36" s="1402"/>
      <c r="AC36" s="1402"/>
      <c r="AD36" s="1402"/>
      <c r="AE36" s="1402"/>
      <c r="AF36" s="1402"/>
      <c r="AG36" s="1402"/>
      <c r="AH36" s="1402"/>
      <c r="AI36" s="1402"/>
      <c r="AJ36" s="1402"/>
      <c r="AK36" s="1402"/>
      <c r="AL36" s="1402"/>
      <c r="AM36" s="1402"/>
      <c r="AN36" s="1402"/>
      <c r="AO36" s="1402"/>
      <c r="AP36" s="1402"/>
      <c r="AQ36" s="1402"/>
    </row>
    <row r="37" spans="1:54" ht="15" customHeight="1">
      <c r="B37" s="1296"/>
      <c r="C37" s="1296"/>
      <c r="D37" s="1296"/>
      <c r="E37" s="1296"/>
      <c r="F37" s="1296"/>
      <c r="G37" s="1296"/>
      <c r="H37" s="1296"/>
      <c r="I37" s="1296"/>
      <c r="J37" s="1296"/>
      <c r="K37" s="1296"/>
      <c r="L37" s="1296"/>
      <c r="M37" s="1296"/>
      <c r="N37" s="1296"/>
      <c r="O37" s="1402"/>
      <c r="P37" s="1402"/>
      <c r="Q37" s="1402"/>
      <c r="R37" s="1402"/>
      <c r="S37" s="1402"/>
      <c r="T37" s="1402"/>
      <c r="U37" s="1402"/>
      <c r="V37" s="1402"/>
      <c r="W37" s="1402"/>
      <c r="X37" s="1402"/>
      <c r="Y37" s="1402"/>
      <c r="Z37" s="1402"/>
      <c r="AA37" s="1402"/>
      <c r="AB37" s="1402"/>
      <c r="AC37" s="1402"/>
      <c r="AD37" s="1402"/>
      <c r="AE37" s="1402"/>
      <c r="AF37" s="1402"/>
      <c r="AG37" s="1402"/>
      <c r="AH37" s="1402"/>
      <c r="AI37" s="1402"/>
      <c r="AJ37" s="1402"/>
      <c r="AK37" s="1402"/>
      <c r="AL37" s="1402"/>
      <c r="AM37" s="1402"/>
      <c r="AN37" s="1402"/>
      <c r="AO37" s="1402"/>
      <c r="AP37" s="1402"/>
      <c r="AQ37" s="1402"/>
      <c r="AT37" s="529"/>
      <c r="AU37" s="529"/>
      <c r="AV37" s="529"/>
      <c r="AW37" s="529"/>
    </row>
    <row r="38" spans="1:54" ht="15" customHeight="1">
      <c r="B38" s="1296"/>
      <c r="C38" s="1296"/>
      <c r="D38" s="1296"/>
      <c r="E38" s="1296"/>
      <c r="F38" s="1296"/>
      <c r="G38" s="1296"/>
      <c r="H38" s="1296"/>
      <c r="I38" s="1296"/>
      <c r="J38" s="1296"/>
      <c r="K38" s="1296"/>
      <c r="L38" s="1296"/>
      <c r="M38" s="1296"/>
      <c r="N38" s="1296"/>
      <c r="O38" s="1402"/>
      <c r="P38" s="1402"/>
      <c r="Q38" s="1402"/>
      <c r="R38" s="1402"/>
      <c r="S38" s="1402"/>
      <c r="T38" s="1402"/>
      <c r="U38" s="1402"/>
      <c r="V38" s="1402"/>
      <c r="W38" s="1402"/>
      <c r="X38" s="1402"/>
      <c r="Y38" s="1402"/>
      <c r="Z38" s="1402"/>
      <c r="AA38" s="1402"/>
      <c r="AB38" s="1402"/>
      <c r="AC38" s="1402"/>
      <c r="AD38" s="1402"/>
      <c r="AE38" s="1402"/>
      <c r="AF38" s="1402"/>
      <c r="AG38" s="1402"/>
      <c r="AH38" s="1402"/>
      <c r="AI38" s="1402"/>
      <c r="AJ38" s="1402"/>
      <c r="AK38" s="1402"/>
      <c r="AL38" s="1402"/>
      <c r="AM38" s="1402"/>
      <c r="AN38" s="1402"/>
      <c r="AO38" s="1402"/>
      <c r="AP38" s="1402"/>
      <c r="AQ38" s="1402"/>
      <c r="AT38" s="530"/>
    </row>
    <row r="39" spans="1:54" ht="15" customHeight="1">
      <c r="B39" s="1297"/>
      <c r="C39" s="1297"/>
      <c r="D39" s="1297"/>
      <c r="E39" s="1297"/>
      <c r="F39" s="1297"/>
      <c r="G39" s="1297"/>
      <c r="H39" s="1297"/>
      <c r="I39" s="1297"/>
      <c r="J39" s="1297"/>
      <c r="K39" s="1297"/>
      <c r="L39" s="1297"/>
      <c r="M39" s="1297"/>
      <c r="N39" s="1297"/>
      <c r="O39" s="1403"/>
      <c r="P39" s="1403"/>
      <c r="Q39" s="1403"/>
      <c r="R39" s="1403"/>
      <c r="S39" s="1403"/>
      <c r="T39" s="1403"/>
      <c r="U39" s="1403"/>
      <c r="V39" s="1403"/>
      <c r="W39" s="1403"/>
      <c r="X39" s="1403"/>
      <c r="Y39" s="1403"/>
      <c r="Z39" s="1403"/>
      <c r="AA39" s="1403"/>
      <c r="AB39" s="1403"/>
      <c r="AC39" s="1403"/>
      <c r="AD39" s="1403"/>
      <c r="AE39" s="1403"/>
      <c r="AF39" s="1403"/>
      <c r="AG39" s="1403"/>
      <c r="AH39" s="1403"/>
      <c r="AI39" s="1403"/>
      <c r="AJ39" s="1403"/>
      <c r="AK39" s="1403"/>
      <c r="AL39" s="1403"/>
      <c r="AM39" s="1403"/>
      <c r="AN39" s="1403"/>
      <c r="AO39" s="1403"/>
      <c r="AP39" s="1403"/>
      <c r="AQ39" s="1403"/>
      <c r="AT39" s="528"/>
    </row>
    <row r="40" spans="1:54" ht="15" customHeight="1">
      <c r="A40" s="87"/>
      <c r="B40" s="88"/>
      <c r="C40" s="87"/>
      <c r="D40" s="88"/>
      <c r="E40" s="88"/>
      <c r="F40" s="88"/>
      <c r="G40" s="88"/>
      <c r="H40" s="87"/>
      <c r="I40" s="87"/>
      <c r="J40" s="87"/>
      <c r="K40" s="87"/>
      <c r="L40" s="87"/>
      <c r="M40" s="87"/>
      <c r="N40" s="87"/>
      <c r="O40" s="531"/>
      <c r="P40" s="531"/>
      <c r="Q40" s="531"/>
      <c r="R40" s="531"/>
      <c r="S40" s="531"/>
      <c r="T40" s="531"/>
      <c r="U40" s="531"/>
      <c r="V40" s="531"/>
      <c r="W40" s="531"/>
      <c r="X40" s="531"/>
      <c r="Y40" s="531"/>
      <c r="Z40" s="531"/>
      <c r="AA40" s="531"/>
      <c r="AB40" s="531"/>
      <c r="AC40" s="531"/>
      <c r="AD40" s="531"/>
      <c r="AE40" s="531"/>
      <c r="AF40" s="531"/>
      <c r="AG40" s="531"/>
      <c r="AH40" s="531"/>
      <c r="AI40" s="531"/>
      <c r="AJ40" s="531"/>
      <c r="AK40" s="531"/>
      <c r="AL40" s="531"/>
      <c r="AM40" s="531"/>
      <c r="AN40" s="531"/>
      <c r="AO40" s="531"/>
      <c r="AP40" s="531"/>
      <c r="AQ40" s="531"/>
      <c r="AR40" s="3" t="s">
        <v>2074</v>
      </c>
      <c r="AS40" s="3"/>
      <c r="AT40" s="87"/>
      <c r="AU40" s="87"/>
      <c r="AV40" s="87"/>
    </row>
    <row r="41" spans="1:54" ht="15" customHeight="1">
      <c r="A41" s="87"/>
      <c r="B41" s="88"/>
      <c r="C41" s="87"/>
      <c r="D41" s="88"/>
      <c r="E41" s="88"/>
      <c r="F41" s="88"/>
      <c r="G41" s="88"/>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3"/>
      <c r="AS41" s="3"/>
      <c r="AT41" s="87"/>
      <c r="AU41" s="87"/>
      <c r="AV41" s="87"/>
    </row>
    <row r="42" spans="1:54" ht="15" customHeight="1">
      <c r="A42" s="87"/>
      <c r="B42" s="332" t="s">
        <v>2072</v>
      </c>
      <c r="C42" s="329"/>
      <c r="D42" s="332"/>
      <c r="E42" s="332"/>
      <c r="F42" s="332"/>
      <c r="G42" s="332"/>
      <c r="H42" s="329"/>
      <c r="I42" s="329"/>
      <c r="J42" s="329"/>
      <c r="K42" s="329"/>
      <c r="L42" s="329"/>
      <c r="M42" s="329"/>
      <c r="N42" s="329"/>
      <c r="O42" s="329"/>
      <c r="P42" s="329"/>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3"/>
      <c r="AS42" s="3"/>
      <c r="AT42" s="87"/>
      <c r="AU42" s="87"/>
      <c r="AV42" s="87"/>
    </row>
    <row r="43" spans="1:54" ht="15" customHeight="1">
      <c r="A43" s="87"/>
      <c r="B43" s="332"/>
      <c r="C43" s="329"/>
      <c r="D43" s="332"/>
      <c r="E43" s="332"/>
      <c r="F43" s="332"/>
      <c r="G43" s="332"/>
      <c r="H43" s="329"/>
      <c r="I43" s="329"/>
      <c r="J43" s="329"/>
      <c r="K43" s="329"/>
      <c r="L43" s="329"/>
      <c r="M43" s="329"/>
      <c r="N43" s="329"/>
      <c r="O43" s="329"/>
      <c r="P43" s="329"/>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3"/>
      <c r="AS43" s="3"/>
      <c r="AT43" s="87"/>
      <c r="AU43" s="87"/>
      <c r="AV43" s="87"/>
    </row>
    <row r="44" spans="1:54" s="64" customFormat="1" ht="30" customHeight="1">
      <c r="A44" s="87"/>
      <c r="B44" s="855" t="s">
        <v>2101</v>
      </c>
      <c r="C44" s="856"/>
      <c r="D44" s="856"/>
      <c r="E44" s="856"/>
      <c r="F44" s="856"/>
      <c r="G44" s="856"/>
      <c r="H44" s="856"/>
      <c r="I44" s="856"/>
      <c r="J44" s="856"/>
      <c r="K44" s="856"/>
      <c r="L44" s="856"/>
      <c r="M44" s="856"/>
      <c r="N44" s="856"/>
      <c r="O44" s="856"/>
      <c r="P44" s="857"/>
      <c r="Q44" s="1243">
        <f>AT44*2</f>
        <v>0</v>
      </c>
      <c r="R44" s="1298"/>
      <c r="S44" s="1298"/>
      <c r="T44" s="1298"/>
      <c r="U44" s="1298"/>
      <c r="V44" s="1298"/>
      <c r="W44" s="1298"/>
      <c r="X44" s="1298"/>
      <c r="Y44" s="1298"/>
      <c r="Z44" s="1298"/>
      <c r="AA44" s="1298"/>
      <c r="AB44" s="1298"/>
      <c r="AC44" s="1298"/>
      <c r="AD44" s="909" t="s">
        <v>2039</v>
      </c>
      <c r="AE44" s="910"/>
      <c r="AF44" s="219"/>
      <c r="AG44" s="123"/>
      <c r="AH44" s="220"/>
      <c r="AI44" s="220"/>
      <c r="AJ44" s="79"/>
      <c r="AK44" s="79"/>
      <c r="AL44" s="79"/>
      <c r="AM44" s="79"/>
      <c r="AN44" s="79"/>
      <c r="AO44" s="79"/>
      <c r="AP44" s="79"/>
      <c r="AQ44" s="124"/>
      <c r="AR44" s="3"/>
      <c r="AS44" s="639">
        <f>'内訳-（委託・外注）（実績）'!F39</f>
        <v>0</v>
      </c>
      <c r="AT44" s="221">
        <f>AS44*$Q$54</f>
        <v>0</v>
      </c>
      <c r="AU44" s="87"/>
      <c r="AV44" s="87"/>
      <c r="AW44" s="87"/>
      <c r="AX44" s="87"/>
      <c r="AY44" s="87" t="s">
        <v>2303</v>
      </c>
      <c r="AZ44" s="87" t="s">
        <v>2304</v>
      </c>
      <c r="BA44" s="87" t="s">
        <v>2305</v>
      </c>
      <c r="BB44" s="87" t="s">
        <v>2306</v>
      </c>
    </row>
    <row r="45" spans="1:54" s="64" customFormat="1" ht="30" customHeight="1">
      <c r="A45" s="87"/>
      <c r="B45" s="855" t="s">
        <v>2102</v>
      </c>
      <c r="C45" s="856"/>
      <c r="D45" s="856"/>
      <c r="E45" s="856"/>
      <c r="F45" s="856"/>
      <c r="G45" s="856"/>
      <c r="H45" s="856"/>
      <c r="I45" s="856"/>
      <c r="J45" s="856"/>
      <c r="K45" s="856"/>
      <c r="L45" s="856"/>
      <c r="M45" s="856"/>
      <c r="N45" s="856"/>
      <c r="O45" s="856"/>
      <c r="P45" s="857"/>
      <c r="Q45" s="1243">
        <f t="shared" ref="Q45:Q51" si="0">AT45*2</f>
        <v>0</v>
      </c>
      <c r="R45" s="1298"/>
      <c r="S45" s="1298"/>
      <c r="T45" s="1298"/>
      <c r="U45" s="1298"/>
      <c r="V45" s="1298"/>
      <c r="W45" s="1298"/>
      <c r="X45" s="1298"/>
      <c r="Y45" s="1298"/>
      <c r="Z45" s="1298"/>
      <c r="AA45" s="1298"/>
      <c r="AB45" s="1298"/>
      <c r="AC45" s="1298"/>
      <c r="AD45" s="838" t="s">
        <v>2039</v>
      </c>
      <c r="AE45" s="839"/>
      <c r="AF45" s="1257" t="s">
        <v>2242</v>
      </c>
      <c r="AG45" s="1258"/>
      <c r="AH45" s="1258"/>
      <c r="AI45" s="1258"/>
      <c r="AJ45" s="1258"/>
      <c r="AK45" s="1258"/>
      <c r="AL45" s="1258"/>
      <c r="AM45" s="1258"/>
      <c r="AN45" s="1258"/>
      <c r="AO45" s="1258"/>
      <c r="AP45" s="1258"/>
      <c r="AQ45" s="1259"/>
      <c r="AR45" s="3"/>
      <c r="AS45" s="640">
        <f>'内訳-（広報・宣伝）（実績）'!G43</f>
        <v>0</v>
      </c>
      <c r="AT45" s="221">
        <f>IF(AS45=0,0,MIN(AY45,AZ45,BA45,BB45))</f>
        <v>0</v>
      </c>
      <c r="AU45" s="87" t="s">
        <v>2095</v>
      </c>
      <c r="AV45" s="413">
        <f>$AT$52*0.2/$Q$54</f>
        <v>0</v>
      </c>
      <c r="AW45" s="222" t="str">
        <f>IF($AS45&lt;=$AV45,"OK","NG")</f>
        <v>OK</v>
      </c>
      <c r="AX45" s="87"/>
      <c r="AY45" s="221">
        <f>ROUNDDOWN(($AT$44+$AT$46+$AT$47+$AT$48+$AT$49+$AT$50)*(2/3)/2,0)</f>
        <v>0</v>
      </c>
      <c r="AZ45" s="221">
        <f>(($AT$44+$AT$46+$AT$47+$AT$48+$AT$49+$AT$50)+MIN(AS45*$Q$54,AS51*$Q$54))/4</f>
        <v>0</v>
      </c>
      <c r="BA45" s="221">
        <f>AS45*$Q$54</f>
        <v>0</v>
      </c>
      <c r="BB45" s="221">
        <f>$Q$56*0.2</f>
        <v>6000000</v>
      </c>
    </row>
    <row r="46" spans="1:54" s="64" customFormat="1" ht="30" customHeight="1">
      <c r="A46" s="87"/>
      <c r="B46" s="840" t="s">
        <v>2103</v>
      </c>
      <c r="C46" s="841"/>
      <c r="D46" s="841"/>
      <c r="E46" s="841"/>
      <c r="F46" s="841"/>
      <c r="G46" s="841"/>
      <c r="H46" s="841"/>
      <c r="I46" s="841"/>
      <c r="J46" s="841"/>
      <c r="K46" s="841"/>
      <c r="L46" s="841"/>
      <c r="M46" s="841"/>
      <c r="N46" s="841"/>
      <c r="O46" s="841"/>
      <c r="P46" s="842"/>
      <c r="Q46" s="1243">
        <f>AT46*2</f>
        <v>0</v>
      </c>
      <c r="R46" s="1298"/>
      <c r="S46" s="1298"/>
      <c r="T46" s="1298"/>
      <c r="U46" s="1298"/>
      <c r="V46" s="1298"/>
      <c r="W46" s="1298"/>
      <c r="X46" s="1298"/>
      <c r="Y46" s="1298"/>
      <c r="Z46" s="1298"/>
      <c r="AA46" s="1298"/>
      <c r="AB46" s="1298"/>
      <c r="AC46" s="1298"/>
      <c r="AD46" s="838" t="s">
        <v>2039</v>
      </c>
      <c r="AE46" s="839"/>
      <c r="AF46" s="223"/>
      <c r="AG46" s="220"/>
      <c r="AH46" s="220"/>
      <c r="AI46" s="220"/>
      <c r="AJ46" s="79"/>
      <c r="AK46" s="79"/>
      <c r="AL46" s="79"/>
      <c r="AM46" s="79"/>
      <c r="AN46" s="79"/>
      <c r="AO46" s="79"/>
      <c r="AP46" s="79"/>
      <c r="AQ46" s="124"/>
      <c r="AR46" s="3"/>
      <c r="AS46" s="640">
        <f>'内訳-（原材料・副資材）（実績）'!F39</f>
        <v>0</v>
      </c>
      <c r="AT46" s="221">
        <f>AS46*$Q$54</f>
        <v>0</v>
      </c>
      <c r="AU46" s="87"/>
      <c r="AV46" s="134"/>
      <c r="AW46" s="87"/>
      <c r="AX46" s="87"/>
      <c r="AY46" s="87"/>
      <c r="AZ46" s="87"/>
      <c r="BA46" s="87"/>
      <c r="BB46" s="87"/>
    </row>
    <row r="47" spans="1:54" s="64" customFormat="1" ht="30" customHeight="1">
      <c r="A47" s="87"/>
      <c r="B47" s="840" t="s">
        <v>2104</v>
      </c>
      <c r="C47" s="841"/>
      <c r="D47" s="841"/>
      <c r="E47" s="841"/>
      <c r="F47" s="841"/>
      <c r="G47" s="841"/>
      <c r="H47" s="841"/>
      <c r="I47" s="841"/>
      <c r="J47" s="841"/>
      <c r="K47" s="841"/>
      <c r="L47" s="841"/>
      <c r="M47" s="841"/>
      <c r="N47" s="841"/>
      <c r="O47" s="841"/>
      <c r="P47" s="842"/>
      <c r="Q47" s="1243">
        <f t="shared" si="0"/>
        <v>0</v>
      </c>
      <c r="R47" s="1298"/>
      <c r="S47" s="1298"/>
      <c r="T47" s="1298"/>
      <c r="U47" s="1298"/>
      <c r="V47" s="1298"/>
      <c r="W47" s="1298"/>
      <c r="X47" s="1298"/>
      <c r="Y47" s="1298"/>
      <c r="Z47" s="1298"/>
      <c r="AA47" s="1298"/>
      <c r="AB47" s="1298"/>
      <c r="AC47" s="1298"/>
      <c r="AD47" s="838" t="s">
        <v>2039</v>
      </c>
      <c r="AE47" s="839"/>
      <c r="AF47" s="223"/>
      <c r="AG47" s="220"/>
      <c r="AH47" s="220"/>
      <c r="AI47" s="220"/>
      <c r="AJ47" s="79"/>
      <c r="AK47" s="79"/>
      <c r="AL47" s="79"/>
      <c r="AM47" s="79"/>
      <c r="AN47" s="79"/>
      <c r="AO47" s="79"/>
      <c r="AP47" s="79"/>
      <c r="AQ47" s="124"/>
      <c r="AR47" s="3"/>
      <c r="AS47" s="640">
        <f>'内訳-（機械装置・工具器具）（実績）'!F39</f>
        <v>0</v>
      </c>
      <c r="AT47" s="221">
        <f>AS47*$Q$54</f>
        <v>0</v>
      </c>
      <c r="AU47" s="87"/>
      <c r="AV47" s="134"/>
      <c r="AW47" s="87"/>
      <c r="AX47" s="87"/>
      <c r="AY47" s="87"/>
      <c r="AZ47" s="87"/>
      <c r="BA47" s="87"/>
      <c r="BB47" s="87"/>
    </row>
    <row r="48" spans="1:54" s="64" customFormat="1" ht="30" customHeight="1">
      <c r="A48" s="87"/>
      <c r="B48" s="840" t="s">
        <v>2105</v>
      </c>
      <c r="C48" s="841"/>
      <c r="D48" s="841"/>
      <c r="E48" s="841"/>
      <c r="F48" s="841"/>
      <c r="G48" s="841"/>
      <c r="H48" s="841"/>
      <c r="I48" s="841"/>
      <c r="J48" s="841"/>
      <c r="K48" s="841"/>
      <c r="L48" s="841"/>
      <c r="M48" s="841"/>
      <c r="N48" s="841"/>
      <c r="O48" s="841"/>
      <c r="P48" s="842"/>
      <c r="Q48" s="1243">
        <f t="shared" si="0"/>
        <v>0</v>
      </c>
      <c r="R48" s="1298"/>
      <c r="S48" s="1298"/>
      <c r="T48" s="1298"/>
      <c r="U48" s="1298"/>
      <c r="V48" s="1298"/>
      <c r="W48" s="1298"/>
      <c r="X48" s="1298"/>
      <c r="Y48" s="1298"/>
      <c r="Z48" s="1298"/>
      <c r="AA48" s="1298"/>
      <c r="AB48" s="1298"/>
      <c r="AC48" s="1298"/>
      <c r="AD48" s="838" t="s">
        <v>2039</v>
      </c>
      <c r="AE48" s="839"/>
      <c r="AF48" s="223"/>
      <c r="AG48" s="220"/>
      <c r="AH48" s="220"/>
      <c r="AI48" s="220"/>
      <c r="AJ48" s="79"/>
      <c r="AK48" s="79"/>
      <c r="AL48" s="79"/>
      <c r="AM48" s="79"/>
      <c r="AN48" s="79"/>
      <c r="AO48" s="79"/>
      <c r="AP48" s="79"/>
      <c r="AQ48" s="124"/>
      <c r="AR48" s="3"/>
      <c r="AS48" s="640">
        <f>'内訳-（産業財産権）（実績）'!F39</f>
        <v>0</v>
      </c>
      <c r="AT48" s="221">
        <f>AS48*$Q$54</f>
        <v>0</v>
      </c>
      <c r="AU48" s="87"/>
      <c r="AV48" s="134"/>
      <c r="AW48" s="87"/>
      <c r="AX48" s="87"/>
      <c r="AY48" s="87"/>
      <c r="AZ48" s="87"/>
      <c r="BA48" s="87"/>
      <c r="BB48" s="87"/>
    </row>
    <row r="49" spans="1:54" s="64" customFormat="1" ht="30" customHeight="1">
      <c r="A49" s="87"/>
      <c r="B49" s="840" t="s">
        <v>2106</v>
      </c>
      <c r="C49" s="841"/>
      <c r="D49" s="841"/>
      <c r="E49" s="841"/>
      <c r="F49" s="841"/>
      <c r="G49" s="841"/>
      <c r="H49" s="841"/>
      <c r="I49" s="841"/>
      <c r="J49" s="841"/>
      <c r="K49" s="841"/>
      <c r="L49" s="841"/>
      <c r="M49" s="841"/>
      <c r="N49" s="841"/>
      <c r="O49" s="841"/>
      <c r="P49" s="842"/>
      <c r="Q49" s="1243">
        <f t="shared" si="0"/>
        <v>0</v>
      </c>
      <c r="R49" s="1298"/>
      <c r="S49" s="1298"/>
      <c r="T49" s="1298"/>
      <c r="U49" s="1298"/>
      <c r="V49" s="1298"/>
      <c r="W49" s="1298"/>
      <c r="X49" s="1298"/>
      <c r="Y49" s="1298"/>
      <c r="Z49" s="1298"/>
      <c r="AA49" s="1298"/>
      <c r="AB49" s="1298"/>
      <c r="AC49" s="1298"/>
      <c r="AD49" s="838" t="s">
        <v>2039</v>
      </c>
      <c r="AE49" s="839"/>
      <c r="AF49" s="223"/>
      <c r="AG49" s="220"/>
      <c r="AH49" s="220"/>
      <c r="AI49" s="220"/>
      <c r="AJ49" s="79"/>
      <c r="AK49" s="79"/>
      <c r="AL49" s="79"/>
      <c r="AM49" s="79"/>
      <c r="AN49" s="79"/>
      <c r="AO49" s="79"/>
      <c r="AP49" s="79"/>
      <c r="AQ49" s="124"/>
      <c r="AR49" s="3"/>
      <c r="AS49" s="640">
        <f>'内訳-（専門家指導）（実績）'!F39</f>
        <v>0</v>
      </c>
      <c r="AT49" s="221">
        <f>AS49*$Q$54</f>
        <v>0</v>
      </c>
      <c r="AU49" s="87"/>
      <c r="AV49" s="134"/>
      <c r="AW49" s="87"/>
      <c r="AX49" s="87"/>
      <c r="AY49" s="87"/>
      <c r="AZ49" s="87"/>
      <c r="BA49" s="87"/>
      <c r="BB49" s="87"/>
    </row>
    <row r="50" spans="1:54" s="64" customFormat="1" ht="30" customHeight="1">
      <c r="A50" s="87"/>
      <c r="B50" s="855" t="s">
        <v>2107</v>
      </c>
      <c r="C50" s="856"/>
      <c r="D50" s="856"/>
      <c r="E50" s="856"/>
      <c r="F50" s="856"/>
      <c r="G50" s="856"/>
      <c r="H50" s="856"/>
      <c r="I50" s="856"/>
      <c r="J50" s="856"/>
      <c r="K50" s="856"/>
      <c r="L50" s="856"/>
      <c r="M50" s="856"/>
      <c r="N50" s="856"/>
      <c r="O50" s="856"/>
      <c r="P50" s="857"/>
      <c r="Q50" s="1243">
        <f t="shared" si="0"/>
        <v>0</v>
      </c>
      <c r="R50" s="1298"/>
      <c r="S50" s="1298"/>
      <c r="T50" s="1298"/>
      <c r="U50" s="1298"/>
      <c r="V50" s="1298"/>
      <c r="W50" s="1298"/>
      <c r="X50" s="1298"/>
      <c r="Y50" s="1298"/>
      <c r="Z50" s="1298"/>
      <c r="AA50" s="1298"/>
      <c r="AB50" s="1298"/>
      <c r="AC50" s="1298"/>
      <c r="AD50" s="838" t="s">
        <v>2039</v>
      </c>
      <c r="AE50" s="839"/>
      <c r="AF50" s="223"/>
      <c r="AG50" s="220"/>
      <c r="AH50" s="220"/>
      <c r="AI50" s="220"/>
      <c r="AJ50" s="79"/>
      <c r="AK50" s="79"/>
      <c r="AL50" s="79"/>
      <c r="AM50" s="79"/>
      <c r="AN50" s="79"/>
      <c r="AO50" s="79"/>
      <c r="AP50" s="79"/>
      <c r="AQ50" s="124"/>
      <c r="AR50" s="3"/>
      <c r="AS50" s="640">
        <f>'内訳-（賃借）（実績）'!F39</f>
        <v>0</v>
      </c>
      <c r="AT50" s="221">
        <f>AS50*$Q$54</f>
        <v>0</v>
      </c>
      <c r="AU50" s="87"/>
      <c r="AV50" s="134"/>
      <c r="AW50" s="87"/>
      <c r="AX50" s="87"/>
      <c r="AY50" s="87" t="s">
        <v>2303</v>
      </c>
      <c r="AZ50" s="87" t="s">
        <v>2304</v>
      </c>
      <c r="BA50" s="87" t="s">
        <v>2305</v>
      </c>
      <c r="BB50" s="87" t="s">
        <v>2306</v>
      </c>
    </row>
    <row r="51" spans="1:54" s="64" customFormat="1" ht="30" customHeight="1">
      <c r="A51" s="87"/>
      <c r="B51" s="864" t="s">
        <v>2108</v>
      </c>
      <c r="C51" s="865"/>
      <c r="D51" s="865"/>
      <c r="E51" s="865"/>
      <c r="F51" s="865"/>
      <c r="G51" s="865"/>
      <c r="H51" s="865"/>
      <c r="I51" s="865"/>
      <c r="J51" s="865"/>
      <c r="K51" s="865"/>
      <c r="L51" s="865"/>
      <c r="M51" s="865"/>
      <c r="N51" s="865"/>
      <c r="O51" s="865"/>
      <c r="P51" s="866"/>
      <c r="Q51" s="1243">
        <f t="shared" si="0"/>
        <v>0</v>
      </c>
      <c r="R51" s="1298"/>
      <c r="S51" s="1298"/>
      <c r="T51" s="1298"/>
      <c r="U51" s="1298"/>
      <c r="V51" s="1298"/>
      <c r="W51" s="1298"/>
      <c r="X51" s="1298"/>
      <c r="Y51" s="1298"/>
      <c r="Z51" s="1298"/>
      <c r="AA51" s="1298"/>
      <c r="AB51" s="1298"/>
      <c r="AC51" s="1298"/>
      <c r="AD51" s="871" t="s">
        <v>2039</v>
      </c>
      <c r="AE51" s="872"/>
      <c r="AF51" s="1254" t="s">
        <v>2242</v>
      </c>
      <c r="AG51" s="1255"/>
      <c r="AH51" s="1255"/>
      <c r="AI51" s="1255"/>
      <c r="AJ51" s="1255"/>
      <c r="AK51" s="1255"/>
      <c r="AL51" s="1255"/>
      <c r="AM51" s="1255"/>
      <c r="AN51" s="1255"/>
      <c r="AO51" s="1255"/>
      <c r="AP51" s="1255"/>
      <c r="AQ51" s="1256"/>
      <c r="AR51" s="3"/>
      <c r="AS51" s="640">
        <f>'内訳-（直接人件費）（実績）'!J39</f>
        <v>0</v>
      </c>
      <c r="AT51" s="221">
        <f>IF(AS51=0,0,MIN(AY51,AZ51,BA51,BB51))</f>
        <v>0</v>
      </c>
      <c r="AU51" s="87" t="s">
        <v>2095</v>
      </c>
      <c r="AV51" s="221">
        <f>$AT$52*0.2/$Q$54</f>
        <v>0</v>
      </c>
      <c r="AW51" s="222" t="str">
        <f>IF($AS51&lt;=$AV51,"OK","NG")</f>
        <v>OK</v>
      </c>
      <c r="AX51" s="87"/>
      <c r="AY51" s="221">
        <f>ROUNDDOWN(($AT$44+$AT$46+$AT$47+$AT$48+$AT$49+$AT$50)*(2/3)/2,0)</f>
        <v>0</v>
      </c>
      <c r="AZ51" s="221">
        <f>(($AT$44+$AT$46+$AT$47+$AT$48+$AT$49+$AT$50)+MIN(AS45*$Q$54,AS51*$Q$54))/4</f>
        <v>0</v>
      </c>
      <c r="BA51" s="221">
        <f>AS51*$Q$54</f>
        <v>0</v>
      </c>
      <c r="BB51" s="221">
        <f>$Q$56*0.2</f>
        <v>6000000</v>
      </c>
    </row>
    <row r="52" spans="1:54" s="64" customFormat="1" ht="15" customHeight="1">
      <c r="A52" s="87"/>
      <c r="B52" s="332"/>
      <c r="C52" s="329"/>
      <c r="D52" s="332"/>
      <c r="E52" s="332"/>
      <c r="F52" s="332"/>
      <c r="G52" s="332"/>
      <c r="H52" s="329"/>
      <c r="I52" s="329"/>
      <c r="J52" s="329"/>
      <c r="K52" s="329"/>
      <c r="L52" s="329"/>
      <c r="M52" s="329"/>
      <c r="N52" s="329"/>
      <c r="O52" s="329"/>
      <c r="P52" s="329"/>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3"/>
      <c r="AS52" s="3"/>
      <c r="AT52" s="510">
        <f>MIN(SUM(AT44:AT51),Q56)</f>
        <v>0</v>
      </c>
      <c r="AU52" s="87"/>
      <c r="AV52" s="134"/>
      <c r="AW52" s="87" t="str">
        <f>IF(AND($AW45="OK",$AW51="OK"),"OK","NG")</f>
        <v>OK</v>
      </c>
      <c r="AX52" s="87"/>
      <c r="AY52" s="87"/>
      <c r="AZ52" s="87"/>
      <c r="BA52" s="87"/>
      <c r="BB52" s="87"/>
    </row>
    <row r="53" spans="1:54" s="64" customFormat="1" ht="30" customHeight="1">
      <c r="A53" s="87"/>
      <c r="B53" s="855" t="s">
        <v>2137</v>
      </c>
      <c r="C53" s="856"/>
      <c r="D53" s="856"/>
      <c r="E53" s="856"/>
      <c r="F53" s="856"/>
      <c r="G53" s="856"/>
      <c r="H53" s="856"/>
      <c r="I53" s="856"/>
      <c r="J53" s="856"/>
      <c r="K53" s="856"/>
      <c r="L53" s="856"/>
      <c r="M53" s="856"/>
      <c r="N53" s="856"/>
      <c r="O53" s="856"/>
      <c r="P53" s="857"/>
      <c r="Q53" s="925">
        <f>SUM(Q44:AC51)</f>
        <v>0</v>
      </c>
      <c r="R53" s="926"/>
      <c r="S53" s="926"/>
      <c r="T53" s="926"/>
      <c r="U53" s="926"/>
      <c r="V53" s="926"/>
      <c r="W53" s="926"/>
      <c r="X53" s="926"/>
      <c r="Y53" s="926"/>
      <c r="Z53" s="926"/>
      <c r="AA53" s="926"/>
      <c r="AB53" s="926"/>
      <c r="AC53" s="926"/>
      <c r="AD53" s="926"/>
      <c r="AE53" s="926"/>
      <c r="AF53" s="148" t="s">
        <v>2039</v>
      </c>
      <c r="AG53" s="809" t="s">
        <v>2090</v>
      </c>
      <c r="AH53" s="809"/>
      <c r="AI53" s="809"/>
      <c r="AJ53" s="809"/>
      <c r="AK53" s="809"/>
      <c r="AL53" s="809"/>
      <c r="AM53" s="809"/>
      <c r="AN53" s="809"/>
      <c r="AO53" s="809"/>
      <c r="AP53" s="809"/>
      <c r="AQ53" s="810"/>
      <c r="AR53" s="3"/>
      <c r="AS53" s="3"/>
      <c r="AT53" s="87"/>
      <c r="AU53" s="133"/>
      <c r="AV53" s="87"/>
      <c r="AW53" s="87"/>
      <c r="AX53" s="87"/>
      <c r="AY53" s="87"/>
      <c r="AZ53" s="87"/>
      <c r="BA53" s="87"/>
    </row>
    <row r="54" spans="1:54" s="64" customFormat="1" ht="30" customHeight="1">
      <c r="A54" s="87"/>
      <c r="B54" s="855" t="s">
        <v>2139</v>
      </c>
      <c r="C54" s="856"/>
      <c r="D54" s="856"/>
      <c r="E54" s="856"/>
      <c r="F54" s="856"/>
      <c r="G54" s="856"/>
      <c r="H54" s="856"/>
      <c r="I54" s="856"/>
      <c r="J54" s="856"/>
      <c r="K54" s="856"/>
      <c r="L54" s="856"/>
      <c r="M54" s="856"/>
      <c r="N54" s="856"/>
      <c r="O54" s="856"/>
      <c r="P54" s="857"/>
      <c r="Q54" s="877">
        <f>基本情報!$E$39</f>
        <v>0.66666666666666663</v>
      </c>
      <c r="R54" s="878"/>
      <c r="S54" s="878"/>
      <c r="T54" s="878"/>
      <c r="U54" s="878"/>
      <c r="V54" s="878"/>
      <c r="W54" s="878"/>
      <c r="X54" s="878"/>
      <c r="Y54" s="878"/>
      <c r="Z54" s="878"/>
      <c r="AA54" s="878"/>
      <c r="AB54" s="878"/>
      <c r="AC54" s="878"/>
      <c r="AD54" s="878"/>
      <c r="AE54" s="878"/>
      <c r="AF54" s="148"/>
      <c r="AG54" s="843"/>
      <c r="AH54" s="843"/>
      <c r="AI54" s="843"/>
      <c r="AJ54" s="843"/>
      <c r="AK54" s="843"/>
      <c r="AL54" s="843"/>
      <c r="AM54" s="843"/>
      <c r="AN54" s="843"/>
      <c r="AO54" s="843"/>
      <c r="AP54" s="843"/>
      <c r="AQ54" s="844"/>
      <c r="AR54" s="3"/>
      <c r="AS54" s="3"/>
      <c r="AT54" s="87"/>
      <c r="AU54" s="133"/>
      <c r="AV54" s="87"/>
      <c r="AW54" s="87"/>
      <c r="AX54" s="87"/>
      <c r="AY54" s="87"/>
      <c r="AZ54" s="87"/>
      <c r="BA54" s="87"/>
    </row>
    <row r="55" spans="1:54" s="64" customFormat="1" ht="30" customHeight="1">
      <c r="A55" s="87"/>
      <c r="B55" s="855" t="s">
        <v>2141</v>
      </c>
      <c r="C55" s="856"/>
      <c r="D55" s="856"/>
      <c r="E55" s="856"/>
      <c r="F55" s="856"/>
      <c r="G55" s="856"/>
      <c r="H55" s="856"/>
      <c r="I55" s="856"/>
      <c r="J55" s="856"/>
      <c r="K55" s="856"/>
      <c r="L55" s="856"/>
      <c r="M55" s="856"/>
      <c r="N55" s="856"/>
      <c r="O55" s="856"/>
      <c r="P55" s="857"/>
      <c r="Q55" s="877">
        <f>(YEAR(O$32)-YEAR(O$31))*12+MONTH(O$32)-MONTH(O$31)+1</f>
        <v>1</v>
      </c>
      <c r="R55" s="878">
        <f t="shared" ref="R55:AE55" si="1">(YEAR($AD$27)-YEAR($O$27))*12+MONTH($AD$27)-MONTH($O$27)+IF(DAY($O$27)&lt;=DAY($AD$27),1,0)</f>
        <v>1</v>
      </c>
      <c r="S55" s="878">
        <f t="shared" si="1"/>
        <v>1</v>
      </c>
      <c r="T55" s="878">
        <f t="shared" si="1"/>
        <v>1</v>
      </c>
      <c r="U55" s="878">
        <f t="shared" si="1"/>
        <v>1</v>
      </c>
      <c r="V55" s="878">
        <f t="shared" si="1"/>
        <v>1</v>
      </c>
      <c r="W55" s="878">
        <f t="shared" si="1"/>
        <v>1</v>
      </c>
      <c r="X55" s="878">
        <f t="shared" si="1"/>
        <v>1</v>
      </c>
      <c r="Y55" s="878">
        <f t="shared" si="1"/>
        <v>1</v>
      </c>
      <c r="Z55" s="878">
        <f t="shared" si="1"/>
        <v>1</v>
      </c>
      <c r="AA55" s="878">
        <f t="shared" si="1"/>
        <v>1</v>
      </c>
      <c r="AB55" s="878">
        <f t="shared" si="1"/>
        <v>1</v>
      </c>
      <c r="AC55" s="878">
        <f t="shared" si="1"/>
        <v>1</v>
      </c>
      <c r="AD55" s="878">
        <f t="shared" si="1"/>
        <v>1</v>
      </c>
      <c r="AE55" s="878">
        <f t="shared" si="1"/>
        <v>1</v>
      </c>
      <c r="AF55" s="148" t="s">
        <v>2140</v>
      </c>
      <c r="AG55" s="843"/>
      <c r="AH55" s="843"/>
      <c r="AI55" s="843"/>
      <c r="AJ55" s="843"/>
      <c r="AK55" s="843"/>
      <c r="AL55" s="843"/>
      <c r="AM55" s="843"/>
      <c r="AN55" s="843"/>
      <c r="AO55" s="843"/>
      <c r="AP55" s="843"/>
      <c r="AQ55" s="844"/>
      <c r="AR55" s="3"/>
      <c r="AS55" s="3"/>
      <c r="AT55" s="87"/>
      <c r="AU55" s="133"/>
      <c r="AV55" s="87"/>
      <c r="AW55" s="87"/>
      <c r="AX55" s="87"/>
      <c r="AY55" s="87"/>
      <c r="AZ55" s="87"/>
      <c r="BA55" s="87"/>
    </row>
    <row r="56" spans="1:54" s="64" customFormat="1" ht="30" customHeight="1">
      <c r="A56" s="87"/>
      <c r="B56" s="864" t="s">
        <v>2142</v>
      </c>
      <c r="C56" s="865"/>
      <c r="D56" s="865"/>
      <c r="E56" s="865"/>
      <c r="F56" s="865"/>
      <c r="G56" s="865"/>
      <c r="H56" s="865"/>
      <c r="I56" s="865"/>
      <c r="J56" s="865"/>
      <c r="K56" s="865"/>
      <c r="L56" s="865"/>
      <c r="M56" s="865"/>
      <c r="N56" s="865"/>
      <c r="O56" s="865"/>
      <c r="P56" s="866"/>
      <c r="Q56" s="873">
        <v>30000000</v>
      </c>
      <c r="R56" s="874"/>
      <c r="S56" s="874"/>
      <c r="T56" s="874"/>
      <c r="U56" s="874"/>
      <c r="V56" s="874"/>
      <c r="W56" s="874"/>
      <c r="X56" s="874"/>
      <c r="Y56" s="874"/>
      <c r="Z56" s="874"/>
      <c r="AA56" s="874"/>
      <c r="AB56" s="874"/>
      <c r="AC56" s="874"/>
      <c r="AD56" s="874"/>
      <c r="AE56" s="874"/>
      <c r="AF56" s="149" t="s">
        <v>2039</v>
      </c>
      <c r="AG56" s="811"/>
      <c r="AH56" s="811"/>
      <c r="AI56" s="811"/>
      <c r="AJ56" s="811"/>
      <c r="AK56" s="811"/>
      <c r="AL56" s="811"/>
      <c r="AM56" s="811"/>
      <c r="AN56" s="811"/>
      <c r="AO56" s="811"/>
      <c r="AP56" s="811"/>
      <c r="AQ56" s="812"/>
      <c r="AR56" s="3"/>
      <c r="AS56" s="3"/>
      <c r="AT56" s="935" t="str">
        <f>IFERROR(IF(AW52="NG","広報・宣伝費または直接人件費が上限を超えています。
上限額以上は助成されませんので、ご注意ください。",""),"")</f>
        <v/>
      </c>
      <c r="AU56" s="935"/>
      <c r="AV56" s="935"/>
      <c r="AW56" s="935"/>
      <c r="AX56" s="935"/>
      <c r="AY56" s="935"/>
      <c r="AZ56" s="935"/>
      <c r="BA56" s="935"/>
    </row>
    <row r="57" spans="1:54" s="64" customFormat="1" ht="15" customHeight="1">
      <c r="A57" s="87"/>
      <c r="B57" s="330"/>
      <c r="C57" s="330"/>
      <c r="D57" s="330"/>
      <c r="E57" s="330"/>
      <c r="F57" s="330"/>
      <c r="G57" s="330"/>
      <c r="H57" s="330"/>
      <c r="I57" s="330"/>
      <c r="J57" s="330"/>
      <c r="K57" s="330"/>
      <c r="L57" s="330"/>
      <c r="M57" s="330"/>
      <c r="N57" s="330"/>
      <c r="O57" s="330"/>
      <c r="P57" s="330"/>
      <c r="Q57" s="102"/>
      <c r="R57" s="102"/>
      <c r="S57" s="102"/>
      <c r="T57" s="102"/>
      <c r="U57" s="102"/>
      <c r="V57" s="102"/>
      <c r="W57" s="102"/>
      <c r="X57" s="102"/>
      <c r="Y57" s="102"/>
      <c r="Z57" s="102"/>
      <c r="AA57" s="102"/>
      <c r="AB57" s="102"/>
      <c r="AC57" s="102"/>
      <c r="AD57" s="102"/>
      <c r="AE57" s="102"/>
      <c r="AF57" s="102"/>
      <c r="AG57" s="102"/>
      <c r="AH57" s="102"/>
      <c r="AI57" s="102"/>
      <c r="AJ57" s="65"/>
      <c r="AR57" s="3"/>
      <c r="AS57" s="3"/>
      <c r="AT57" s="935"/>
      <c r="AU57" s="935"/>
      <c r="AV57" s="935"/>
      <c r="AW57" s="935"/>
      <c r="AX57" s="935"/>
      <c r="AY57" s="935"/>
      <c r="AZ57" s="935"/>
      <c r="BA57" s="935"/>
    </row>
    <row r="58" spans="1:54" s="64" customFormat="1" ht="30" customHeight="1">
      <c r="A58" s="87"/>
      <c r="B58" s="1379" t="s">
        <v>2629</v>
      </c>
      <c r="C58" s="1380"/>
      <c r="D58" s="1380"/>
      <c r="E58" s="1380"/>
      <c r="F58" s="1380"/>
      <c r="G58" s="1380"/>
      <c r="H58" s="1380"/>
      <c r="I58" s="1380"/>
      <c r="J58" s="1380"/>
      <c r="K58" s="1380"/>
      <c r="L58" s="1380"/>
      <c r="M58" s="1380"/>
      <c r="N58" s="1380"/>
      <c r="O58" s="1380"/>
      <c r="P58" s="1381"/>
      <c r="Q58" s="1406">
        <f>ROUNDDOWN(AT52,-3)</f>
        <v>0</v>
      </c>
      <c r="R58" s="1406"/>
      <c r="S58" s="1406"/>
      <c r="T58" s="1406"/>
      <c r="U58" s="1406"/>
      <c r="V58" s="1406"/>
      <c r="W58" s="1406"/>
      <c r="X58" s="1406"/>
      <c r="Y58" s="1406"/>
      <c r="Z58" s="1406"/>
      <c r="AA58" s="1406"/>
      <c r="AB58" s="1406"/>
      <c r="AC58" s="1406"/>
      <c r="AD58" s="1406"/>
      <c r="AE58" s="1406"/>
      <c r="AF58" s="1406"/>
      <c r="AG58" s="1406"/>
      <c r="AH58" s="1406"/>
      <c r="AI58" s="1406"/>
      <c r="AJ58" s="149" t="s">
        <v>2039</v>
      </c>
      <c r="AK58" s="1404"/>
      <c r="AL58" s="1404"/>
      <c r="AM58" s="1404"/>
      <c r="AN58" s="1404"/>
      <c r="AO58" s="1404"/>
      <c r="AP58" s="1404"/>
      <c r="AQ58" s="1405"/>
      <c r="AR58" s="3"/>
      <c r="AS58" s="3"/>
      <c r="AT58" s="935"/>
      <c r="AU58" s="935"/>
      <c r="AV58" s="935"/>
      <c r="AW58" s="935"/>
      <c r="AX58" s="935"/>
      <c r="AY58" s="935"/>
      <c r="AZ58" s="935"/>
      <c r="BA58" s="935"/>
    </row>
    <row r="59" spans="1:54" ht="15" customHeight="1">
      <c r="B59" s="532"/>
      <c r="C59" s="532"/>
      <c r="D59" s="532"/>
      <c r="E59" s="532"/>
      <c r="F59" s="532"/>
      <c r="G59" s="532"/>
      <c r="H59" s="532"/>
      <c r="I59" s="532"/>
      <c r="J59" s="532"/>
      <c r="K59" s="532"/>
      <c r="L59" s="532"/>
      <c r="M59" s="532"/>
      <c r="N59" s="532"/>
      <c r="O59" s="532"/>
      <c r="P59" s="532"/>
      <c r="Q59" s="532"/>
      <c r="R59" s="532"/>
      <c r="S59" s="532"/>
      <c r="T59" s="532"/>
      <c r="U59" s="532"/>
      <c r="V59" s="532"/>
      <c r="W59" s="532"/>
      <c r="X59" s="532"/>
      <c r="Y59" s="532"/>
      <c r="Z59" s="532"/>
      <c r="AA59" s="532"/>
      <c r="AB59" s="532"/>
      <c r="AC59" s="532"/>
      <c r="AD59" s="532"/>
      <c r="AE59" s="532"/>
      <c r="AF59" s="532"/>
      <c r="AG59" s="532"/>
      <c r="AH59" s="532"/>
      <c r="AI59" s="532"/>
      <c r="AJ59" s="532"/>
      <c r="AK59" s="532"/>
      <c r="AL59" s="532"/>
      <c r="AM59" s="532"/>
      <c r="AN59" s="532"/>
      <c r="AO59" s="532"/>
      <c r="AP59" s="532"/>
      <c r="AQ59" s="532"/>
      <c r="AT59" s="935"/>
      <c r="AU59" s="935"/>
      <c r="AV59" s="935"/>
      <c r="AW59" s="935"/>
      <c r="AX59" s="935"/>
      <c r="AY59" s="935"/>
      <c r="AZ59" s="935"/>
      <c r="BA59" s="935"/>
    </row>
    <row r="60" spans="1:54" ht="15" customHeight="1">
      <c r="B60" s="533" t="s">
        <v>2040</v>
      </c>
      <c r="C60" s="533"/>
      <c r="D60" s="534"/>
      <c r="E60" s="534"/>
      <c r="F60" s="534"/>
      <c r="G60" s="534"/>
      <c r="H60" s="534"/>
      <c r="I60" s="534"/>
      <c r="J60" s="534"/>
      <c r="K60" s="534"/>
      <c r="L60" s="534"/>
      <c r="M60" s="534"/>
      <c r="N60" s="534"/>
      <c r="O60" s="534"/>
      <c r="P60" s="535"/>
      <c r="Q60" s="535"/>
      <c r="R60" s="535"/>
      <c r="S60" s="536"/>
      <c r="T60" s="536"/>
      <c r="U60" s="536"/>
      <c r="V60" s="536"/>
      <c r="W60" s="536"/>
      <c r="X60" s="536"/>
      <c r="Y60" s="536"/>
      <c r="Z60" s="537"/>
      <c r="AA60" s="537"/>
      <c r="AB60" s="537"/>
      <c r="AC60" s="537"/>
      <c r="AD60" s="537"/>
      <c r="AE60" s="537"/>
      <c r="AF60" s="537"/>
      <c r="AG60" s="537"/>
      <c r="AH60" s="537"/>
      <c r="AI60" s="537"/>
      <c r="AJ60" s="537"/>
      <c r="AK60" s="537"/>
      <c r="AL60" s="537"/>
      <c r="AM60" s="537"/>
      <c r="AN60" s="537"/>
      <c r="AO60" s="537"/>
      <c r="AP60" s="537"/>
      <c r="AQ60" s="537"/>
    </row>
    <row r="61" spans="1:54" ht="15" customHeight="1">
      <c r="B61" s="1309" t="s">
        <v>2041</v>
      </c>
      <c r="C61" s="1310"/>
      <c r="D61" s="1310"/>
      <c r="E61" s="1310"/>
      <c r="F61" s="1310"/>
      <c r="G61" s="1310"/>
      <c r="H61" s="1310"/>
      <c r="I61" s="1310"/>
      <c r="J61" s="1310"/>
      <c r="K61" s="1311"/>
      <c r="L61" s="1359"/>
      <c r="M61" s="1360"/>
      <c r="N61" s="1360"/>
      <c r="O61" s="1360"/>
      <c r="P61" s="1360"/>
      <c r="Q61" s="1360"/>
      <c r="R61" s="1360"/>
      <c r="S61" s="1360"/>
      <c r="T61" s="1360"/>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1"/>
      <c r="AR61" s="538"/>
      <c r="AS61" s="638"/>
    </row>
    <row r="62" spans="1:54" ht="15" customHeight="1">
      <c r="B62" s="1312"/>
      <c r="C62" s="1313"/>
      <c r="D62" s="1313"/>
      <c r="E62" s="1313"/>
      <c r="F62" s="1313"/>
      <c r="G62" s="1313"/>
      <c r="H62" s="1313"/>
      <c r="I62" s="1313"/>
      <c r="J62" s="1313"/>
      <c r="K62" s="1314"/>
      <c r="L62" s="1362"/>
      <c r="M62" s="1363"/>
      <c r="N62" s="1363"/>
      <c r="O62" s="1363"/>
      <c r="P62" s="1363"/>
      <c r="Q62" s="1363"/>
      <c r="R62" s="1363"/>
      <c r="S62" s="1363"/>
      <c r="T62" s="1363"/>
      <c r="U62" s="1363"/>
      <c r="V62" s="1363"/>
      <c r="W62" s="1363"/>
      <c r="X62" s="1363"/>
      <c r="Y62" s="1363"/>
      <c r="Z62" s="1363"/>
      <c r="AA62" s="1363"/>
      <c r="AB62" s="1363"/>
      <c r="AC62" s="1363"/>
      <c r="AD62" s="1363"/>
      <c r="AE62" s="1363"/>
      <c r="AF62" s="1363"/>
      <c r="AG62" s="1363"/>
      <c r="AH62" s="1363"/>
      <c r="AI62" s="1363"/>
      <c r="AJ62" s="1363"/>
      <c r="AK62" s="1363"/>
      <c r="AL62" s="1363"/>
      <c r="AM62" s="1363"/>
      <c r="AN62" s="1363"/>
      <c r="AO62" s="1363"/>
      <c r="AP62" s="1363"/>
      <c r="AQ62" s="1364"/>
      <c r="AR62" s="538"/>
      <c r="AS62" s="638"/>
      <c r="AT62" s="539"/>
      <c r="AU62" s="539"/>
    </row>
    <row r="63" spans="1:54" ht="15" customHeight="1">
      <c r="B63" s="1315" t="s">
        <v>2042</v>
      </c>
      <c r="C63" s="1316"/>
      <c r="D63" s="1316"/>
      <c r="E63" s="1316"/>
      <c r="F63" s="1316"/>
      <c r="G63" s="1316"/>
      <c r="H63" s="1316"/>
      <c r="I63" s="1316"/>
      <c r="J63" s="1316"/>
      <c r="K63" s="1317"/>
      <c r="L63" s="1359"/>
      <c r="M63" s="1360"/>
      <c r="N63" s="1360"/>
      <c r="O63" s="1360"/>
      <c r="P63" s="1360"/>
      <c r="Q63" s="1360"/>
      <c r="R63" s="1360"/>
      <c r="S63" s="1360"/>
      <c r="T63" s="1360"/>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1"/>
      <c r="AR63" s="538"/>
      <c r="AS63" s="638"/>
      <c r="AT63" s="518"/>
      <c r="AU63" s="518"/>
    </row>
    <row r="64" spans="1:54" ht="15" customHeight="1">
      <c r="B64" s="1318"/>
      <c r="C64" s="1319"/>
      <c r="D64" s="1319"/>
      <c r="E64" s="1319"/>
      <c r="F64" s="1319"/>
      <c r="G64" s="1319"/>
      <c r="H64" s="1319"/>
      <c r="I64" s="1319"/>
      <c r="J64" s="1319"/>
      <c r="K64" s="1320"/>
      <c r="L64" s="1362"/>
      <c r="M64" s="1363"/>
      <c r="N64" s="1363"/>
      <c r="O64" s="1363"/>
      <c r="P64" s="1363"/>
      <c r="Q64" s="1363"/>
      <c r="R64" s="1363"/>
      <c r="S64" s="1363"/>
      <c r="T64" s="1363"/>
      <c r="U64" s="1363"/>
      <c r="V64" s="1363"/>
      <c r="W64" s="1363"/>
      <c r="X64" s="1363"/>
      <c r="Y64" s="1363"/>
      <c r="Z64" s="1363"/>
      <c r="AA64" s="1363"/>
      <c r="AB64" s="1363"/>
      <c r="AC64" s="1363"/>
      <c r="AD64" s="1363"/>
      <c r="AE64" s="1363"/>
      <c r="AF64" s="1363"/>
      <c r="AG64" s="1363"/>
      <c r="AH64" s="1363"/>
      <c r="AI64" s="1363"/>
      <c r="AJ64" s="1363"/>
      <c r="AK64" s="1363"/>
      <c r="AL64" s="1363"/>
      <c r="AM64" s="1363"/>
      <c r="AN64" s="1363"/>
      <c r="AO64" s="1363"/>
      <c r="AP64" s="1363"/>
      <c r="AQ64" s="1364"/>
      <c r="AR64" s="538"/>
      <c r="AS64" s="638"/>
      <c r="AT64" s="518"/>
      <c r="AU64" s="518"/>
    </row>
    <row r="65" spans="1:48" ht="15" customHeight="1">
      <c r="B65" s="1353" t="s">
        <v>2068</v>
      </c>
      <c r="C65" s="1354"/>
      <c r="D65" s="1354"/>
      <c r="E65" s="1354"/>
      <c r="F65" s="1354"/>
      <c r="G65" s="1354"/>
      <c r="H65" s="1355"/>
      <c r="I65" s="1348"/>
      <c r="J65" s="1345"/>
      <c r="K65" s="1344"/>
      <c r="L65" s="1345"/>
      <c r="M65" s="1344"/>
      <c r="N65" s="1345"/>
      <c r="O65" s="1367"/>
      <c r="P65" s="1368"/>
      <c r="Q65" s="1373" t="s">
        <v>2043</v>
      </c>
      <c r="R65" s="1374"/>
      <c r="S65" s="1374"/>
      <c r="T65" s="1374"/>
      <c r="U65" s="1375"/>
      <c r="V65" s="1348"/>
      <c r="W65" s="1345"/>
      <c r="X65" s="1344"/>
      <c r="Y65" s="1345"/>
      <c r="Z65" s="1344"/>
      <c r="AA65" s="1365"/>
      <c r="AB65" s="1372" t="s">
        <v>2665</v>
      </c>
      <c r="AC65" s="1372"/>
      <c r="AD65" s="1372"/>
      <c r="AE65" s="1372"/>
      <c r="AF65" s="1372"/>
      <c r="AG65" s="1372"/>
      <c r="AH65" s="1321"/>
      <c r="AI65" s="1321"/>
      <c r="AJ65" s="1321"/>
      <c r="AK65" s="1321"/>
      <c r="AL65" s="1321"/>
      <c r="AM65" s="1321"/>
      <c r="AN65" s="1321"/>
      <c r="AO65" s="1321"/>
      <c r="AP65" s="1321"/>
      <c r="AQ65" s="1322"/>
      <c r="AR65" s="540"/>
      <c r="AS65" s="540"/>
      <c r="AT65" s="518"/>
      <c r="AU65" s="518"/>
    </row>
    <row r="66" spans="1:48" ht="15" customHeight="1">
      <c r="B66" s="1356"/>
      <c r="C66" s="1357"/>
      <c r="D66" s="1357"/>
      <c r="E66" s="1357"/>
      <c r="F66" s="1357"/>
      <c r="G66" s="1357"/>
      <c r="H66" s="1358"/>
      <c r="I66" s="1349"/>
      <c r="J66" s="1347"/>
      <c r="K66" s="1346"/>
      <c r="L66" s="1347"/>
      <c r="M66" s="1346"/>
      <c r="N66" s="1347"/>
      <c r="O66" s="1369"/>
      <c r="P66" s="1370"/>
      <c r="Q66" s="1376"/>
      <c r="R66" s="1377"/>
      <c r="S66" s="1377"/>
      <c r="T66" s="1377"/>
      <c r="U66" s="1378"/>
      <c r="V66" s="1349"/>
      <c r="W66" s="1347"/>
      <c r="X66" s="1346"/>
      <c r="Y66" s="1347"/>
      <c r="Z66" s="1346"/>
      <c r="AA66" s="1366"/>
      <c r="AB66" s="1372"/>
      <c r="AC66" s="1372"/>
      <c r="AD66" s="1372"/>
      <c r="AE66" s="1372"/>
      <c r="AF66" s="1372"/>
      <c r="AG66" s="1372"/>
      <c r="AH66" s="1323"/>
      <c r="AI66" s="1323"/>
      <c r="AJ66" s="1323"/>
      <c r="AK66" s="1323"/>
      <c r="AL66" s="1323"/>
      <c r="AM66" s="1323"/>
      <c r="AN66" s="1323"/>
      <c r="AO66" s="1323"/>
      <c r="AP66" s="1323"/>
      <c r="AQ66" s="1324"/>
      <c r="AR66" s="540"/>
      <c r="AS66" s="540"/>
      <c r="AT66" s="518"/>
      <c r="AU66" s="518"/>
    </row>
    <row r="67" spans="1:48" ht="15" customHeight="1">
      <c r="B67" s="1331" t="s">
        <v>2628</v>
      </c>
      <c r="C67" s="1332"/>
      <c r="D67" s="1332"/>
      <c r="E67" s="1332"/>
      <c r="F67" s="1332"/>
      <c r="G67" s="1332"/>
      <c r="H67" s="1333"/>
      <c r="I67" s="1350" t="s">
        <v>2044</v>
      </c>
      <c r="J67" s="1351"/>
      <c r="K67" s="1351"/>
      <c r="L67" s="1351"/>
      <c r="M67" s="1351"/>
      <c r="N67" s="1351"/>
      <c r="O67" s="1351"/>
      <c r="P67" s="1351"/>
      <c r="Q67" s="1351"/>
      <c r="R67" s="1351"/>
      <c r="S67" s="1351"/>
      <c r="T67" s="1351"/>
      <c r="U67" s="1351"/>
      <c r="V67" s="1351"/>
      <c r="W67" s="1351"/>
      <c r="X67" s="1351"/>
      <c r="Y67" s="1351"/>
      <c r="Z67" s="1351"/>
      <c r="AA67" s="1351"/>
      <c r="AB67" s="1351"/>
      <c r="AC67" s="1351"/>
      <c r="AD67" s="1351"/>
      <c r="AE67" s="1351"/>
      <c r="AF67" s="1351"/>
      <c r="AG67" s="1351"/>
      <c r="AH67" s="1351"/>
      <c r="AI67" s="1351"/>
      <c r="AJ67" s="1351"/>
      <c r="AK67" s="1351"/>
      <c r="AL67" s="1351"/>
      <c r="AM67" s="1351"/>
      <c r="AN67" s="1351"/>
      <c r="AO67" s="1351"/>
      <c r="AP67" s="1351"/>
      <c r="AQ67" s="1352"/>
      <c r="AR67" s="541"/>
      <c r="AS67" s="541"/>
      <c r="AT67" s="518"/>
      <c r="AU67" s="518"/>
    </row>
    <row r="68" spans="1:48" ht="15" customHeight="1">
      <c r="B68" s="1334"/>
      <c r="C68" s="1335"/>
      <c r="D68" s="1335"/>
      <c r="E68" s="1335"/>
      <c r="F68" s="1335"/>
      <c r="G68" s="1335"/>
      <c r="H68" s="1336"/>
      <c r="I68" s="1325"/>
      <c r="J68" s="1326"/>
      <c r="K68" s="1326"/>
      <c r="L68" s="1326"/>
      <c r="M68" s="1326"/>
      <c r="N68" s="1326"/>
      <c r="O68" s="1326"/>
      <c r="P68" s="1326"/>
      <c r="Q68" s="1326"/>
      <c r="R68" s="1326"/>
      <c r="S68" s="1326"/>
      <c r="T68" s="1326"/>
      <c r="U68" s="1326"/>
      <c r="V68" s="1326"/>
      <c r="W68" s="1326"/>
      <c r="X68" s="1326"/>
      <c r="Y68" s="1326"/>
      <c r="Z68" s="1326"/>
      <c r="AA68" s="1326"/>
      <c r="AB68" s="1326"/>
      <c r="AC68" s="1326"/>
      <c r="AD68" s="1326"/>
      <c r="AE68" s="1326"/>
      <c r="AF68" s="1326"/>
      <c r="AG68" s="1326"/>
      <c r="AH68" s="1326"/>
      <c r="AI68" s="1326"/>
      <c r="AJ68" s="1326"/>
      <c r="AK68" s="1326"/>
      <c r="AL68" s="1326"/>
      <c r="AM68" s="1326"/>
      <c r="AN68" s="1326"/>
      <c r="AO68" s="1326"/>
      <c r="AP68" s="1326"/>
      <c r="AQ68" s="1327"/>
      <c r="AR68" s="542"/>
      <c r="AS68" s="542"/>
      <c r="AT68" s="518"/>
      <c r="AU68" s="518"/>
    </row>
    <row r="69" spans="1:48" ht="15" customHeight="1">
      <c r="B69" s="1337"/>
      <c r="C69" s="1338"/>
      <c r="D69" s="1338"/>
      <c r="E69" s="1338"/>
      <c r="F69" s="1338"/>
      <c r="G69" s="1338"/>
      <c r="H69" s="1339"/>
      <c r="I69" s="1328"/>
      <c r="J69" s="1329"/>
      <c r="K69" s="1329"/>
      <c r="L69" s="1329"/>
      <c r="M69" s="1329"/>
      <c r="N69" s="1329"/>
      <c r="O69" s="1329"/>
      <c r="P69" s="1329"/>
      <c r="Q69" s="1329"/>
      <c r="R69" s="1329"/>
      <c r="S69" s="1329"/>
      <c r="T69" s="1329"/>
      <c r="U69" s="1329"/>
      <c r="V69" s="1329"/>
      <c r="W69" s="1329"/>
      <c r="X69" s="1329"/>
      <c r="Y69" s="1329"/>
      <c r="Z69" s="1329"/>
      <c r="AA69" s="1329"/>
      <c r="AB69" s="1329"/>
      <c r="AC69" s="1329"/>
      <c r="AD69" s="1329"/>
      <c r="AE69" s="1329"/>
      <c r="AF69" s="1329"/>
      <c r="AG69" s="1329"/>
      <c r="AH69" s="1329"/>
      <c r="AI69" s="1329"/>
      <c r="AJ69" s="1329"/>
      <c r="AK69" s="1329"/>
      <c r="AL69" s="1329"/>
      <c r="AM69" s="1329"/>
      <c r="AN69" s="1329"/>
      <c r="AO69" s="1329"/>
      <c r="AP69" s="1329"/>
      <c r="AQ69" s="1330"/>
      <c r="AR69" s="542"/>
      <c r="AS69" s="542"/>
      <c r="AT69" s="518"/>
      <c r="AU69" s="518"/>
    </row>
    <row r="70" spans="1:48" ht="15" customHeight="1">
      <c r="B70" s="1331" t="s">
        <v>2045</v>
      </c>
      <c r="C70" s="1332"/>
      <c r="D70" s="1332"/>
      <c r="E70" s="1332"/>
      <c r="F70" s="1332"/>
      <c r="G70" s="1332"/>
      <c r="H70" s="1333"/>
      <c r="I70" s="1348"/>
      <c r="J70" s="1345"/>
      <c r="K70" s="1344"/>
      <c r="L70" s="1345"/>
      <c r="M70" s="1344"/>
      <c r="N70" s="1345"/>
      <c r="O70" s="1344"/>
      <c r="P70" s="1345"/>
      <c r="Q70" s="1344"/>
      <c r="R70" s="1345"/>
      <c r="S70" s="1344"/>
      <c r="T70" s="1345"/>
      <c r="U70" s="1340"/>
      <c r="V70" s="1341"/>
      <c r="W70" s="540"/>
      <c r="X70" s="543"/>
      <c r="Y70" s="543"/>
      <c r="Z70" s="543"/>
      <c r="AA70" s="543"/>
      <c r="AB70" s="543"/>
      <c r="AC70" s="543"/>
      <c r="AD70" s="543"/>
      <c r="AE70" s="543"/>
      <c r="AF70" s="543"/>
      <c r="AG70" s="543"/>
      <c r="AH70" s="543"/>
      <c r="AI70" s="543"/>
      <c r="AJ70" s="543"/>
      <c r="AK70" s="543"/>
      <c r="AL70" s="543"/>
      <c r="AM70" s="543"/>
      <c r="AN70" s="543"/>
      <c r="AO70" s="543"/>
      <c r="AP70" s="543"/>
      <c r="AQ70" s="543"/>
      <c r="AR70" s="543"/>
      <c r="AS70" s="543"/>
      <c r="AT70" s="518"/>
      <c r="AU70" s="518"/>
    </row>
    <row r="71" spans="1:48" ht="15" customHeight="1">
      <c r="B71" s="1337"/>
      <c r="C71" s="1338"/>
      <c r="D71" s="1338"/>
      <c r="E71" s="1338"/>
      <c r="F71" s="1338"/>
      <c r="G71" s="1338"/>
      <c r="H71" s="1339"/>
      <c r="I71" s="1349"/>
      <c r="J71" s="1347"/>
      <c r="K71" s="1346"/>
      <c r="L71" s="1347"/>
      <c r="M71" s="1346"/>
      <c r="N71" s="1347"/>
      <c r="O71" s="1346"/>
      <c r="P71" s="1347"/>
      <c r="Q71" s="1346"/>
      <c r="R71" s="1347"/>
      <c r="S71" s="1346"/>
      <c r="T71" s="1347"/>
      <c r="U71" s="1342"/>
      <c r="V71" s="1343"/>
      <c r="W71" s="540"/>
      <c r="X71" s="543"/>
      <c r="Y71" s="543"/>
      <c r="Z71" s="543"/>
      <c r="AA71" s="543"/>
      <c r="AB71" s="543"/>
      <c r="AC71" s="543"/>
      <c r="AD71" s="543"/>
      <c r="AE71" s="543"/>
      <c r="AF71" s="543"/>
      <c r="AG71" s="543"/>
      <c r="AH71" s="543"/>
      <c r="AI71" s="543"/>
      <c r="AJ71" s="543"/>
      <c r="AK71" s="543"/>
      <c r="AL71" s="543"/>
      <c r="AM71" s="543"/>
      <c r="AN71" s="543"/>
      <c r="AO71" s="543"/>
      <c r="AP71" s="543"/>
      <c r="AQ71" s="543"/>
      <c r="AR71" s="543"/>
      <c r="AS71" s="543"/>
      <c r="AT71" s="518"/>
      <c r="AU71" s="518"/>
    </row>
    <row r="72" spans="1:48" ht="15" customHeight="1">
      <c r="B72" s="544"/>
      <c r="C72" s="544"/>
      <c r="D72" s="545"/>
      <c r="E72" s="545"/>
      <c r="F72" s="545"/>
      <c r="G72" s="545"/>
      <c r="H72" s="545"/>
      <c r="I72" s="517"/>
      <c r="J72" s="517"/>
      <c r="K72" s="517"/>
      <c r="L72" s="517"/>
      <c r="M72" s="517"/>
      <c r="N72" s="517"/>
      <c r="O72" s="517"/>
      <c r="P72" s="517"/>
      <c r="Q72" s="517"/>
      <c r="R72" s="517"/>
      <c r="S72" s="517"/>
      <c r="T72" s="517"/>
      <c r="U72" s="517"/>
      <c r="V72" s="517"/>
      <c r="W72" s="517"/>
      <c r="X72" s="517"/>
      <c r="Y72" s="517"/>
      <c r="Z72" s="517"/>
      <c r="AA72" s="517"/>
      <c r="AB72" s="517"/>
      <c r="AC72" s="517"/>
      <c r="AD72" s="517"/>
      <c r="AE72" s="517"/>
      <c r="AF72" s="517"/>
      <c r="AG72" s="517"/>
      <c r="AK72" s="517"/>
      <c r="AL72" s="517"/>
      <c r="AM72" s="515"/>
      <c r="AN72" s="515"/>
      <c r="AO72" s="546"/>
      <c r="AP72" s="546"/>
      <c r="AQ72" s="546"/>
      <c r="AR72" s="546"/>
      <c r="AS72" s="546"/>
      <c r="AT72" s="518"/>
      <c r="AU72" s="518"/>
    </row>
    <row r="73" spans="1:48" ht="15" customHeight="1">
      <c r="B73" s="517"/>
      <c r="C73" s="517"/>
      <c r="D73" s="517" t="s">
        <v>2046</v>
      </c>
      <c r="E73" s="517"/>
      <c r="F73" s="517"/>
      <c r="G73" s="517"/>
      <c r="H73" s="517"/>
      <c r="I73" s="517"/>
      <c r="J73" s="517"/>
      <c r="K73" s="517"/>
      <c r="L73" s="517"/>
      <c r="M73" s="517"/>
      <c r="N73" s="517"/>
      <c r="O73" s="517"/>
      <c r="P73" s="517"/>
      <c r="Q73" s="517"/>
      <c r="R73" s="517"/>
      <c r="S73" s="517"/>
      <c r="T73" s="517"/>
      <c r="U73" s="517"/>
      <c r="V73" s="517"/>
      <c r="W73" s="517"/>
      <c r="X73" s="517"/>
      <c r="Y73" s="517"/>
      <c r="Z73" s="517"/>
      <c r="AA73" s="517"/>
      <c r="AB73" s="517"/>
      <c r="AC73" s="517"/>
      <c r="AD73" s="517"/>
      <c r="AE73" s="517"/>
      <c r="AF73" s="517"/>
      <c r="AG73" s="517"/>
      <c r="AH73" s="517"/>
      <c r="AI73" s="517"/>
      <c r="AJ73" s="517"/>
      <c r="AK73" s="517"/>
      <c r="AL73" s="517"/>
      <c r="AM73" s="546"/>
      <c r="AN73" s="546"/>
      <c r="AO73" s="546"/>
      <c r="AP73" s="546"/>
      <c r="AQ73" s="546"/>
      <c r="AR73" s="546"/>
      <c r="AS73" s="546"/>
      <c r="AT73" s="547"/>
      <c r="AU73" s="547"/>
      <c r="AV73" s="547"/>
    </row>
    <row r="74" spans="1:48" ht="15" customHeight="1" thickBot="1">
      <c r="AK74" s="539"/>
      <c r="AL74" s="539"/>
      <c r="AR74" s="548"/>
      <c r="AS74" s="548"/>
      <c r="AT74" s="547"/>
      <c r="AU74" s="547"/>
      <c r="AV74" s="547"/>
    </row>
    <row r="75" spans="1:48" ht="15" customHeight="1" thickTop="1">
      <c r="A75" s="549"/>
      <c r="B75" s="1300" t="s">
        <v>2069</v>
      </c>
      <c r="C75" s="1301"/>
      <c r="D75" s="1301"/>
      <c r="E75" s="1301"/>
      <c r="F75" s="1301"/>
      <c r="G75" s="1301"/>
      <c r="H75" s="1301"/>
      <c r="I75" s="1301"/>
      <c r="J75" s="1301"/>
      <c r="K75" s="1301"/>
      <c r="L75" s="1301"/>
      <c r="M75" s="1301"/>
      <c r="N75" s="1301"/>
      <c r="O75" s="1301"/>
      <c r="P75" s="1301"/>
      <c r="Q75" s="1301"/>
      <c r="R75" s="1301"/>
      <c r="S75" s="1301"/>
      <c r="T75" s="1301"/>
      <c r="U75" s="1301"/>
      <c r="V75" s="1301"/>
      <c r="W75" s="1301"/>
      <c r="X75" s="1301"/>
      <c r="Y75" s="1301"/>
      <c r="Z75" s="1301"/>
      <c r="AA75" s="1301"/>
      <c r="AB75" s="1301"/>
      <c r="AC75" s="1301"/>
      <c r="AD75" s="1301"/>
      <c r="AE75" s="1301"/>
      <c r="AF75" s="1301"/>
      <c r="AG75" s="1301"/>
      <c r="AH75" s="1301"/>
      <c r="AI75" s="1301"/>
      <c r="AJ75" s="1301"/>
      <c r="AK75" s="1301"/>
      <c r="AL75" s="1301"/>
      <c r="AM75" s="1301"/>
      <c r="AN75" s="1301"/>
      <c r="AO75" s="1301"/>
      <c r="AP75" s="1301"/>
      <c r="AQ75" s="1302"/>
      <c r="AR75" s="550"/>
      <c r="AS75" s="550"/>
      <c r="AT75" s="547"/>
      <c r="AU75" s="547"/>
      <c r="AV75" s="547"/>
    </row>
    <row r="76" spans="1:48" ht="15" customHeight="1">
      <c r="A76" s="550"/>
      <c r="B76" s="1303"/>
      <c r="C76" s="1304"/>
      <c r="D76" s="1304"/>
      <c r="E76" s="1304"/>
      <c r="F76" s="1304"/>
      <c r="G76" s="1304"/>
      <c r="H76" s="1304"/>
      <c r="I76" s="1304"/>
      <c r="J76" s="1304"/>
      <c r="K76" s="1304"/>
      <c r="L76" s="1304"/>
      <c r="M76" s="1304"/>
      <c r="N76" s="1304"/>
      <c r="O76" s="1304"/>
      <c r="P76" s="1304"/>
      <c r="Q76" s="1304"/>
      <c r="R76" s="1304"/>
      <c r="S76" s="1304"/>
      <c r="T76" s="1304"/>
      <c r="U76" s="1304"/>
      <c r="V76" s="1304"/>
      <c r="W76" s="1304"/>
      <c r="X76" s="1304"/>
      <c r="Y76" s="1304"/>
      <c r="Z76" s="1304"/>
      <c r="AA76" s="1304"/>
      <c r="AB76" s="1304"/>
      <c r="AC76" s="1304"/>
      <c r="AD76" s="1304"/>
      <c r="AE76" s="1304"/>
      <c r="AF76" s="1304"/>
      <c r="AG76" s="1304"/>
      <c r="AH76" s="1304"/>
      <c r="AI76" s="1304"/>
      <c r="AJ76" s="1304"/>
      <c r="AK76" s="1304"/>
      <c r="AL76" s="1304"/>
      <c r="AM76" s="1304"/>
      <c r="AN76" s="1304"/>
      <c r="AO76" s="1304"/>
      <c r="AP76" s="1304"/>
      <c r="AQ76" s="1305"/>
      <c r="AR76" s="550"/>
      <c r="AS76" s="550"/>
      <c r="AT76" s="547"/>
      <c r="AU76" s="547"/>
      <c r="AV76" s="547"/>
    </row>
    <row r="77" spans="1:48" ht="15" customHeight="1">
      <c r="A77" s="550"/>
      <c r="B77" s="1303"/>
      <c r="C77" s="1304"/>
      <c r="D77" s="1304"/>
      <c r="E77" s="1304"/>
      <c r="F77" s="1304"/>
      <c r="G77" s="1304"/>
      <c r="H77" s="1304"/>
      <c r="I77" s="1304"/>
      <c r="J77" s="1304"/>
      <c r="K77" s="1304"/>
      <c r="L77" s="1304"/>
      <c r="M77" s="1304"/>
      <c r="N77" s="1304"/>
      <c r="O77" s="1304"/>
      <c r="P77" s="1304"/>
      <c r="Q77" s="1304"/>
      <c r="R77" s="1304"/>
      <c r="S77" s="1304"/>
      <c r="T77" s="1304"/>
      <c r="U77" s="1304"/>
      <c r="V77" s="1304"/>
      <c r="W77" s="1304"/>
      <c r="X77" s="1304"/>
      <c r="Y77" s="1304"/>
      <c r="Z77" s="1304"/>
      <c r="AA77" s="1304"/>
      <c r="AB77" s="1304"/>
      <c r="AC77" s="1304"/>
      <c r="AD77" s="1304"/>
      <c r="AE77" s="1304"/>
      <c r="AF77" s="1304"/>
      <c r="AG77" s="1304"/>
      <c r="AH77" s="1304"/>
      <c r="AI77" s="1304"/>
      <c r="AJ77" s="1304"/>
      <c r="AK77" s="1304"/>
      <c r="AL77" s="1304"/>
      <c r="AM77" s="1304"/>
      <c r="AN77" s="1304"/>
      <c r="AO77" s="1304"/>
      <c r="AP77" s="1304"/>
      <c r="AQ77" s="1305"/>
      <c r="AR77" s="550"/>
      <c r="AS77" s="550"/>
      <c r="AT77" s="547"/>
      <c r="AU77" s="547"/>
      <c r="AV77" s="547"/>
    </row>
    <row r="78" spans="1:48" ht="15" customHeight="1">
      <c r="A78" s="550"/>
      <c r="B78" s="1303"/>
      <c r="C78" s="1304"/>
      <c r="D78" s="1304"/>
      <c r="E78" s="1304"/>
      <c r="F78" s="1304"/>
      <c r="G78" s="1304"/>
      <c r="H78" s="1304"/>
      <c r="I78" s="1304"/>
      <c r="J78" s="1304"/>
      <c r="K78" s="1304"/>
      <c r="L78" s="1304"/>
      <c r="M78" s="1304"/>
      <c r="N78" s="1304"/>
      <c r="O78" s="1304"/>
      <c r="P78" s="1304"/>
      <c r="Q78" s="1304"/>
      <c r="R78" s="1304"/>
      <c r="S78" s="1304"/>
      <c r="T78" s="1304"/>
      <c r="U78" s="1304"/>
      <c r="V78" s="1304"/>
      <c r="W78" s="1304"/>
      <c r="X78" s="1304"/>
      <c r="Y78" s="1304"/>
      <c r="Z78" s="1304"/>
      <c r="AA78" s="1304"/>
      <c r="AB78" s="1304"/>
      <c r="AC78" s="1304"/>
      <c r="AD78" s="1304"/>
      <c r="AE78" s="1304"/>
      <c r="AF78" s="1304"/>
      <c r="AG78" s="1304"/>
      <c r="AH78" s="1304"/>
      <c r="AI78" s="1304"/>
      <c r="AJ78" s="1304"/>
      <c r="AK78" s="1304"/>
      <c r="AL78" s="1304"/>
      <c r="AM78" s="1304"/>
      <c r="AN78" s="1304"/>
      <c r="AO78" s="1304"/>
      <c r="AP78" s="1304"/>
      <c r="AQ78" s="1305"/>
      <c r="AR78" s="550"/>
      <c r="AS78" s="550"/>
      <c r="AT78" s="547"/>
      <c r="AU78" s="547"/>
      <c r="AV78" s="547"/>
    </row>
    <row r="79" spans="1:48" ht="15" customHeight="1">
      <c r="A79" s="550"/>
      <c r="B79" s="1303"/>
      <c r="C79" s="1304"/>
      <c r="D79" s="1304"/>
      <c r="E79" s="1304"/>
      <c r="F79" s="1304"/>
      <c r="G79" s="1304"/>
      <c r="H79" s="1304"/>
      <c r="I79" s="1304"/>
      <c r="J79" s="1304"/>
      <c r="K79" s="1304"/>
      <c r="L79" s="1304"/>
      <c r="M79" s="1304"/>
      <c r="N79" s="1304"/>
      <c r="O79" s="1304"/>
      <c r="P79" s="1304"/>
      <c r="Q79" s="1304"/>
      <c r="R79" s="1304"/>
      <c r="S79" s="1304"/>
      <c r="T79" s="1304"/>
      <c r="U79" s="1304"/>
      <c r="V79" s="1304"/>
      <c r="W79" s="1304"/>
      <c r="X79" s="1304"/>
      <c r="Y79" s="1304"/>
      <c r="Z79" s="1304"/>
      <c r="AA79" s="1304"/>
      <c r="AB79" s="1304"/>
      <c r="AC79" s="1304"/>
      <c r="AD79" s="1304"/>
      <c r="AE79" s="1304"/>
      <c r="AF79" s="1304"/>
      <c r="AG79" s="1304"/>
      <c r="AH79" s="1304"/>
      <c r="AI79" s="1304"/>
      <c r="AJ79" s="1304"/>
      <c r="AK79" s="1304"/>
      <c r="AL79" s="1304"/>
      <c r="AM79" s="1304"/>
      <c r="AN79" s="1304"/>
      <c r="AO79" s="1304"/>
      <c r="AP79" s="1304"/>
      <c r="AQ79" s="1305"/>
      <c r="AR79" s="550"/>
      <c r="AS79" s="550"/>
      <c r="AT79" s="547"/>
      <c r="AU79" s="547"/>
      <c r="AV79" s="547"/>
    </row>
    <row r="80" spans="1:48" ht="15" customHeight="1">
      <c r="A80" s="550"/>
      <c r="B80" s="1303"/>
      <c r="C80" s="1304"/>
      <c r="D80" s="1304"/>
      <c r="E80" s="1304"/>
      <c r="F80" s="1304"/>
      <c r="G80" s="1304"/>
      <c r="H80" s="1304"/>
      <c r="I80" s="1304"/>
      <c r="J80" s="1304"/>
      <c r="K80" s="1304"/>
      <c r="L80" s="1304"/>
      <c r="M80" s="1304"/>
      <c r="N80" s="1304"/>
      <c r="O80" s="1304"/>
      <c r="P80" s="1304"/>
      <c r="Q80" s="1304"/>
      <c r="R80" s="1304"/>
      <c r="S80" s="1304"/>
      <c r="T80" s="1304"/>
      <c r="U80" s="1304"/>
      <c r="V80" s="1304"/>
      <c r="W80" s="1304"/>
      <c r="X80" s="1304"/>
      <c r="Y80" s="1304"/>
      <c r="Z80" s="1304"/>
      <c r="AA80" s="1304"/>
      <c r="AB80" s="1304"/>
      <c r="AC80" s="1304"/>
      <c r="AD80" s="1304"/>
      <c r="AE80" s="1304"/>
      <c r="AF80" s="1304"/>
      <c r="AG80" s="1304"/>
      <c r="AH80" s="1304"/>
      <c r="AI80" s="1304"/>
      <c r="AJ80" s="1304"/>
      <c r="AK80" s="1304"/>
      <c r="AL80" s="1304"/>
      <c r="AM80" s="1304"/>
      <c r="AN80" s="1304"/>
      <c r="AO80" s="1304"/>
      <c r="AP80" s="1304"/>
      <c r="AQ80" s="1305"/>
      <c r="AR80" s="550"/>
      <c r="AS80" s="550"/>
      <c r="AT80" s="547"/>
      <c r="AU80" s="547"/>
      <c r="AV80" s="547"/>
    </row>
    <row r="81" spans="1:48" ht="15" customHeight="1">
      <c r="A81" s="550"/>
      <c r="B81" s="1303"/>
      <c r="C81" s="1304"/>
      <c r="D81" s="1304"/>
      <c r="E81" s="1304"/>
      <c r="F81" s="1304"/>
      <c r="G81" s="1304"/>
      <c r="H81" s="1304"/>
      <c r="I81" s="1304"/>
      <c r="J81" s="1304"/>
      <c r="K81" s="1304"/>
      <c r="L81" s="1304"/>
      <c r="M81" s="1304"/>
      <c r="N81" s="1304"/>
      <c r="O81" s="1304"/>
      <c r="P81" s="1304"/>
      <c r="Q81" s="1304"/>
      <c r="R81" s="1304"/>
      <c r="S81" s="1304"/>
      <c r="T81" s="1304"/>
      <c r="U81" s="1304"/>
      <c r="V81" s="1304"/>
      <c r="W81" s="1304"/>
      <c r="X81" s="1304"/>
      <c r="Y81" s="1304"/>
      <c r="Z81" s="1304"/>
      <c r="AA81" s="1304"/>
      <c r="AB81" s="1304"/>
      <c r="AC81" s="1304"/>
      <c r="AD81" s="1304"/>
      <c r="AE81" s="1304"/>
      <c r="AF81" s="1304"/>
      <c r="AG81" s="1304"/>
      <c r="AH81" s="1304"/>
      <c r="AI81" s="1304"/>
      <c r="AJ81" s="1304"/>
      <c r="AK81" s="1304"/>
      <c r="AL81" s="1304"/>
      <c r="AM81" s="1304"/>
      <c r="AN81" s="1304"/>
      <c r="AO81" s="1304"/>
      <c r="AP81" s="1304"/>
      <c r="AQ81" s="1305"/>
      <c r="AR81" s="550"/>
      <c r="AS81" s="550"/>
      <c r="AT81" s="547"/>
      <c r="AU81" s="547"/>
      <c r="AV81" s="547"/>
    </row>
    <row r="82" spans="1:48" ht="15" customHeight="1">
      <c r="A82" s="550"/>
      <c r="B82" s="1303"/>
      <c r="C82" s="1304"/>
      <c r="D82" s="1304"/>
      <c r="E82" s="1304"/>
      <c r="F82" s="1304"/>
      <c r="G82" s="1304"/>
      <c r="H82" s="1304"/>
      <c r="I82" s="1304"/>
      <c r="J82" s="1304"/>
      <c r="K82" s="1304"/>
      <c r="L82" s="1304"/>
      <c r="M82" s="1304"/>
      <c r="N82" s="1304"/>
      <c r="O82" s="1304"/>
      <c r="P82" s="1304"/>
      <c r="Q82" s="1304"/>
      <c r="R82" s="1304"/>
      <c r="S82" s="1304"/>
      <c r="T82" s="1304"/>
      <c r="U82" s="1304"/>
      <c r="V82" s="1304"/>
      <c r="W82" s="1304"/>
      <c r="X82" s="1304"/>
      <c r="Y82" s="1304"/>
      <c r="Z82" s="1304"/>
      <c r="AA82" s="1304"/>
      <c r="AB82" s="1304"/>
      <c r="AC82" s="1304"/>
      <c r="AD82" s="1304"/>
      <c r="AE82" s="1304"/>
      <c r="AF82" s="1304"/>
      <c r="AG82" s="1304"/>
      <c r="AH82" s="1304"/>
      <c r="AI82" s="1304"/>
      <c r="AJ82" s="1304"/>
      <c r="AK82" s="1304"/>
      <c r="AL82" s="1304"/>
      <c r="AM82" s="1304"/>
      <c r="AN82" s="1304"/>
      <c r="AO82" s="1304"/>
      <c r="AP82" s="1304"/>
      <c r="AQ82" s="1305"/>
      <c r="AR82" s="550"/>
      <c r="AS82" s="550"/>
      <c r="AT82" s="547"/>
      <c r="AU82" s="547"/>
      <c r="AV82" s="547"/>
    </row>
    <row r="83" spans="1:48" ht="15" customHeight="1">
      <c r="A83" s="550"/>
      <c r="B83" s="1303"/>
      <c r="C83" s="1304"/>
      <c r="D83" s="1304"/>
      <c r="E83" s="1304"/>
      <c r="F83" s="1304"/>
      <c r="G83" s="1304"/>
      <c r="H83" s="1304"/>
      <c r="I83" s="1304"/>
      <c r="J83" s="1304"/>
      <c r="K83" s="1304"/>
      <c r="L83" s="1304"/>
      <c r="M83" s="1304"/>
      <c r="N83" s="1304"/>
      <c r="O83" s="1304"/>
      <c r="P83" s="1304"/>
      <c r="Q83" s="1304"/>
      <c r="R83" s="1304"/>
      <c r="S83" s="1304"/>
      <c r="T83" s="1304"/>
      <c r="U83" s="1304"/>
      <c r="V83" s="1304"/>
      <c r="W83" s="1304"/>
      <c r="X83" s="1304"/>
      <c r="Y83" s="1304"/>
      <c r="Z83" s="1304"/>
      <c r="AA83" s="1304"/>
      <c r="AB83" s="1304"/>
      <c r="AC83" s="1304"/>
      <c r="AD83" s="1304"/>
      <c r="AE83" s="1304"/>
      <c r="AF83" s="1304"/>
      <c r="AG83" s="1304"/>
      <c r="AH83" s="1304"/>
      <c r="AI83" s="1304"/>
      <c r="AJ83" s="1304"/>
      <c r="AK83" s="1304"/>
      <c r="AL83" s="1304"/>
      <c r="AM83" s="1304"/>
      <c r="AN83" s="1304"/>
      <c r="AO83" s="1304"/>
      <c r="AP83" s="1304"/>
      <c r="AQ83" s="1305"/>
      <c r="AR83" s="550"/>
      <c r="AS83" s="550"/>
      <c r="AT83" s="547"/>
      <c r="AU83" s="547"/>
      <c r="AV83" s="547"/>
    </row>
    <row r="84" spans="1:48" ht="15" customHeight="1">
      <c r="A84" s="550"/>
      <c r="B84" s="1303"/>
      <c r="C84" s="1304"/>
      <c r="D84" s="1304"/>
      <c r="E84" s="1304"/>
      <c r="F84" s="1304"/>
      <c r="G84" s="1304"/>
      <c r="H84" s="1304"/>
      <c r="I84" s="1304"/>
      <c r="J84" s="1304"/>
      <c r="K84" s="1304"/>
      <c r="L84" s="1304"/>
      <c r="M84" s="1304"/>
      <c r="N84" s="1304"/>
      <c r="O84" s="1304"/>
      <c r="P84" s="1304"/>
      <c r="Q84" s="1304"/>
      <c r="R84" s="1304"/>
      <c r="S84" s="1304"/>
      <c r="T84" s="1304"/>
      <c r="U84" s="1304"/>
      <c r="V84" s="1304"/>
      <c r="W84" s="1304"/>
      <c r="X84" s="1304"/>
      <c r="Y84" s="1304"/>
      <c r="Z84" s="1304"/>
      <c r="AA84" s="1304"/>
      <c r="AB84" s="1304"/>
      <c r="AC84" s="1304"/>
      <c r="AD84" s="1304"/>
      <c r="AE84" s="1304"/>
      <c r="AF84" s="1304"/>
      <c r="AG84" s="1304"/>
      <c r="AH84" s="1304"/>
      <c r="AI84" s="1304"/>
      <c r="AJ84" s="1304"/>
      <c r="AK84" s="1304"/>
      <c r="AL84" s="1304"/>
      <c r="AM84" s="1304"/>
      <c r="AN84" s="1304"/>
      <c r="AO84" s="1304"/>
      <c r="AP84" s="1304"/>
      <c r="AQ84" s="1305"/>
      <c r="AR84" s="550"/>
      <c r="AS84" s="550"/>
      <c r="AT84" s="547"/>
      <c r="AU84" s="547"/>
      <c r="AV84" s="547"/>
    </row>
    <row r="85" spans="1:48" ht="15" customHeight="1">
      <c r="A85" s="550"/>
      <c r="B85" s="1303"/>
      <c r="C85" s="1304"/>
      <c r="D85" s="1304"/>
      <c r="E85" s="1304"/>
      <c r="F85" s="1304"/>
      <c r="G85" s="1304"/>
      <c r="H85" s="1304"/>
      <c r="I85" s="1304"/>
      <c r="J85" s="1304"/>
      <c r="K85" s="1304"/>
      <c r="L85" s="1304"/>
      <c r="M85" s="1304"/>
      <c r="N85" s="1304"/>
      <c r="O85" s="1304"/>
      <c r="P85" s="1304"/>
      <c r="Q85" s="1304"/>
      <c r="R85" s="1304"/>
      <c r="S85" s="1304"/>
      <c r="T85" s="1304"/>
      <c r="U85" s="1304"/>
      <c r="V85" s="1304"/>
      <c r="W85" s="1304"/>
      <c r="X85" s="1304"/>
      <c r="Y85" s="1304"/>
      <c r="Z85" s="1304"/>
      <c r="AA85" s="1304"/>
      <c r="AB85" s="1304"/>
      <c r="AC85" s="1304"/>
      <c r="AD85" s="1304"/>
      <c r="AE85" s="1304"/>
      <c r="AF85" s="1304"/>
      <c r="AG85" s="1304"/>
      <c r="AH85" s="1304"/>
      <c r="AI85" s="1304"/>
      <c r="AJ85" s="1304"/>
      <c r="AK85" s="1304"/>
      <c r="AL85" s="1304"/>
      <c r="AM85" s="1304"/>
      <c r="AN85" s="1304"/>
      <c r="AO85" s="1304"/>
      <c r="AP85" s="1304"/>
      <c r="AQ85" s="1305"/>
      <c r="AR85" s="550"/>
      <c r="AS85" s="550"/>
    </row>
    <row r="86" spans="1:48" ht="15" customHeight="1" thickBot="1">
      <c r="A86" s="550"/>
      <c r="B86" s="1306"/>
      <c r="C86" s="1307"/>
      <c r="D86" s="1307"/>
      <c r="E86" s="1307"/>
      <c r="F86" s="1307"/>
      <c r="G86" s="1307"/>
      <c r="H86" s="1307"/>
      <c r="I86" s="1307"/>
      <c r="J86" s="1307"/>
      <c r="K86" s="1307"/>
      <c r="L86" s="1307"/>
      <c r="M86" s="1307"/>
      <c r="N86" s="1307"/>
      <c r="O86" s="1307"/>
      <c r="P86" s="1307"/>
      <c r="Q86" s="1307"/>
      <c r="R86" s="1307"/>
      <c r="S86" s="1307"/>
      <c r="T86" s="1307"/>
      <c r="U86" s="1307"/>
      <c r="V86" s="1307"/>
      <c r="W86" s="1307"/>
      <c r="X86" s="1307"/>
      <c r="Y86" s="1307"/>
      <c r="Z86" s="1307"/>
      <c r="AA86" s="1307"/>
      <c r="AB86" s="1307"/>
      <c r="AC86" s="1307"/>
      <c r="AD86" s="1307"/>
      <c r="AE86" s="1307"/>
      <c r="AF86" s="1307"/>
      <c r="AG86" s="1307"/>
      <c r="AH86" s="1307"/>
      <c r="AI86" s="1307"/>
      <c r="AJ86" s="1307"/>
      <c r="AK86" s="1307"/>
      <c r="AL86" s="1307"/>
      <c r="AM86" s="1307"/>
      <c r="AN86" s="1307"/>
      <c r="AO86" s="1307"/>
      <c r="AP86" s="1307"/>
      <c r="AQ86" s="1308"/>
      <c r="AR86" s="550"/>
      <c r="AS86" s="550"/>
    </row>
    <row r="87" spans="1:48" ht="15" customHeight="1" thickTop="1">
      <c r="A87" s="550"/>
      <c r="B87" s="551"/>
      <c r="C87" s="551"/>
      <c r="D87" s="551"/>
      <c r="E87" s="551"/>
      <c r="F87" s="551"/>
      <c r="G87" s="551"/>
      <c r="H87" s="551"/>
      <c r="I87" s="551"/>
      <c r="J87" s="551"/>
      <c r="K87" s="551"/>
      <c r="L87" s="551"/>
      <c r="M87" s="551"/>
      <c r="N87" s="551"/>
      <c r="O87" s="551"/>
      <c r="P87" s="551"/>
      <c r="Q87" s="551"/>
      <c r="R87" s="551"/>
      <c r="S87" s="551"/>
      <c r="T87" s="551"/>
      <c r="U87" s="551"/>
      <c r="V87" s="551"/>
      <c r="W87" s="551"/>
      <c r="X87" s="551"/>
      <c r="Y87" s="551"/>
      <c r="Z87" s="551"/>
      <c r="AA87" s="551"/>
      <c r="AB87" s="551"/>
      <c r="AC87" s="551"/>
      <c r="AD87" s="551"/>
      <c r="AE87" s="551"/>
      <c r="AF87" s="551"/>
      <c r="AG87" s="551"/>
      <c r="AH87" s="551"/>
      <c r="AI87" s="551"/>
      <c r="AJ87" s="551"/>
      <c r="AK87" s="551"/>
      <c r="AL87" s="551"/>
      <c r="AM87" s="551"/>
      <c r="AN87" s="551"/>
      <c r="AO87" s="551"/>
      <c r="AP87" s="551"/>
      <c r="AQ87" s="551"/>
      <c r="AR87" s="550"/>
      <c r="AS87" s="550"/>
    </row>
    <row r="90" spans="1:48" ht="15" customHeight="1">
      <c r="AP90" s="539"/>
      <c r="AQ90" s="539"/>
      <c r="AR90" s="552"/>
      <c r="AS90" s="552"/>
    </row>
  </sheetData>
  <sheetProtection algorithmName="SHA-512" hashValue="UT6e7YLNlqHsVB9YyLN7ZFhcjrch2qQjumvB10iglQ2fgds0IeOyVm8nI9Pg1n59RUe1mqvrrTz8H74S5rePYg==" saltValue="ePWCdNw0XdF0yytvtnvV9g==" spinCount="100000" sheet="1" formatCells="0" insertRows="0" deleteRows="0" selectLockedCells="1"/>
  <mergeCells count="115">
    <mergeCell ref="B29:N29"/>
    <mergeCell ref="B28:N28"/>
    <mergeCell ref="O30:AA30"/>
    <mergeCell ref="O29:AA29"/>
    <mergeCell ref="O28:AA28"/>
    <mergeCell ref="AD30:AQ30"/>
    <mergeCell ref="O34:AQ39"/>
    <mergeCell ref="AK58:AQ58"/>
    <mergeCell ref="Q49:AC49"/>
    <mergeCell ref="AG54:AQ54"/>
    <mergeCell ref="Q51:AC51"/>
    <mergeCell ref="B54:P54"/>
    <mergeCell ref="Q54:AE54"/>
    <mergeCell ref="Q58:AI58"/>
    <mergeCell ref="B31:N31"/>
    <mergeCell ref="O31:AQ31"/>
    <mergeCell ref="O32:AQ32"/>
    <mergeCell ref="Q55:AE55"/>
    <mergeCell ref="B55:P55"/>
    <mergeCell ref="AD45:AE45"/>
    <mergeCell ref="AD46:AE46"/>
    <mergeCell ref="B26:N26"/>
    <mergeCell ref="O26:AQ26"/>
    <mergeCell ref="AB65:AG66"/>
    <mergeCell ref="Q65:U66"/>
    <mergeCell ref="B58:P58"/>
    <mergeCell ref="B50:P50"/>
    <mergeCell ref="B49:P49"/>
    <mergeCell ref="AG55:AQ55"/>
    <mergeCell ref="B56:P56"/>
    <mergeCell ref="Q56:AE56"/>
    <mergeCell ref="AG56:AQ56"/>
    <mergeCell ref="AD49:AE49"/>
    <mergeCell ref="B53:P53"/>
    <mergeCell ref="B51:P51"/>
    <mergeCell ref="B27:N27"/>
    <mergeCell ref="B32:N32"/>
    <mergeCell ref="B33:N33"/>
    <mergeCell ref="O33:AQ33"/>
    <mergeCell ref="O27:AQ27"/>
    <mergeCell ref="Q50:AC50"/>
    <mergeCell ref="AD51:AE51"/>
    <mergeCell ref="AG53:AQ53"/>
    <mergeCell ref="I65:J66"/>
    <mergeCell ref="B30:N30"/>
    <mergeCell ref="W6:Z6"/>
    <mergeCell ref="AA6:AQ6"/>
    <mergeCell ref="W7:Z7"/>
    <mergeCell ref="AA7:AQ7"/>
    <mergeCell ref="W8:Z8"/>
    <mergeCell ref="AA8:AG8"/>
    <mergeCell ref="AH8:AQ8"/>
    <mergeCell ref="W10:Z10"/>
    <mergeCell ref="AA10:AQ10"/>
    <mergeCell ref="W11:Z11"/>
    <mergeCell ref="AA11:AQ11"/>
    <mergeCell ref="B16:AQ17"/>
    <mergeCell ref="I19:J19"/>
    <mergeCell ref="W12:Z12"/>
    <mergeCell ref="AA12:AG12"/>
    <mergeCell ref="AH12:AQ12"/>
    <mergeCell ref="K19:L19"/>
    <mergeCell ref="U19:AQ19"/>
    <mergeCell ref="C19:H19"/>
    <mergeCell ref="B14:AQ15"/>
    <mergeCell ref="M19:Q19"/>
    <mergeCell ref="R19:T19"/>
    <mergeCell ref="B75:AQ86"/>
    <mergeCell ref="B61:K62"/>
    <mergeCell ref="B63:K64"/>
    <mergeCell ref="AH65:AQ66"/>
    <mergeCell ref="I68:AQ69"/>
    <mergeCell ref="B67:H69"/>
    <mergeCell ref="B70:H71"/>
    <mergeCell ref="U70:V71"/>
    <mergeCell ref="S70:T71"/>
    <mergeCell ref="Q70:R71"/>
    <mergeCell ref="O70:P71"/>
    <mergeCell ref="M70:N71"/>
    <mergeCell ref="K70:L71"/>
    <mergeCell ref="I70:J71"/>
    <mergeCell ref="I67:AQ67"/>
    <mergeCell ref="B65:H66"/>
    <mergeCell ref="L61:AQ62"/>
    <mergeCell ref="L63:AQ64"/>
    <mergeCell ref="Z65:AA66"/>
    <mergeCell ref="X65:Y66"/>
    <mergeCell ref="V65:W66"/>
    <mergeCell ref="K65:L66"/>
    <mergeCell ref="M65:N66"/>
    <mergeCell ref="O65:P66"/>
    <mergeCell ref="AG3:AQ3"/>
    <mergeCell ref="AT56:BA59"/>
    <mergeCell ref="AF45:AQ45"/>
    <mergeCell ref="AF51:AQ51"/>
    <mergeCell ref="AD44:AE44"/>
    <mergeCell ref="B48:P48"/>
    <mergeCell ref="AD48:AE48"/>
    <mergeCell ref="B46:P46"/>
    <mergeCell ref="B45:P45"/>
    <mergeCell ref="B44:P44"/>
    <mergeCell ref="B34:N39"/>
    <mergeCell ref="Q48:AC48"/>
    <mergeCell ref="Q47:AC47"/>
    <mergeCell ref="Q46:AC46"/>
    <mergeCell ref="Q45:AC45"/>
    <mergeCell ref="Q44:AC44"/>
    <mergeCell ref="Q53:AE53"/>
    <mergeCell ref="AD47:AE47"/>
    <mergeCell ref="B47:P47"/>
    <mergeCell ref="AD50:AE50"/>
    <mergeCell ref="B20:AQ21"/>
    <mergeCell ref="B23:AQ23"/>
    <mergeCell ref="B25:N25"/>
    <mergeCell ref="O25:AQ25"/>
  </mergeCells>
  <phoneticPr fontId="55"/>
  <conditionalFormatting sqref="B45 AF45 B51 AF51">
    <cfRule type="expression" dxfId="1" priority="26">
      <formula>$AS45&gt;$AV45</formula>
    </cfRule>
  </conditionalFormatting>
  <conditionalFormatting sqref="AF51">
    <cfRule type="expression" dxfId="0" priority="30">
      <formula>$AS51&gt;$AU51</formula>
    </cfRule>
  </conditionalFormatting>
  <dataValidations count="2">
    <dataValidation imeMode="fullKatakana" allowBlank="1" showInputMessage="1" showErrorMessage="1" sqref="I68:AQ69 L61 L63" xr:uid="{00000000-0002-0000-1E00-000000000000}"/>
    <dataValidation type="list" allowBlank="1" showInputMessage="1" showErrorMessage="1" sqref="AH65:AQ66" xr:uid="{1408ECA9-2496-4310-A5EE-588085663DCC}">
      <formula1>"普通,貯蓄,当座"</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rowBreaks count="2" manualBreakCount="2">
    <brk id="39" max="43" man="1"/>
    <brk id="59" max="43" man="1"/>
  </rowBreaks>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7E10-84BA-4849-8C6E-4F0668CB1FBF}">
  <sheetPr>
    <tabColor theme="5" tint="0.79998168889431442"/>
  </sheetPr>
  <dimension ref="A1:CD47"/>
  <sheetViews>
    <sheetView showZeros="0" view="pageBreakPreview" zoomScaleNormal="100" zoomScaleSheetLayoutView="100" workbookViewId="0">
      <selection activeCell="W8" sqref="W8:AQ8"/>
    </sheetView>
  </sheetViews>
  <sheetFormatPr defaultColWidth="2.109375" defaultRowHeight="15" customHeight="1"/>
  <cols>
    <col min="1" max="43" width="2.109375" style="1"/>
    <col min="44" max="45" width="2.109375" style="37"/>
    <col min="46" max="16384" width="2.109375" style="1"/>
  </cols>
  <sheetData>
    <row r="1" spans="1:82" ht="15" customHeight="1">
      <c r="A1" s="42"/>
      <c r="B1" s="203" t="s">
        <v>2692</v>
      </c>
      <c r="F1" s="36"/>
      <c r="G1" s="36"/>
      <c r="H1" s="36"/>
      <c r="Q1" s="36"/>
      <c r="R1" s="36"/>
      <c r="S1" s="36"/>
      <c r="T1" s="36"/>
      <c r="U1" s="36"/>
      <c r="V1" s="36"/>
      <c r="W1" s="36"/>
      <c r="X1" s="36"/>
      <c r="AR1" s="3"/>
    </row>
    <row r="2" spans="1:82" ht="15" customHeight="1">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row>
    <row r="3" spans="1:82" ht="15" customHeight="1">
      <c r="B3" s="331" t="s">
        <v>2659</v>
      </c>
    </row>
    <row r="5" spans="1:82" s="37" customFormat="1" ht="15" customHeight="1">
      <c r="A5" s="1"/>
      <c r="B5" s="947" t="s">
        <v>2250</v>
      </c>
      <c r="C5" s="948"/>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c r="AF5" s="948"/>
      <c r="AG5" s="948"/>
      <c r="AH5" s="948"/>
      <c r="AI5" s="948"/>
      <c r="AJ5" s="948"/>
      <c r="AK5" s="948"/>
      <c r="AL5" s="948"/>
      <c r="AM5" s="948"/>
      <c r="AN5" s="948"/>
      <c r="AO5" s="948"/>
      <c r="AP5" s="948"/>
      <c r="AQ5" s="949"/>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row>
    <row r="6" spans="1:82" s="37" customFormat="1" ht="15" customHeight="1">
      <c r="A6" s="1"/>
      <c r="B6" s="950"/>
      <c r="C6" s="951"/>
      <c r="D6" s="951"/>
      <c r="E6" s="951"/>
      <c r="F6" s="951"/>
      <c r="G6" s="951"/>
      <c r="H6" s="951"/>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1"/>
      <c r="AL6" s="951"/>
      <c r="AM6" s="951"/>
      <c r="AN6" s="951"/>
      <c r="AO6" s="951"/>
      <c r="AP6" s="951"/>
      <c r="AQ6" s="952"/>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row>
    <row r="7" spans="1:82" s="37" customFormat="1" ht="30" customHeight="1">
      <c r="A7" s="1"/>
      <c r="B7" s="1000" t="s">
        <v>2617</v>
      </c>
      <c r="C7" s="1000"/>
      <c r="D7" s="1000"/>
      <c r="E7" s="1000"/>
      <c r="F7" s="1000"/>
      <c r="G7" s="1000"/>
      <c r="H7" s="1000"/>
      <c r="I7" s="1000"/>
      <c r="J7" s="1000"/>
      <c r="K7" s="1000"/>
      <c r="L7" s="1000"/>
      <c r="M7" s="1000"/>
      <c r="N7" s="1000"/>
      <c r="O7" s="1000"/>
      <c r="P7" s="1000"/>
      <c r="Q7" s="1000"/>
      <c r="R7" s="1000"/>
      <c r="S7" s="1000"/>
      <c r="T7" s="1000"/>
      <c r="U7" s="1000"/>
      <c r="V7" s="1000"/>
      <c r="W7" s="1001">
        <f>第13号様式!O32</f>
        <v>0</v>
      </c>
      <c r="X7" s="1002"/>
      <c r="Y7" s="1002"/>
      <c r="Z7" s="1002"/>
      <c r="AA7" s="1002"/>
      <c r="AB7" s="1002"/>
      <c r="AC7" s="1002"/>
      <c r="AD7" s="1002"/>
      <c r="AE7" s="1002"/>
      <c r="AF7" s="1002"/>
      <c r="AG7" s="1002"/>
      <c r="AH7" s="1002"/>
      <c r="AI7" s="1002"/>
      <c r="AJ7" s="1002"/>
      <c r="AK7" s="1002"/>
      <c r="AL7" s="1002"/>
      <c r="AM7" s="1002"/>
      <c r="AN7" s="1002"/>
      <c r="AO7" s="1002"/>
      <c r="AP7" s="1002"/>
      <c r="AQ7" s="1003"/>
      <c r="AT7" s="45" t="s">
        <v>2568</v>
      </c>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row>
    <row r="8" spans="1:82" s="37" customFormat="1" ht="30" customHeight="1">
      <c r="A8" s="1"/>
      <c r="B8" s="1007" t="s">
        <v>2613</v>
      </c>
      <c r="C8" s="1008"/>
      <c r="D8" s="1008"/>
      <c r="E8" s="1008"/>
      <c r="F8" s="1008"/>
      <c r="G8" s="1008"/>
      <c r="H8" s="1008"/>
      <c r="I8" s="1008"/>
      <c r="J8" s="1008"/>
      <c r="K8" s="1008"/>
      <c r="L8" s="1008"/>
      <c r="M8" s="1008"/>
      <c r="N8" s="1008"/>
      <c r="O8" s="1008"/>
      <c r="P8" s="1008"/>
      <c r="Q8" s="1008"/>
      <c r="R8" s="1008"/>
      <c r="S8" s="1008"/>
      <c r="T8" s="1008"/>
      <c r="U8" s="1008"/>
      <c r="V8" s="1009"/>
      <c r="W8" s="1013"/>
      <c r="X8" s="1014"/>
      <c r="Y8" s="1014"/>
      <c r="Z8" s="1014"/>
      <c r="AA8" s="1014"/>
      <c r="AB8" s="1014"/>
      <c r="AC8" s="1014"/>
      <c r="AD8" s="1014"/>
      <c r="AE8" s="1014"/>
      <c r="AF8" s="1014"/>
      <c r="AG8" s="1014"/>
      <c r="AH8" s="1014"/>
      <c r="AI8" s="1014"/>
      <c r="AJ8" s="1014"/>
      <c r="AK8" s="1014"/>
      <c r="AL8" s="1014"/>
      <c r="AM8" s="1014"/>
      <c r="AN8" s="1014"/>
      <c r="AO8" s="1014"/>
      <c r="AP8" s="1014"/>
      <c r="AQ8" s="1015"/>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row>
    <row r="9" spans="1:82" s="37" customFormat="1" ht="30" customHeight="1">
      <c r="A9" s="1"/>
      <c r="B9" s="1007" t="s">
        <v>2661</v>
      </c>
      <c r="C9" s="1008"/>
      <c r="D9" s="1008"/>
      <c r="E9" s="1008"/>
      <c r="F9" s="1008"/>
      <c r="G9" s="1008"/>
      <c r="H9" s="1008"/>
      <c r="I9" s="1008"/>
      <c r="J9" s="1008"/>
      <c r="K9" s="1008"/>
      <c r="L9" s="1008"/>
      <c r="M9" s="1008"/>
      <c r="N9" s="1008"/>
      <c r="O9" s="1008"/>
      <c r="P9" s="1008"/>
      <c r="Q9" s="1008"/>
      <c r="R9" s="1008"/>
      <c r="S9" s="1008"/>
      <c r="T9" s="1008"/>
      <c r="U9" s="1008"/>
      <c r="V9" s="1009"/>
      <c r="W9" s="1013"/>
      <c r="X9" s="1014"/>
      <c r="Y9" s="1014"/>
      <c r="Z9" s="1014"/>
      <c r="AA9" s="1014"/>
      <c r="AB9" s="1014"/>
      <c r="AC9" s="1014"/>
      <c r="AD9" s="1014"/>
      <c r="AE9" s="1014"/>
      <c r="AF9" s="1014"/>
      <c r="AG9" s="1014"/>
      <c r="AH9" s="1014"/>
      <c r="AI9" s="1014"/>
      <c r="AJ9" s="1014"/>
      <c r="AK9" s="1014"/>
      <c r="AL9" s="1014"/>
      <c r="AM9" s="1014"/>
      <c r="AN9" s="1014"/>
      <c r="AO9" s="1014"/>
      <c r="AP9" s="1014"/>
      <c r="AQ9" s="1015"/>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row>
    <row r="10" spans="1:82" s="37" customFormat="1" ht="30" customHeight="1">
      <c r="A10" s="1"/>
      <c r="B10" s="1007" t="s">
        <v>2614</v>
      </c>
      <c r="C10" s="1008"/>
      <c r="D10" s="1008"/>
      <c r="E10" s="1008"/>
      <c r="F10" s="1008"/>
      <c r="G10" s="1008"/>
      <c r="H10" s="1008"/>
      <c r="I10" s="1008"/>
      <c r="J10" s="1008"/>
      <c r="K10" s="1008"/>
      <c r="L10" s="1008"/>
      <c r="M10" s="1008"/>
      <c r="N10" s="1008"/>
      <c r="O10" s="1008"/>
      <c r="P10" s="1008"/>
      <c r="Q10" s="1008"/>
      <c r="R10" s="1008"/>
      <c r="S10" s="1008"/>
      <c r="T10" s="1008"/>
      <c r="U10" s="1008"/>
      <c r="V10" s="1009"/>
      <c r="W10" s="1013"/>
      <c r="X10" s="1014"/>
      <c r="Y10" s="1014"/>
      <c r="Z10" s="1014"/>
      <c r="AA10" s="1014"/>
      <c r="AB10" s="1014"/>
      <c r="AC10" s="1014"/>
      <c r="AD10" s="1014"/>
      <c r="AE10" s="1014"/>
      <c r="AF10" s="1014"/>
      <c r="AG10" s="1014"/>
      <c r="AH10" s="1014"/>
      <c r="AI10" s="1014"/>
      <c r="AJ10" s="1014"/>
      <c r="AK10" s="1014"/>
      <c r="AL10" s="1014"/>
      <c r="AM10" s="1014"/>
      <c r="AN10" s="1014"/>
      <c r="AO10" s="1014"/>
      <c r="AP10" s="1014"/>
      <c r="AQ10" s="1015"/>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row>
    <row r="11" spans="1:82" s="37" customFormat="1" ht="30" customHeight="1">
      <c r="A11" s="1"/>
      <c r="B11" s="953" t="s">
        <v>2252</v>
      </c>
      <c r="C11" s="954"/>
      <c r="D11" s="954"/>
      <c r="E11" s="954"/>
      <c r="F11" s="954"/>
      <c r="G11" s="954"/>
      <c r="H11" s="954"/>
      <c r="I11" s="954"/>
      <c r="J11" s="954"/>
      <c r="K11" s="954"/>
      <c r="L11" s="954"/>
      <c r="M11" s="954"/>
      <c r="N11" s="954"/>
      <c r="O11" s="954"/>
      <c r="P11" s="954"/>
      <c r="Q11" s="954"/>
      <c r="R11" s="954"/>
      <c r="S11" s="954"/>
      <c r="T11" s="954"/>
      <c r="U11" s="954"/>
      <c r="V11" s="955"/>
      <c r="W11" s="959"/>
      <c r="X11" s="960"/>
      <c r="Y11" s="960"/>
      <c r="Z11" s="960"/>
      <c r="AA11" s="960"/>
      <c r="AB11" s="960"/>
      <c r="AC11" s="960"/>
      <c r="AD11" s="960"/>
      <c r="AE11" s="960"/>
      <c r="AF11" s="960"/>
      <c r="AG11" s="960"/>
      <c r="AH11" s="960"/>
      <c r="AI11" s="960"/>
      <c r="AJ11" s="960"/>
      <c r="AK11" s="960"/>
      <c r="AL11" s="961"/>
      <c r="AM11" s="947" t="s">
        <v>2167</v>
      </c>
      <c r="AN11" s="948"/>
      <c r="AO11" s="948"/>
      <c r="AP11" s="948"/>
      <c r="AQ11" s="949"/>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row>
    <row r="12" spans="1:82" s="37" customFormat="1" ht="30" customHeight="1">
      <c r="A12" s="1"/>
      <c r="B12" s="953" t="s">
        <v>2253</v>
      </c>
      <c r="C12" s="954"/>
      <c r="D12" s="954"/>
      <c r="E12" s="954"/>
      <c r="F12" s="954"/>
      <c r="G12" s="954"/>
      <c r="H12" s="954"/>
      <c r="I12" s="954"/>
      <c r="J12" s="954"/>
      <c r="K12" s="954"/>
      <c r="L12" s="954"/>
      <c r="M12" s="954"/>
      <c r="N12" s="954"/>
      <c r="O12" s="954"/>
      <c r="P12" s="954"/>
      <c r="Q12" s="954"/>
      <c r="R12" s="954"/>
      <c r="S12" s="954"/>
      <c r="T12" s="954"/>
      <c r="U12" s="954"/>
      <c r="V12" s="955"/>
      <c r="W12" s="1040"/>
      <c r="X12" s="1040"/>
      <c r="Y12" s="1040"/>
      <c r="Z12" s="1040"/>
      <c r="AA12" s="1040"/>
      <c r="AB12" s="1040"/>
      <c r="AC12" s="1040"/>
      <c r="AD12" s="1040"/>
      <c r="AE12" s="1040"/>
      <c r="AF12" s="1040"/>
      <c r="AG12" s="1040"/>
      <c r="AH12" s="1040"/>
      <c r="AI12" s="1040"/>
      <c r="AJ12" s="1040"/>
      <c r="AK12" s="1040"/>
      <c r="AL12" s="1040"/>
      <c r="AM12" s="947"/>
      <c r="AN12" s="948"/>
      <c r="AO12" s="948"/>
      <c r="AP12" s="948"/>
      <c r="AQ12" s="949"/>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row>
    <row r="13" spans="1:82" s="37" customFormat="1" ht="30" customHeight="1">
      <c r="A13" s="1"/>
      <c r="B13" s="1415" t="s">
        <v>2254</v>
      </c>
      <c r="C13" s="1415"/>
      <c r="D13" s="1415"/>
      <c r="E13" s="1415"/>
      <c r="F13" s="1415"/>
      <c r="G13" s="1415"/>
      <c r="H13" s="1415"/>
      <c r="I13" s="1415"/>
      <c r="J13" s="1415"/>
      <c r="K13" s="1415"/>
      <c r="L13" s="1415"/>
      <c r="M13" s="1415"/>
      <c r="N13" s="1415"/>
      <c r="O13" s="1415"/>
      <c r="P13" s="1415"/>
      <c r="Q13" s="1415"/>
      <c r="R13" s="1415"/>
      <c r="S13" s="1415"/>
      <c r="T13" s="1415"/>
      <c r="U13" s="1415"/>
      <c r="V13" s="1415"/>
      <c r="W13" s="959"/>
      <c r="X13" s="960"/>
      <c r="Y13" s="960"/>
      <c r="Z13" s="960"/>
      <c r="AA13" s="960"/>
      <c r="AB13" s="960"/>
      <c r="AC13" s="960"/>
      <c r="AD13" s="960"/>
      <c r="AE13" s="960"/>
      <c r="AF13" s="960"/>
      <c r="AG13" s="960"/>
      <c r="AH13" s="960"/>
      <c r="AI13" s="960"/>
      <c r="AJ13" s="960"/>
      <c r="AK13" s="960"/>
      <c r="AL13" s="960"/>
      <c r="AM13" s="960"/>
      <c r="AN13" s="960"/>
      <c r="AO13" s="960"/>
      <c r="AP13" s="960"/>
      <c r="AQ13" s="96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row>
    <row r="14" spans="1:82" s="37" customFormat="1" ht="30" customHeight="1">
      <c r="A14" s="1"/>
      <c r="B14" s="993" t="s">
        <v>2662</v>
      </c>
      <c r="C14" s="993"/>
      <c r="D14" s="993"/>
      <c r="E14" s="993"/>
      <c r="F14" s="993"/>
      <c r="G14" s="993"/>
      <c r="H14" s="993"/>
      <c r="I14" s="993"/>
      <c r="J14" s="993"/>
      <c r="K14" s="993"/>
      <c r="L14" s="993"/>
      <c r="M14" s="993"/>
      <c r="N14" s="993"/>
      <c r="O14" s="993"/>
      <c r="P14" s="993"/>
      <c r="Q14" s="993"/>
      <c r="R14" s="993"/>
      <c r="S14" s="993"/>
      <c r="T14" s="993"/>
      <c r="U14" s="993"/>
      <c r="V14" s="993"/>
      <c r="W14" s="986"/>
      <c r="X14" s="986"/>
      <c r="Y14" s="986"/>
      <c r="Z14" s="986"/>
      <c r="AA14" s="986"/>
      <c r="AB14" s="986"/>
      <c r="AC14" s="986"/>
      <c r="AD14" s="986"/>
      <c r="AE14" s="986"/>
      <c r="AF14" s="986"/>
      <c r="AG14" s="986"/>
      <c r="AH14" s="986"/>
      <c r="AI14" s="986"/>
      <c r="AJ14" s="986"/>
      <c r="AK14" s="986"/>
      <c r="AL14" s="986"/>
      <c r="AM14" s="986"/>
      <c r="AN14" s="986"/>
      <c r="AO14" s="986"/>
      <c r="AP14" s="986"/>
      <c r="AQ14" s="986"/>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row>
    <row r="15" spans="1:82" s="37" customFormat="1" ht="30" customHeight="1">
      <c r="A15" s="1"/>
      <c r="B15" s="965" t="s">
        <v>2616</v>
      </c>
      <c r="C15" s="966"/>
      <c r="D15" s="966"/>
      <c r="E15" s="966"/>
      <c r="F15" s="966"/>
      <c r="G15" s="966"/>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7"/>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row>
    <row r="16" spans="1:82" s="37" customFormat="1" ht="15" customHeight="1">
      <c r="A16" s="1"/>
      <c r="B16" s="977" t="s">
        <v>2170</v>
      </c>
      <c r="C16" s="978"/>
      <c r="D16" s="978"/>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78"/>
      <c r="AG16" s="978"/>
      <c r="AH16" s="978"/>
      <c r="AI16" s="978"/>
      <c r="AJ16" s="978"/>
      <c r="AK16" s="978"/>
      <c r="AL16" s="978"/>
      <c r="AM16" s="978"/>
      <c r="AN16" s="978"/>
      <c r="AO16" s="978"/>
      <c r="AP16" s="978"/>
      <c r="AQ16" s="979"/>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row>
    <row r="17" spans="1:82" s="37" customFormat="1" ht="15" customHeight="1">
      <c r="A17" s="1"/>
      <c r="B17" s="980"/>
      <c r="C17" s="981"/>
      <c r="D17" s="981"/>
      <c r="E17" s="981"/>
      <c r="F17" s="981"/>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c r="AE17" s="981"/>
      <c r="AF17" s="981"/>
      <c r="AG17" s="981"/>
      <c r="AH17" s="981"/>
      <c r="AI17" s="981"/>
      <c r="AJ17" s="981"/>
      <c r="AK17" s="981"/>
      <c r="AL17" s="981"/>
      <c r="AM17" s="981"/>
      <c r="AN17" s="981"/>
      <c r="AO17" s="981"/>
      <c r="AP17" s="981"/>
      <c r="AQ17" s="982"/>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row>
    <row r="18" spans="1:82" s="37" customFormat="1" ht="15" customHeight="1">
      <c r="A18" s="1"/>
      <c r="B18" s="980"/>
      <c r="C18" s="981"/>
      <c r="D18" s="981"/>
      <c r="E18" s="981"/>
      <c r="F18" s="981"/>
      <c r="G18" s="981"/>
      <c r="H18" s="981"/>
      <c r="I18" s="981"/>
      <c r="J18" s="981"/>
      <c r="K18" s="981"/>
      <c r="L18" s="981"/>
      <c r="M18" s="981"/>
      <c r="N18" s="981"/>
      <c r="O18" s="981"/>
      <c r="P18" s="981"/>
      <c r="Q18" s="981"/>
      <c r="R18" s="981"/>
      <c r="S18" s="981"/>
      <c r="T18" s="981"/>
      <c r="U18" s="981"/>
      <c r="V18" s="981"/>
      <c r="W18" s="981"/>
      <c r="X18" s="981"/>
      <c r="Y18" s="981"/>
      <c r="Z18" s="981"/>
      <c r="AA18" s="981"/>
      <c r="AB18" s="981"/>
      <c r="AC18" s="981"/>
      <c r="AD18" s="981"/>
      <c r="AE18" s="981"/>
      <c r="AF18" s="981"/>
      <c r="AG18" s="981"/>
      <c r="AH18" s="981"/>
      <c r="AI18" s="981"/>
      <c r="AJ18" s="981"/>
      <c r="AK18" s="981"/>
      <c r="AL18" s="981"/>
      <c r="AM18" s="981"/>
      <c r="AN18" s="981"/>
      <c r="AO18" s="981"/>
      <c r="AP18" s="981"/>
      <c r="AQ18" s="982"/>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row>
    <row r="19" spans="1:82" s="37" customFormat="1" ht="15" customHeight="1">
      <c r="A19" s="1"/>
      <c r="B19" s="980"/>
      <c r="C19" s="981"/>
      <c r="D19" s="981"/>
      <c r="E19" s="981"/>
      <c r="F19" s="981"/>
      <c r="G19" s="981"/>
      <c r="H19" s="981"/>
      <c r="I19" s="981"/>
      <c r="J19" s="981"/>
      <c r="K19" s="981"/>
      <c r="L19" s="981"/>
      <c r="M19" s="981"/>
      <c r="N19" s="981"/>
      <c r="O19" s="981"/>
      <c r="P19" s="981"/>
      <c r="Q19" s="981"/>
      <c r="R19" s="981"/>
      <c r="S19" s="981"/>
      <c r="T19" s="981"/>
      <c r="U19" s="981"/>
      <c r="V19" s="981"/>
      <c r="W19" s="981"/>
      <c r="X19" s="981"/>
      <c r="Y19" s="981"/>
      <c r="Z19" s="981"/>
      <c r="AA19" s="981"/>
      <c r="AB19" s="981"/>
      <c r="AC19" s="981"/>
      <c r="AD19" s="981"/>
      <c r="AE19" s="981"/>
      <c r="AF19" s="981"/>
      <c r="AG19" s="981"/>
      <c r="AH19" s="981"/>
      <c r="AI19" s="981"/>
      <c r="AJ19" s="981"/>
      <c r="AK19" s="981"/>
      <c r="AL19" s="981"/>
      <c r="AM19" s="981"/>
      <c r="AN19" s="981"/>
      <c r="AO19" s="981"/>
      <c r="AP19" s="981"/>
      <c r="AQ19" s="982"/>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row>
    <row r="20" spans="1:82" s="37" customFormat="1" ht="15" customHeight="1">
      <c r="A20" s="1"/>
      <c r="B20" s="980"/>
      <c r="C20" s="981"/>
      <c r="D20" s="981"/>
      <c r="E20" s="981"/>
      <c r="F20" s="981"/>
      <c r="G20" s="981"/>
      <c r="H20" s="981"/>
      <c r="I20" s="981"/>
      <c r="J20" s="981"/>
      <c r="K20" s="981"/>
      <c r="L20" s="981"/>
      <c r="M20" s="981"/>
      <c r="N20" s="981"/>
      <c r="O20" s="981"/>
      <c r="P20" s="981"/>
      <c r="Q20" s="981"/>
      <c r="R20" s="981"/>
      <c r="S20" s="981"/>
      <c r="T20" s="981"/>
      <c r="U20" s="981"/>
      <c r="V20" s="981"/>
      <c r="W20" s="981"/>
      <c r="X20" s="981"/>
      <c r="Y20" s="981"/>
      <c r="Z20" s="981"/>
      <c r="AA20" s="981"/>
      <c r="AB20" s="981"/>
      <c r="AC20" s="981"/>
      <c r="AD20" s="981"/>
      <c r="AE20" s="981"/>
      <c r="AF20" s="981"/>
      <c r="AG20" s="981"/>
      <c r="AH20" s="981"/>
      <c r="AI20" s="981"/>
      <c r="AJ20" s="981"/>
      <c r="AK20" s="981"/>
      <c r="AL20" s="981"/>
      <c r="AM20" s="981"/>
      <c r="AN20" s="981"/>
      <c r="AO20" s="981"/>
      <c r="AP20" s="981"/>
      <c r="AQ20" s="982"/>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row>
    <row r="21" spans="1:82" s="37" customFormat="1" ht="15" customHeight="1">
      <c r="A21" s="1"/>
      <c r="B21" s="980"/>
      <c r="C21" s="981"/>
      <c r="D21" s="981"/>
      <c r="E21" s="981"/>
      <c r="F21" s="981"/>
      <c r="G21" s="981"/>
      <c r="H21" s="981"/>
      <c r="I21" s="981"/>
      <c r="J21" s="981"/>
      <c r="K21" s="981"/>
      <c r="L21" s="981"/>
      <c r="M21" s="981"/>
      <c r="N21" s="981"/>
      <c r="O21" s="981"/>
      <c r="P21" s="981"/>
      <c r="Q21" s="981"/>
      <c r="R21" s="981"/>
      <c r="S21" s="981"/>
      <c r="T21" s="981"/>
      <c r="U21" s="981"/>
      <c r="V21" s="981"/>
      <c r="W21" s="981"/>
      <c r="X21" s="981"/>
      <c r="Y21" s="981"/>
      <c r="Z21" s="981"/>
      <c r="AA21" s="981"/>
      <c r="AB21" s="981"/>
      <c r="AC21" s="981"/>
      <c r="AD21" s="981"/>
      <c r="AE21" s="981"/>
      <c r="AF21" s="981"/>
      <c r="AG21" s="981"/>
      <c r="AH21" s="981"/>
      <c r="AI21" s="981"/>
      <c r="AJ21" s="981"/>
      <c r="AK21" s="981"/>
      <c r="AL21" s="981"/>
      <c r="AM21" s="981"/>
      <c r="AN21" s="981"/>
      <c r="AO21" s="981"/>
      <c r="AP21" s="981"/>
      <c r="AQ21" s="982"/>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row>
    <row r="22" spans="1:82" s="37" customFormat="1" ht="15" customHeight="1">
      <c r="A22" s="1"/>
      <c r="B22" s="980"/>
      <c r="C22" s="981"/>
      <c r="D22" s="981"/>
      <c r="E22" s="981"/>
      <c r="F22" s="981"/>
      <c r="G22" s="981"/>
      <c r="H22" s="981"/>
      <c r="I22" s="981"/>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c r="AG22" s="981"/>
      <c r="AH22" s="981"/>
      <c r="AI22" s="981"/>
      <c r="AJ22" s="981"/>
      <c r="AK22" s="981"/>
      <c r="AL22" s="981"/>
      <c r="AM22" s="981"/>
      <c r="AN22" s="981"/>
      <c r="AO22" s="981"/>
      <c r="AP22" s="981"/>
      <c r="AQ22" s="982"/>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row>
    <row r="23" spans="1:82" s="37" customFormat="1" ht="15" customHeight="1">
      <c r="A23" s="1"/>
      <c r="B23" s="980"/>
      <c r="C23" s="981"/>
      <c r="D23" s="981"/>
      <c r="E23" s="981"/>
      <c r="F23" s="981"/>
      <c r="G23" s="981"/>
      <c r="H23" s="981"/>
      <c r="I23" s="981"/>
      <c r="J23" s="981"/>
      <c r="K23" s="981"/>
      <c r="L23" s="981"/>
      <c r="M23" s="981"/>
      <c r="N23" s="981"/>
      <c r="O23" s="981"/>
      <c r="P23" s="981"/>
      <c r="Q23" s="981"/>
      <c r="R23" s="981"/>
      <c r="S23" s="981"/>
      <c r="T23" s="981"/>
      <c r="U23" s="981"/>
      <c r="V23" s="981"/>
      <c r="W23" s="981"/>
      <c r="X23" s="981"/>
      <c r="Y23" s="981"/>
      <c r="Z23" s="981"/>
      <c r="AA23" s="981"/>
      <c r="AB23" s="981"/>
      <c r="AC23" s="981"/>
      <c r="AD23" s="981"/>
      <c r="AE23" s="981"/>
      <c r="AF23" s="981"/>
      <c r="AG23" s="981"/>
      <c r="AH23" s="981"/>
      <c r="AI23" s="981"/>
      <c r="AJ23" s="981"/>
      <c r="AK23" s="981"/>
      <c r="AL23" s="981"/>
      <c r="AM23" s="981"/>
      <c r="AN23" s="981"/>
      <c r="AO23" s="981"/>
      <c r="AP23" s="981"/>
      <c r="AQ23" s="982"/>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row>
    <row r="24" spans="1:82" s="37" customFormat="1" ht="15" customHeight="1">
      <c r="A24" s="1"/>
      <c r="B24" s="980"/>
      <c r="C24" s="981"/>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c r="AE24" s="981"/>
      <c r="AF24" s="981"/>
      <c r="AG24" s="981"/>
      <c r="AH24" s="981"/>
      <c r="AI24" s="981"/>
      <c r="AJ24" s="981"/>
      <c r="AK24" s="981"/>
      <c r="AL24" s="981"/>
      <c r="AM24" s="981"/>
      <c r="AN24" s="981"/>
      <c r="AO24" s="981"/>
      <c r="AP24" s="981"/>
      <c r="AQ24" s="982"/>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row>
    <row r="25" spans="1:82" s="37" customFormat="1" ht="15" customHeight="1">
      <c r="A25" s="1"/>
      <c r="B25" s="980"/>
      <c r="C25" s="981"/>
      <c r="D25" s="981"/>
      <c r="E25" s="981"/>
      <c r="F25" s="981"/>
      <c r="G25" s="981"/>
      <c r="H25" s="981"/>
      <c r="I25" s="981"/>
      <c r="J25" s="981"/>
      <c r="K25" s="981"/>
      <c r="L25" s="981"/>
      <c r="M25" s="981"/>
      <c r="N25" s="981"/>
      <c r="O25" s="981"/>
      <c r="P25" s="981"/>
      <c r="Q25" s="981"/>
      <c r="R25" s="981"/>
      <c r="S25" s="981"/>
      <c r="T25" s="981"/>
      <c r="U25" s="981"/>
      <c r="V25" s="981"/>
      <c r="W25" s="981"/>
      <c r="X25" s="981"/>
      <c r="Y25" s="981"/>
      <c r="Z25" s="981"/>
      <c r="AA25" s="981"/>
      <c r="AB25" s="981"/>
      <c r="AC25" s="981"/>
      <c r="AD25" s="981"/>
      <c r="AE25" s="981"/>
      <c r="AF25" s="981"/>
      <c r="AG25" s="981"/>
      <c r="AH25" s="981"/>
      <c r="AI25" s="981"/>
      <c r="AJ25" s="981"/>
      <c r="AK25" s="981"/>
      <c r="AL25" s="981"/>
      <c r="AM25" s="981"/>
      <c r="AN25" s="981"/>
      <c r="AO25" s="981"/>
      <c r="AP25" s="981"/>
      <c r="AQ25" s="982"/>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row>
    <row r="26" spans="1:82" s="37" customFormat="1" ht="15" customHeight="1">
      <c r="A26" s="1"/>
      <c r="B26" s="980"/>
      <c r="C26" s="981"/>
      <c r="D26" s="981"/>
      <c r="E26" s="981"/>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c r="AL26" s="981"/>
      <c r="AM26" s="981"/>
      <c r="AN26" s="981"/>
      <c r="AO26" s="981"/>
      <c r="AP26" s="981"/>
      <c r="AQ26" s="982"/>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row>
    <row r="27" spans="1:82" s="37" customFormat="1" ht="15" customHeight="1">
      <c r="A27" s="1"/>
      <c r="B27" s="980"/>
      <c r="C27" s="981"/>
      <c r="D27" s="981"/>
      <c r="E27" s="981"/>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c r="AL27" s="981"/>
      <c r="AM27" s="981"/>
      <c r="AN27" s="981"/>
      <c r="AO27" s="981"/>
      <c r="AP27" s="981"/>
      <c r="AQ27" s="982"/>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row>
    <row r="28" spans="1:82" s="37" customFormat="1" ht="15" customHeight="1">
      <c r="A28" s="1"/>
      <c r="B28" s="983"/>
      <c r="C28" s="984"/>
      <c r="D28" s="984"/>
      <c r="E28" s="984"/>
      <c r="F28" s="984"/>
      <c r="G28" s="984"/>
      <c r="H28" s="984"/>
      <c r="I28" s="984"/>
      <c r="J28" s="984"/>
      <c r="K28" s="984"/>
      <c r="L28" s="984"/>
      <c r="M28" s="984"/>
      <c r="N28" s="984"/>
      <c r="O28" s="984"/>
      <c r="P28" s="984"/>
      <c r="Q28" s="984"/>
      <c r="R28" s="984"/>
      <c r="S28" s="984"/>
      <c r="T28" s="984"/>
      <c r="U28" s="984"/>
      <c r="V28" s="984"/>
      <c r="W28" s="984"/>
      <c r="X28" s="984"/>
      <c r="Y28" s="984"/>
      <c r="Z28" s="984"/>
      <c r="AA28" s="984"/>
      <c r="AB28" s="984"/>
      <c r="AC28" s="984"/>
      <c r="AD28" s="984"/>
      <c r="AE28" s="984"/>
      <c r="AF28" s="984"/>
      <c r="AG28" s="984"/>
      <c r="AH28" s="984"/>
      <c r="AI28" s="984"/>
      <c r="AJ28" s="984"/>
      <c r="AK28" s="984"/>
      <c r="AL28" s="984"/>
      <c r="AM28" s="984"/>
      <c r="AN28" s="984"/>
      <c r="AO28" s="984"/>
      <c r="AP28" s="984"/>
      <c r="AQ28" s="985"/>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row>
    <row r="29" spans="1:82" s="37" customFormat="1" ht="15" customHeight="1">
      <c r="A29" s="1"/>
      <c r="B29" s="971" t="s">
        <v>2615</v>
      </c>
      <c r="C29" s="972"/>
      <c r="D29" s="972"/>
      <c r="E29" s="972"/>
      <c r="F29" s="972"/>
      <c r="G29" s="972"/>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s="972"/>
      <c r="AM29" s="972"/>
      <c r="AN29" s="972"/>
      <c r="AO29" s="972"/>
      <c r="AP29" s="972"/>
      <c r="AQ29" s="973"/>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row>
    <row r="30" spans="1:82" s="37" customFormat="1" ht="15" customHeight="1">
      <c r="A30" s="1"/>
      <c r="B30" s="974"/>
      <c r="C30" s="975"/>
      <c r="D30" s="975"/>
      <c r="E30" s="975"/>
      <c r="F30" s="975"/>
      <c r="G30" s="975"/>
      <c r="H30" s="975"/>
      <c r="I30" s="975"/>
      <c r="J30" s="975"/>
      <c r="K30" s="975"/>
      <c r="L30" s="975"/>
      <c r="M30" s="975"/>
      <c r="N30" s="975"/>
      <c r="O30" s="975"/>
      <c r="P30" s="975"/>
      <c r="Q30" s="975"/>
      <c r="R30" s="975"/>
      <c r="S30" s="975"/>
      <c r="T30" s="975"/>
      <c r="U30" s="975"/>
      <c r="V30" s="975"/>
      <c r="W30" s="975"/>
      <c r="X30" s="975"/>
      <c r="Y30" s="975"/>
      <c r="Z30" s="975"/>
      <c r="AA30" s="975"/>
      <c r="AB30" s="975"/>
      <c r="AC30" s="975"/>
      <c r="AD30" s="975"/>
      <c r="AE30" s="975"/>
      <c r="AF30" s="975"/>
      <c r="AG30" s="975"/>
      <c r="AH30" s="975"/>
      <c r="AI30" s="975"/>
      <c r="AJ30" s="975"/>
      <c r="AK30" s="975"/>
      <c r="AL30" s="975"/>
      <c r="AM30" s="975"/>
      <c r="AN30" s="975"/>
      <c r="AO30" s="975"/>
      <c r="AP30" s="975"/>
      <c r="AQ30" s="976"/>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row>
    <row r="31" spans="1:82" s="37" customFormat="1" ht="15" customHeight="1">
      <c r="A31" s="1"/>
      <c r="B31" s="977" t="s">
        <v>2170</v>
      </c>
      <c r="C31" s="978"/>
      <c r="D31" s="978"/>
      <c r="E31" s="978"/>
      <c r="F31" s="978"/>
      <c r="G31" s="978"/>
      <c r="H31" s="978"/>
      <c r="I31" s="978"/>
      <c r="J31" s="978"/>
      <c r="K31" s="978"/>
      <c r="L31" s="978"/>
      <c r="M31" s="978"/>
      <c r="N31" s="978"/>
      <c r="O31" s="978"/>
      <c r="P31" s="978"/>
      <c r="Q31" s="978"/>
      <c r="R31" s="978"/>
      <c r="S31" s="978"/>
      <c r="T31" s="978"/>
      <c r="U31" s="978"/>
      <c r="V31" s="978"/>
      <c r="W31" s="978"/>
      <c r="X31" s="978"/>
      <c r="Y31" s="978"/>
      <c r="Z31" s="978"/>
      <c r="AA31" s="978"/>
      <c r="AB31" s="978"/>
      <c r="AC31" s="978"/>
      <c r="AD31" s="978"/>
      <c r="AE31" s="978"/>
      <c r="AF31" s="978"/>
      <c r="AG31" s="978"/>
      <c r="AH31" s="978"/>
      <c r="AI31" s="978"/>
      <c r="AJ31" s="978"/>
      <c r="AK31" s="978"/>
      <c r="AL31" s="978"/>
      <c r="AM31" s="978"/>
      <c r="AN31" s="978"/>
      <c r="AO31" s="978"/>
      <c r="AP31" s="978"/>
      <c r="AQ31" s="979"/>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row>
    <row r="32" spans="1:82" s="37" customFormat="1" ht="15" customHeight="1">
      <c r="A32" s="1"/>
      <c r="B32" s="980"/>
      <c r="C32" s="981"/>
      <c r="D32" s="981"/>
      <c r="E32" s="981"/>
      <c r="F32" s="981"/>
      <c r="G32" s="981"/>
      <c r="H32" s="981"/>
      <c r="I32" s="981"/>
      <c r="J32" s="981"/>
      <c r="K32" s="981"/>
      <c r="L32" s="981"/>
      <c r="M32" s="981"/>
      <c r="N32" s="981"/>
      <c r="O32" s="981"/>
      <c r="P32" s="981"/>
      <c r="Q32" s="981"/>
      <c r="R32" s="981"/>
      <c r="S32" s="981"/>
      <c r="T32" s="981"/>
      <c r="U32" s="981"/>
      <c r="V32" s="981"/>
      <c r="W32" s="981"/>
      <c r="X32" s="981"/>
      <c r="Y32" s="981"/>
      <c r="Z32" s="981"/>
      <c r="AA32" s="981"/>
      <c r="AB32" s="981"/>
      <c r="AC32" s="981"/>
      <c r="AD32" s="981"/>
      <c r="AE32" s="981"/>
      <c r="AF32" s="981"/>
      <c r="AG32" s="981"/>
      <c r="AH32" s="981"/>
      <c r="AI32" s="981"/>
      <c r="AJ32" s="981"/>
      <c r="AK32" s="981"/>
      <c r="AL32" s="981"/>
      <c r="AM32" s="981"/>
      <c r="AN32" s="981"/>
      <c r="AO32" s="981"/>
      <c r="AP32" s="981"/>
      <c r="AQ32" s="982"/>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row>
    <row r="33" spans="1:82" s="37" customFormat="1" ht="15" customHeight="1">
      <c r="A33" s="1"/>
      <c r="B33" s="980"/>
      <c r="C33" s="981"/>
      <c r="D33" s="981"/>
      <c r="E33" s="981"/>
      <c r="F33" s="981"/>
      <c r="G33" s="981"/>
      <c r="H33" s="981"/>
      <c r="I33" s="981"/>
      <c r="J33" s="981"/>
      <c r="K33" s="981"/>
      <c r="L33" s="981"/>
      <c r="M33" s="981"/>
      <c r="N33" s="981"/>
      <c r="O33" s="981"/>
      <c r="P33" s="981"/>
      <c r="Q33" s="981"/>
      <c r="R33" s="981"/>
      <c r="S33" s="981"/>
      <c r="T33" s="981"/>
      <c r="U33" s="981"/>
      <c r="V33" s="981"/>
      <c r="W33" s="981"/>
      <c r="X33" s="981"/>
      <c r="Y33" s="981"/>
      <c r="Z33" s="981"/>
      <c r="AA33" s="981"/>
      <c r="AB33" s="981"/>
      <c r="AC33" s="981"/>
      <c r="AD33" s="981"/>
      <c r="AE33" s="981"/>
      <c r="AF33" s="981"/>
      <c r="AG33" s="981"/>
      <c r="AH33" s="981"/>
      <c r="AI33" s="981"/>
      <c r="AJ33" s="981"/>
      <c r="AK33" s="981"/>
      <c r="AL33" s="981"/>
      <c r="AM33" s="981"/>
      <c r="AN33" s="981"/>
      <c r="AO33" s="981"/>
      <c r="AP33" s="981"/>
      <c r="AQ33" s="982"/>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row>
    <row r="34" spans="1:82" s="37" customFormat="1" ht="15" customHeight="1">
      <c r="A34" s="1"/>
      <c r="B34" s="980"/>
      <c r="C34" s="981"/>
      <c r="D34" s="981"/>
      <c r="E34" s="981"/>
      <c r="F34" s="981"/>
      <c r="G34" s="981"/>
      <c r="H34" s="981"/>
      <c r="I34" s="981"/>
      <c r="J34" s="981"/>
      <c r="K34" s="981"/>
      <c r="L34" s="981"/>
      <c r="M34" s="981"/>
      <c r="N34" s="981"/>
      <c r="O34" s="981"/>
      <c r="P34" s="981"/>
      <c r="Q34" s="981"/>
      <c r="R34" s="981"/>
      <c r="S34" s="981"/>
      <c r="T34" s="981"/>
      <c r="U34" s="981"/>
      <c r="V34" s="981"/>
      <c r="W34" s="981"/>
      <c r="X34" s="981"/>
      <c r="Y34" s="981"/>
      <c r="Z34" s="981"/>
      <c r="AA34" s="981"/>
      <c r="AB34" s="981"/>
      <c r="AC34" s="981"/>
      <c r="AD34" s="981"/>
      <c r="AE34" s="981"/>
      <c r="AF34" s="981"/>
      <c r="AG34" s="981"/>
      <c r="AH34" s="981"/>
      <c r="AI34" s="981"/>
      <c r="AJ34" s="981"/>
      <c r="AK34" s="981"/>
      <c r="AL34" s="981"/>
      <c r="AM34" s="981"/>
      <c r="AN34" s="981"/>
      <c r="AO34" s="981"/>
      <c r="AP34" s="981"/>
      <c r="AQ34" s="982"/>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row>
    <row r="35" spans="1:82" s="37" customFormat="1" ht="15" customHeight="1">
      <c r="A35" s="1"/>
      <c r="B35" s="980"/>
      <c r="C35" s="981"/>
      <c r="D35" s="981"/>
      <c r="E35" s="981"/>
      <c r="F35" s="981"/>
      <c r="G35" s="981"/>
      <c r="H35" s="981"/>
      <c r="I35" s="981"/>
      <c r="J35" s="981"/>
      <c r="K35" s="981"/>
      <c r="L35" s="981"/>
      <c r="M35" s="981"/>
      <c r="N35" s="981"/>
      <c r="O35" s="981"/>
      <c r="P35" s="981"/>
      <c r="Q35" s="981"/>
      <c r="R35" s="981"/>
      <c r="S35" s="981"/>
      <c r="T35" s="981"/>
      <c r="U35" s="981"/>
      <c r="V35" s="981"/>
      <c r="W35" s="981"/>
      <c r="X35" s="981"/>
      <c r="Y35" s="981"/>
      <c r="Z35" s="981"/>
      <c r="AA35" s="981"/>
      <c r="AB35" s="981"/>
      <c r="AC35" s="981"/>
      <c r="AD35" s="981"/>
      <c r="AE35" s="981"/>
      <c r="AF35" s="981"/>
      <c r="AG35" s="981"/>
      <c r="AH35" s="981"/>
      <c r="AI35" s="981"/>
      <c r="AJ35" s="981"/>
      <c r="AK35" s="981"/>
      <c r="AL35" s="981"/>
      <c r="AM35" s="981"/>
      <c r="AN35" s="981"/>
      <c r="AO35" s="981"/>
      <c r="AP35" s="981"/>
      <c r="AQ35" s="982"/>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row>
    <row r="36" spans="1:82" s="37" customFormat="1" ht="15" customHeight="1">
      <c r="A36" s="1"/>
      <c r="B36" s="980"/>
      <c r="C36" s="981"/>
      <c r="D36" s="981"/>
      <c r="E36" s="981"/>
      <c r="F36" s="981"/>
      <c r="G36" s="981"/>
      <c r="H36" s="981"/>
      <c r="I36" s="981"/>
      <c r="J36" s="981"/>
      <c r="K36" s="981"/>
      <c r="L36" s="981"/>
      <c r="M36" s="981"/>
      <c r="N36" s="981"/>
      <c r="O36" s="981"/>
      <c r="P36" s="981"/>
      <c r="Q36" s="981"/>
      <c r="R36" s="981"/>
      <c r="S36" s="981"/>
      <c r="T36" s="981"/>
      <c r="U36" s="981"/>
      <c r="V36" s="981"/>
      <c r="W36" s="981"/>
      <c r="X36" s="981"/>
      <c r="Y36" s="981"/>
      <c r="Z36" s="981"/>
      <c r="AA36" s="981"/>
      <c r="AB36" s="981"/>
      <c r="AC36" s="981"/>
      <c r="AD36" s="981"/>
      <c r="AE36" s="981"/>
      <c r="AF36" s="981"/>
      <c r="AG36" s="981"/>
      <c r="AH36" s="981"/>
      <c r="AI36" s="981"/>
      <c r="AJ36" s="981"/>
      <c r="AK36" s="981"/>
      <c r="AL36" s="981"/>
      <c r="AM36" s="981"/>
      <c r="AN36" s="981"/>
      <c r="AO36" s="981"/>
      <c r="AP36" s="981"/>
      <c r="AQ36" s="982"/>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row>
    <row r="37" spans="1:82" s="37" customFormat="1" ht="15" customHeight="1">
      <c r="A37" s="1"/>
      <c r="B37" s="980"/>
      <c r="C37" s="981"/>
      <c r="D37" s="981"/>
      <c r="E37" s="981"/>
      <c r="F37" s="981"/>
      <c r="G37" s="981"/>
      <c r="H37" s="981"/>
      <c r="I37" s="981"/>
      <c r="J37" s="981"/>
      <c r="K37" s="981"/>
      <c r="L37" s="981"/>
      <c r="M37" s="981"/>
      <c r="N37" s="981"/>
      <c r="O37" s="981"/>
      <c r="P37" s="981"/>
      <c r="Q37" s="981"/>
      <c r="R37" s="981"/>
      <c r="S37" s="981"/>
      <c r="T37" s="981"/>
      <c r="U37" s="981"/>
      <c r="V37" s="981"/>
      <c r="W37" s="981"/>
      <c r="X37" s="981"/>
      <c r="Y37" s="981"/>
      <c r="Z37" s="981"/>
      <c r="AA37" s="981"/>
      <c r="AB37" s="981"/>
      <c r="AC37" s="981"/>
      <c r="AD37" s="981"/>
      <c r="AE37" s="981"/>
      <c r="AF37" s="981"/>
      <c r="AG37" s="981"/>
      <c r="AH37" s="981"/>
      <c r="AI37" s="981"/>
      <c r="AJ37" s="981"/>
      <c r="AK37" s="981"/>
      <c r="AL37" s="981"/>
      <c r="AM37" s="981"/>
      <c r="AN37" s="981"/>
      <c r="AO37" s="981"/>
      <c r="AP37" s="981"/>
      <c r="AQ37" s="982"/>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row>
    <row r="38" spans="1:82" s="37" customFormat="1" ht="15" customHeight="1">
      <c r="A38" s="1"/>
      <c r="B38" s="980"/>
      <c r="C38" s="981"/>
      <c r="D38" s="981"/>
      <c r="E38" s="981"/>
      <c r="F38" s="981"/>
      <c r="G38" s="981"/>
      <c r="H38" s="981"/>
      <c r="I38" s="981"/>
      <c r="J38" s="981"/>
      <c r="K38" s="981"/>
      <c r="L38" s="981"/>
      <c r="M38" s="981"/>
      <c r="N38" s="981"/>
      <c r="O38" s="981"/>
      <c r="P38" s="981"/>
      <c r="Q38" s="981"/>
      <c r="R38" s="981"/>
      <c r="S38" s="981"/>
      <c r="T38" s="981"/>
      <c r="U38" s="981"/>
      <c r="V38" s="981"/>
      <c r="W38" s="981"/>
      <c r="X38" s="981"/>
      <c r="Y38" s="981"/>
      <c r="Z38" s="981"/>
      <c r="AA38" s="981"/>
      <c r="AB38" s="981"/>
      <c r="AC38" s="981"/>
      <c r="AD38" s="981"/>
      <c r="AE38" s="981"/>
      <c r="AF38" s="981"/>
      <c r="AG38" s="981"/>
      <c r="AH38" s="981"/>
      <c r="AI38" s="981"/>
      <c r="AJ38" s="981"/>
      <c r="AK38" s="981"/>
      <c r="AL38" s="981"/>
      <c r="AM38" s="981"/>
      <c r="AN38" s="981"/>
      <c r="AO38" s="981"/>
      <c r="AP38" s="981"/>
      <c r="AQ38" s="982"/>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row>
    <row r="39" spans="1:82" s="37" customFormat="1" ht="15" customHeight="1">
      <c r="A39" s="1"/>
      <c r="B39" s="980"/>
      <c r="C39" s="981"/>
      <c r="D39" s="981"/>
      <c r="E39" s="981"/>
      <c r="F39" s="981"/>
      <c r="G39" s="981"/>
      <c r="H39" s="981"/>
      <c r="I39" s="981"/>
      <c r="J39" s="981"/>
      <c r="K39" s="981"/>
      <c r="L39" s="981"/>
      <c r="M39" s="981"/>
      <c r="N39" s="981"/>
      <c r="O39" s="981"/>
      <c r="P39" s="981"/>
      <c r="Q39" s="981"/>
      <c r="R39" s="981"/>
      <c r="S39" s="981"/>
      <c r="T39" s="981"/>
      <c r="U39" s="981"/>
      <c r="V39" s="981"/>
      <c r="W39" s="981"/>
      <c r="X39" s="981"/>
      <c r="Y39" s="981"/>
      <c r="Z39" s="981"/>
      <c r="AA39" s="981"/>
      <c r="AB39" s="981"/>
      <c r="AC39" s="981"/>
      <c r="AD39" s="981"/>
      <c r="AE39" s="981"/>
      <c r="AF39" s="981"/>
      <c r="AG39" s="981"/>
      <c r="AH39" s="981"/>
      <c r="AI39" s="981"/>
      <c r="AJ39" s="981"/>
      <c r="AK39" s="981"/>
      <c r="AL39" s="981"/>
      <c r="AM39" s="981"/>
      <c r="AN39" s="981"/>
      <c r="AO39" s="981"/>
      <c r="AP39" s="981"/>
      <c r="AQ39" s="982"/>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row>
    <row r="40" spans="1:82" s="37" customFormat="1" ht="15" customHeight="1">
      <c r="A40" s="1"/>
      <c r="B40" s="980"/>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981"/>
      <c r="AL40" s="981"/>
      <c r="AM40" s="981"/>
      <c r="AN40" s="981"/>
      <c r="AO40" s="981"/>
      <c r="AP40" s="981"/>
      <c r="AQ40" s="982"/>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row>
    <row r="41" spans="1:82" s="37" customFormat="1" ht="15" customHeight="1">
      <c r="A41" s="1"/>
      <c r="B41" s="980"/>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981"/>
      <c r="AL41" s="981"/>
      <c r="AM41" s="981"/>
      <c r="AN41" s="981"/>
      <c r="AO41" s="981"/>
      <c r="AP41" s="981"/>
      <c r="AQ41" s="982"/>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row>
    <row r="42" spans="1:82" s="37" customFormat="1" ht="15" customHeight="1">
      <c r="A42" s="1"/>
      <c r="B42" s="980"/>
      <c r="C42" s="981"/>
      <c r="D42" s="981"/>
      <c r="E42" s="981"/>
      <c r="F42" s="981"/>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c r="AF42" s="981"/>
      <c r="AG42" s="981"/>
      <c r="AH42" s="981"/>
      <c r="AI42" s="981"/>
      <c r="AJ42" s="981"/>
      <c r="AK42" s="981"/>
      <c r="AL42" s="981"/>
      <c r="AM42" s="981"/>
      <c r="AN42" s="981"/>
      <c r="AO42" s="981"/>
      <c r="AP42" s="981"/>
      <c r="AQ42" s="982"/>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row>
    <row r="43" spans="1:82" s="37" customFormat="1" ht="15" customHeight="1">
      <c r="A43" s="1"/>
      <c r="B43" s="983"/>
      <c r="C43" s="984"/>
      <c r="D43" s="984"/>
      <c r="E43" s="984"/>
      <c r="F43" s="984"/>
      <c r="G43" s="984"/>
      <c r="H43" s="984"/>
      <c r="I43" s="984"/>
      <c r="J43" s="984"/>
      <c r="K43" s="984"/>
      <c r="L43" s="984"/>
      <c r="M43" s="984"/>
      <c r="N43" s="984"/>
      <c r="O43" s="984"/>
      <c r="P43" s="984"/>
      <c r="Q43" s="984"/>
      <c r="R43" s="984"/>
      <c r="S43" s="984"/>
      <c r="T43" s="984"/>
      <c r="U43" s="984"/>
      <c r="V43" s="984"/>
      <c r="W43" s="984"/>
      <c r="X43" s="984"/>
      <c r="Y43" s="984"/>
      <c r="Z43" s="984"/>
      <c r="AA43" s="984"/>
      <c r="AB43" s="984"/>
      <c r="AC43" s="984"/>
      <c r="AD43" s="984"/>
      <c r="AE43" s="984"/>
      <c r="AF43" s="984"/>
      <c r="AG43" s="984"/>
      <c r="AH43" s="984"/>
      <c r="AI43" s="984"/>
      <c r="AJ43" s="984"/>
      <c r="AK43" s="984"/>
      <c r="AL43" s="984"/>
      <c r="AM43" s="984"/>
      <c r="AN43" s="984"/>
      <c r="AO43" s="984"/>
      <c r="AP43" s="984"/>
      <c r="AQ43" s="985"/>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row>
    <row r="47" spans="1:82" s="37" customFormat="1" ht="15" customHeight="1">
      <c r="A47" s="1"/>
      <c r="B47" s="32"/>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40"/>
      <c r="AK47" s="140"/>
      <c r="AL47" s="140"/>
      <c r="AM47" s="140"/>
      <c r="AN47" s="140"/>
      <c r="AO47" s="140"/>
      <c r="AP47" s="140"/>
      <c r="AQ47" s="140"/>
    </row>
  </sheetData>
  <sheetProtection algorithmName="SHA-512" hashValue="scc6nsEFrZRoS+DyvCav3Kct2Q4d1pfYNGLZ23/tTqvlMj43uJnhWTzWi8ckdZVrPqcumkkp+vvRd80wtev2Fg==" saltValue="AH9A9fngPRIyWvInm/xN0w==" spinCount="100000" sheet="1" formatCells="0" selectLockedCells="1"/>
  <mergeCells count="23">
    <mergeCell ref="B29:AQ30"/>
    <mergeCell ref="B31:AQ43"/>
    <mergeCell ref="B13:V13"/>
    <mergeCell ref="W13:AQ13"/>
    <mergeCell ref="B14:V14"/>
    <mergeCell ref="W14:AQ14"/>
    <mergeCell ref="B15:AQ15"/>
    <mergeCell ref="B16:AQ28"/>
    <mergeCell ref="B12:V12"/>
    <mergeCell ref="W12:AL12"/>
    <mergeCell ref="AM12:AQ12"/>
    <mergeCell ref="B5:AQ6"/>
    <mergeCell ref="B7:V7"/>
    <mergeCell ref="W7:AQ7"/>
    <mergeCell ref="B8:V8"/>
    <mergeCell ref="W8:AQ8"/>
    <mergeCell ref="B9:V9"/>
    <mergeCell ref="W9:AQ9"/>
    <mergeCell ref="B10:V10"/>
    <mergeCell ref="W10:AQ10"/>
    <mergeCell ref="B11:V11"/>
    <mergeCell ref="W11:AL11"/>
    <mergeCell ref="AM11:AQ11"/>
  </mergeCells>
  <phoneticPr fontId="55"/>
  <dataValidations count="3">
    <dataValidation type="list" allowBlank="1" showInputMessage="1" showErrorMessage="1" sqref="W10:AQ10" xr:uid="{9E486708-539A-4525-AA6C-D947B129983D}">
      <formula1>"有,無"</formula1>
    </dataValidation>
    <dataValidation type="list" allowBlank="1" showInputMessage="1" showErrorMessage="1" sqref="W9:AQ9" xr:uid="{5E637D0E-E738-4136-BF31-0D91A971113B}">
      <formula1>"ア,イ,ウ"</formula1>
    </dataValidation>
    <dataValidation type="list" allowBlank="1" showInputMessage="1" showErrorMessage="1" sqref="W8:AQ8" xr:uid="{66FDF03E-7839-4935-98B5-44290EBA7CFF}">
      <formula1>"分譲型,請負型,長屋又は共同住宅,住宅その他これに類するもの,非住宅"</formula1>
    </dataValidation>
  </dataValidations>
  <printOptions horizontalCentered="1"/>
  <pageMargins left="0.23622047244094491" right="0.23622047244094491" top="0.74803149606299213" bottom="0.74803149606299213" header="0.31496062992125984" footer="0.31496062992125984"/>
  <pageSetup paperSize="9" orientation="portrait" blackAndWhite="1"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0E523-E55C-4354-B91A-06D86172334E}">
  <sheetPr>
    <tabColor theme="5" tint="0.79998168889431442"/>
  </sheetPr>
  <dimension ref="A1:AK83"/>
  <sheetViews>
    <sheetView showZeros="0" view="pageBreakPreview" zoomScaleNormal="100" zoomScaleSheetLayoutView="100" workbookViewId="0">
      <selection activeCell="A13" sqref="A13"/>
    </sheetView>
  </sheetViews>
  <sheetFormatPr defaultColWidth="2.33203125" defaultRowHeight="15" customHeight="1"/>
  <cols>
    <col min="1" max="1" width="2.33203125" style="270"/>
    <col min="2" max="2" width="3.109375" style="271" customWidth="1"/>
    <col min="3" max="10" width="2.33203125" style="271"/>
    <col min="11" max="19" width="2.44140625" style="271" bestFit="1" customWidth="1"/>
    <col min="20" max="34" width="3" style="271" bestFit="1" customWidth="1"/>
    <col min="35" max="16384" width="2.33203125" style="271"/>
  </cols>
  <sheetData>
    <row r="1" spans="1:37" s="1" customFormat="1" ht="15" customHeight="1">
      <c r="A1" s="37"/>
      <c r="B1" s="203" t="s">
        <v>2692</v>
      </c>
    </row>
    <row r="2" spans="1:37" s="1" customFormat="1" ht="15" customHeight="1">
      <c r="A2" s="37"/>
      <c r="B2" s="131"/>
    </row>
    <row r="3" spans="1:37" s="1" customFormat="1" ht="15" customHeight="1">
      <c r="A3" s="37"/>
      <c r="B3" s="138" t="s">
        <v>2650</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row>
    <row r="4" spans="1:37" s="1" customFormat="1" ht="15" customHeight="1">
      <c r="A4" s="37"/>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row>
    <row r="5" spans="1:37" s="1" customFormat="1" ht="15" customHeight="1">
      <c r="A5" s="37"/>
      <c r="B5" s="1021" t="s">
        <v>2171</v>
      </c>
      <c r="C5" s="1022"/>
      <c r="D5" s="1022"/>
      <c r="E5" s="1022"/>
      <c r="F5" s="1022"/>
      <c r="G5" s="1023"/>
      <c r="H5" s="1030" t="s">
        <v>2172</v>
      </c>
      <c r="I5" s="1030"/>
      <c r="J5" s="1030"/>
      <c r="K5" s="1030"/>
      <c r="L5" s="1030"/>
      <c r="M5" s="1030"/>
      <c r="N5" s="1030"/>
      <c r="O5" s="1030"/>
      <c r="P5" s="1030"/>
      <c r="Q5" s="1030"/>
      <c r="R5" s="1030"/>
      <c r="S5" s="1030"/>
      <c r="T5" s="1030"/>
      <c r="U5" s="1030"/>
      <c r="V5" s="1030"/>
      <c r="W5" s="1030"/>
      <c r="X5" s="1030"/>
      <c r="Y5" s="1030"/>
      <c r="Z5" s="1030"/>
      <c r="AA5" s="1030"/>
      <c r="AB5" s="1030"/>
      <c r="AC5" s="1030"/>
      <c r="AD5" s="1030"/>
      <c r="AE5" s="1030"/>
      <c r="AF5" s="1030"/>
      <c r="AG5" s="1030"/>
      <c r="AH5" s="1030"/>
      <c r="AK5" s="273"/>
    </row>
    <row r="6" spans="1:37" s="1" customFormat="1" ht="15" customHeight="1">
      <c r="A6" s="37"/>
      <c r="B6" s="1024"/>
      <c r="C6" s="1025"/>
      <c r="D6" s="1025"/>
      <c r="E6" s="1025"/>
      <c r="F6" s="1025"/>
      <c r="G6" s="1026"/>
      <c r="H6" s="1030"/>
      <c r="I6" s="1030"/>
      <c r="J6" s="1030"/>
      <c r="K6" s="1030"/>
      <c r="L6" s="1030"/>
      <c r="M6" s="1030"/>
      <c r="N6" s="1030"/>
      <c r="O6" s="1030"/>
      <c r="P6" s="1030"/>
      <c r="Q6" s="1030"/>
      <c r="R6" s="1030"/>
      <c r="S6" s="1030"/>
      <c r="T6" s="1030"/>
      <c r="U6" s="1030"/>
      <c r="V6" s="1030"/>
      <c r="W6" s="1030"/>
      <c r="X6" s="1030"/>
      <c r="Y6" s="1030"/>
      <c r="Z6" s="1030"/>
      <c r="AA6" s="1030"/>
      <c r="AB6" s="1030"/>
      <c r="AC6" s="1030"/>
      <c r="AD6" s="1030"/>
      <c r="AE6" s="1030"/>
      <c r="AF6" s="1030"/>
      <c r="AG6" s="1030"/>
      <c r="AH6" s="1030"/>
      <c r="AK6" s="273"/>
    </row>
    <row r="7" spans="1:37" s="1" customFormat="1" ht="15" customHeight="1">
      <c r="A7" s="37"/>
      <c r="B7" s="1027"/>
      <c r="C7" s="1028"/>
      <c r="D7" s="1028"/>
      <c r="E7" s="1028"/>
      <c r="F7" s="1028"/>
      <c r="G7" s="1029"/>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0"/>
    </row>
    <row r="8" spans="1:37" s="37" customFormat="1" ht="15" customHeight="1">
      <c r="B8" s="1019" t="s">
        <v>2618</v>
      </c>
      <c r="C8" s="1019"/>
      <c r="D8" s="1019"/>
      <c r="E8" s="1019"/>
      <c r="F8" s="1019"/>
      <c r="G8" s="1019"/>
      <c r="H8" s="1416">
        <f>第13号様式!O32</f>
        <v>0</v>
      </c>
      <c r="I8" s="1416"/>
      <c r="J8" s="1416"/>
      <c r="K8" s="1416"/>
      <c r="L8" s="1416"/>
      <c r="M8" s="1416"/>
      <c r="N8" s="1416"/>
      <c r="O8" s="1416"/>
      <c r="P8" s="1416"/>
      <c r="Q8" s="1416"/>
      <c r="R8" s="1416"/>
      <c r="S8" s="1416"/>
      <c r="T8" s="1416"/>
      <c r="U8" s="1416"/>
      <c r="V8" s="1416"/>
      <c r="W8" s="1416"/>
      <c r="X8" s="1416"/>
      <c r="Y8" s="1416"/>
      <c r="Z8" s="1416"/>
      <c r="AA8" s="1416"/>
      <c r="AB8" s="1416"/>
      <c r="AC8" s="1416"/>
      <c r="AD8" s="1416"/>
      <c r="AE8" s="1416"/>
      <c r="AF8" s="1416"/>
      <c r="AG8" s="1416"/>
      <c r="AH8" s="1416"/>
    </row>
    <row r="9" spans="1:37" s="37" customFormat="1" ht="15" customHeight="1">
      <c r="B9" s="1019"/>
      <c r="C9" s="1019"/>
      <c r="D9" s="1019"/>
      <c r="E9" s="1019"/>
      <c r="F9" s="1019"/>
      <c r="G9" s="1019"/>
      <c r="H9" s="1416"/>
      <c r="I9" s="1416"/>
      <c r="J9" s="1416"/>
      <c r="K9" s="1416"/>
      <c r="L9" s="1416"/>
      <c r="M9" s="1416"/>
      <c r="N9" s="1416"/>
      <c r="O9" s="1416"/>
      <c r="P9" s="1416"/>
      <c r="Q9" s="1416"/>
      <c r="R9" s="1416"/>
      <c r="S9" s="1416"/>
      <c r="T9" s="1416"/>
      <c r="U9" s="1416"/>
      <c r="V9" s="1416"/>
      <c r="W9" s="1416"/>
      <c r="X9" s="1416"/>
      <c r="Y9" s="1416"/>
      <c r="Z9" s="1416"/>
      <c r="AA9" s="1416"/>
      <c r="AB9" s="1416"/>
      <c r="AC9" s="1416"/>
      <c r="AD9" s="1416"/>
      <c r="AE9" s="1416"/>
      <c r="AF9" s="1416"/>
      <c r="AG9" s="1416"/>
      <c r="AH9" s="1416"/>
    </row>
    <row r="10" spans="1:37" s="37" customFormat="1" ht="15" customHeight="1">
      <c r="B10" s="1019" t="s">
        <v>2619</v>
      </c>
      <c r="C10" s="1019"/>
      <c r="D10" s="1019"/>
      <c r="E10" s="1019"/>
      <c r="F10" s="1019"/>
      <c r="G10" s="1019"/>
      <c r="H10" s="1416">
        <f>第13号様式!O33</f>
        <v>0</v>
      </c>
      <c r="I10" s="1416"/>
      <c r="J10" s="1416"/>
      <c r="K10" s="1416"/>
      <c r="L10" s="1416"/>
      <c r="M10" s="1416"/>
      <c r="N10" s="1416"/>
      <c r="O10" s="1416"/>
      <c r="P10" s="1416"/>
      <c r="Q10" s="1416"/>
      <c r="R10" s="1416"/>
      <c r="S10" s="1416"/>
      <c r="T10" s="1416"/>
      <c r="U10" s="1416"/>
      <c r="V10" s="1416"/>
      <c r="W10" s="1416"/>
      <c r="X10" s="1416"/>
      <c r="Y10" s="1416"/>
      <c r="Z10" s="1416"/>
      <c r="AA10" s="1416"/>
      <c r="AB10" s="1416"/>
      <c r="AC10" s="1416"/>
      <c r="AD10" s="1416"/>
      <c r="AE10" s="1416"/>
      <c r="AF10" s="1416"/>
      <c r="AG10" s="1416"/>
      <c r="AH10" s="1416"/>
    </row>
    <row r="11" spans="1:37" s="37" customFormat="1" ht="15" customHeight="1">
      <c r="B11" s="1019"/>
      <c r="C11" s="1019"/>
      <c r="D11" s="1019"/>
      <c r="E11" s="1019"/>
      <c r="F11" s="1019"/>
      <c r="G11" s="1019"/>
      <c r="H11" s="1416"/>
      <c r="I11" s="1416"/>
      <c r="J11" s="1416"/>
      <c r="K11" s="1416"/>
      <c r="L11" s="1416"/>
      <c r="M11" s="1416"/>
      <c r="N11" s="1416"/>
      <c r="O11" s="1416"/>
      <c r="P11" s="1416"/>
      <c r="Q11" s="1416"/>
      <c r="R11" s="1416"/>
      <c r="S11" s="1416"/>
      <c r="T11" s="1416"/>
      <c r="U11" s="1416"/>
      <c r="V11" s="1416"/>
      <c r="W11" s="1416"/>
      <c r="X11" s="1416"/>
      <c r="Y11" s="1416"/>
      <c r="Z11" s="1416"/>
      <c r="AA11" s="1416"/>
      <c r="AB11" s="1416"/>
      <c r="AC11" s="1416"/>
      <c r="AD11" s="1416"/>
      <c r="AE11" s="1416"/>
      <c r="AF11" s="1416"/>
      <c r="AG11" s="1416"/>
      <c r="AH11" s="1416"/>
    </row>
    <row r="12" spans="1:37" s="37" customFormat="1" ht="15" customHeight="1">
      <c r="B12" s="38"/>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7" s="270" customFormat="1" ht="15" customHeight="1">
      <c r="B13" s="454"/>
      <c r="C13" s="455"/>
      <c r="D13" s="455"/>
      <c r="E13" s="455"/>
      <c r="F13" s="455"/>
      <c r="G13" s="455"/>
      <c r="H13" s="455"/>
      <c r="I13" s="455"/>
      <c r="J13" s="456"/>
      <c r="K13" s="457" t="s">
        <v>2175</v>
      </c>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9"/>
    </row>
    <row r="14" spans="1:37" s="270" customFormat="1" ht="15" customHeight="1">
      <c r="B14" s="460" t="s">
        <v>2173</v>
      </c>
      <c r="C14" s="461" t="s">
        <v>2174</v>
      </c>
      <c r="D14" s="461"/>
      <c r="E14" s="461"/>
      <c r="F14" s="461"/>
      <c r="G14" s="461"/>
      <c r="H14" s="461"/>
      <c r="I14" s="461"/>
      <c r="J14" s="461"/>
      <c r="K14" s="462">
        <v>1</v>
      </c>
      <c r="L14" s="463">
        <v>2</v>
      </c>
      <c r="M14" s="463">
        <v>3</v>
      </c>
      <c r="N14" s="463">
        <v>4</v>
      </c>
      <c r="O14" s="463">
        <v>5</v>
      </c>
      <c r="P14" s="463">
        <v>6</v>
      </c>
      <c r="Q14" s="463">
        <v>7</v>
      </c>
      <c r="R14" s="463">
        <v>8</v>
      </c>
      <c r="S14" s="463">
        <v>9</v>
      </c>
      <c r="T14" s="463">
        <v>10</v>
      </c>
      <c r="U14" s="463">
        <v>11</v>
      </c>
      <c r="V14" s="463">
        <v>12</v>
      </c>
      <c r="W14" s="463">
        <v>13</v>
      </c>
      <c r="X14" s="463">
        <v>14</v>
      </c>
      <c r="Y14" s="463">
        <v>15</v>
      </c>
      <c r="Z14" s="463">
        <v>16</v>
      </c>
      <c r="AA14" s="463">
        <v>17</v>
      </c>
      <c r="AB14" s="463">
        <v>18</v>
      </c>
      <c r="AC14" s="463">
        <v>19</v>
      </c>
      <c r="AD14" s="463">
        <v>20</v>
      </c>
      <c r="AE14" s="463">
        <v>21</v>
      </c>
      <c r="AF14" s="463">
        <v>22</v>
      </c>
      <c r="AG14" s="463">
        <v>23</v>
      </c>
      <c r="AH14" s="464">
        <v>24</v>
      </c>
      <c r="AK14" s="272"/>
    </row>
    <row r="15" spans="1:37" s="270" customFormat="1" ht="15" customHeight="1">
      <c r="B15" s="553"/>
      <c r="C15" s="554" t="s">
        <v>2612</v>
      </c>
      <c r="D15" s="554"/>
      <c r="E15" s="554"/>
      <c r="F15" s="554"/>
      <c r="G15" s="554"/>
      <c r="H15" s="554"/>
      <c r="I15" s="554"/>
      <c r="J15" s="555"/>
      <c r="K15" s="556" t="s">
        <v>2071</v>
      </c>
      <c r="L15" s="557" t="s">
        <v>2071</v>
      </c>
      <c r="M15" s="558"/>
      <c r="N15" s="557"/>
      <c r="O15" s="557"/>
      <c r="P15" s="557"/>
      <c r="Q15" s="557"/>
      <c r="R15" s="557"/>
      <c r="S15" s="557"/>
      <c r="T15" s="557"/>
      <c r="U15" s="557"/>
      <c r="V15" s="557"/>
      <c r="W15" s="557"/>
      <c r="X15" s="465"/>
      <c r="Y15" s="465"/>
      <c r="Z15" s="465"/>
      <c r="AA15" s="465"/>
      <c r="AB15" s="465"/>
      <c r="AC15" s="466"/>
      <c r="AD15" s="466"/>
      <c r="AE15" s="466"/>
      <c r="AF15" s="466"/>
      <c r="AG15" s="466"/>
      <c r="AH15" s="467"/>
    </row>
    <row r="16" spans="1:37" s="270" customFormat="1" ht="15" customHeight="1">
      <c r="B16" s="559"/>
      <c r="C16" s="560"/>
      <c r="D16" s="560"/>
      <c r="E16" s="560"/>
      <c r="F16" s="560"/>
      <c r="G16" s="560"/>
      <c r="H16" s="560"/>
      <c r="I16" s="560"/>
      <c r="J16" s="561"/>
      <c r="K16" s="562"/>
      <c r="L16" s="563"/>
      <c r="M16" s="564" t="s">
        <v>2176</v>
      </c>
      <c r="N16" s="563" t="s">
        <v>2176</v>
      </c>
      <c r="O16" s="563" t="s">
        <v>2176</v>
      </c>
      <c r="P16" s="563"/>
      <c r="Q16" s="563"/>
      <c r="R16" s="563"/>
      <c r="S16" s="563"/>
      <c r="T16" s="563"/>
      <c r="U16" s="563"/>
      <c r="V16" s="563"/>
      <c r="W16" s="563"/>
      <c r="X16" s="468"/>
      <c r="Y16" s="468"/>
      <c r="Z16" s="468"/>
      <c r="AA16" s="468"/>
      <c r="AB16" s="468"/>
      <c r="AC16" s="469"/>
      <c r="AD16" s="469"/>
      <c r="AE16" s="469"/>
      <c r="AF16" s="469"/>
      <c r="AG16" s="469"/>
      <c r="AH16" s="470"/>
    </row>
    <row r="17" spans="2:34" s="270" customFormat="1" ht="15" customHeight="1">
      <c r="B17" s="565"/>
      <c r="C17" s="566"/>
      <c r="D17" s="566"/>
      <c r="E17" s="566"/>
      <c r="F17" s="566"/>
      <c r="G17" s="566"/>
      <c r="H17" s="566"/>
      <c r="I17" s="566"/>
      <c r="J17" s="567"/>
      <c r="K17" s="568"/>
      <c r="L17" s="569"/>
      <c r="M17" s="570"/>
      <c r="N17" s="569"/>
      <c r="O17" s="569"/>
      <c r="P17" s="569"/>
      <c r="Q17" s="569"/>
      <c r="R17" s="569"/>
      <c r="S17" s="569"/>
      <c r="T17" s="569"/>
      <c r="U17" s="569"/>
      <c r="V17" s="569"/>
      <c r="W17" s="569"/>
      <c r="X17" s="471"/>
      <c r="Y17" s="471"/>
      <c r="Z17" s="471"/>
      <c r="AA17" s="471"/>
      <c r="AB17" s="471"/>
      <c r="AC17" s="472"/>
      <c r="AD17" s="472"/>
      <c r="AE17" s="472"/>
      <c r="AF17" s="472"/>
      <c r="AG17" s="472"/>
      <c r="AH17" s="473"/>
    </row>
    <row r="18" spans="2:34" s="270" customFormat="1" ht="15" customHeight="1">
      <c r="B18" s="553">
        <v>1</v>
      </c>
      <c r="C18" s="554"/>
      <c r="D18" s="554"/>
      <c r="E18" s="554"/>
      <c r="F18" s="554"/>
      <c r="G18" s="554"/>
      <c r="H18" s="554"/>
      <c r="I18" s="554"/>
      <c r="J18" s="555"/>
      <c r="K18" s="556"/>
      <c r="L18" s="557"/>
      <c r="M18" s="557"/>
      <c r="N18" s="557"/>
      <c r="O18" s="557"/>
      <c r="P18" s="557"/>
      <c r="Q18" s="557"/>
      <c r="R18" s="557"/>
      <c r="S18" s="557"/>
      <c r="T18" s="557"/>
      <c r="U18" s="557"/>
      <c r="V18" s="557"/>
      <c r="W18" s="557"/>
      <c r="X18" s="465"/>
      <c r="Y18" s="465"/>
      <c r="Z18" s="465"/>
      <c r="AA18" s="465"/>
      <c r="AB18" s="465"/>
      <c r="AC18" s="466"/>
      <c r="AD18" s="466"/>
      <c r="AE18" s="466"/>
      <c r="AF18" s="466"/>
      <c r="AG18" s="466"/>
      <c r="AH18" s="467"/>
    </row>
    <row r="19" spans="2:34" s="270" customFormat="1" ht="15" customHeight="1">
      <c r="B19" s="559"/>
      <c r="C19" s="560"/>
      <c r="D19" s="560"/>
      <c r="E19" s="560"/>
      <c r="F19" s="560"/>
      <c r="G19" s="560"/>
      <c r="H19" s="560"/>
      <c r="I19" s="560"/>
      <c r="J19" s="561"/>
      <c r="K19" s="562"/>
      <c r="L19" s="563"/>
      <c r="M19" s="563"/>
      <c r="N19" s="563"/>
      <c r="O19" s="563"/>
      <c r="P19" s="563"/>
      <c r="Q19" s="563"/>
      <c r="R19" s="563"/>
      <c r="S19" s="563"/>
      <c r="T19" s="563"/>
      <c r="U19" s="563"/>
      <c r="V19" s="563"/>
      <c r="W19" s="563"/>
      <c r="X19" s="468"/>
      <c r="Y19" s="468"/>
      <c r="Z19" s="468"/>
      <c r="AA19" s="468"/>
      <c r="AB19" s="468"/>
      <c r="AC19" s="469"/>
      <c r="AD19" s="469"/>
      <c r="AE19" s="469"/>
      <c r="AF19" s="469"/>
      <c r="AG19" s="469"/>
      <c r="AH19" s="470"/>
    </row>
    <row r="20" spans="2:34" s="270" customFormat="1" ht="15" customHeight="1">
      <c r="B20" s="565"/>
      <c r="C20" s="566"/>
      <c r="D20" s="566"/>
      <c r="E20" s="566"/>
      <c r="F20" s="566"/>
      <c r="G20" s="566"/>
      <c r="H20" s="566"/>
      <c r="I20" s="566"/>
      <c r="J20" s="567"/>
      <c r="K20" s="568"/>
      <c r="L20" s="569"/>
      <c r="M20" s="569"/>
      <c r="N20" s="569"/>
      <c r="O20" s="569"/>
      <c r="P20" s="569"/>
      <c r="Q20" s="569"/>
      <c r="R20" s="569"/>
      <c r="S20" s="569"/>
      <c r="T20" s="569"/>
      <c r="U20" s="569"/>
      <c r="V20" s="569"/>
      <c r="W20" s="569"/>
      <c r="X20" s="471"/>
      <c r="Y20" s="471"/>
      <c r="Z20" s="471"/>
      <c r="AA20" s="471"/>
      <c r="AB20" s="471"/>
      <c r="AC20" s="472"/>
      <c r="AD20" s="472"/>
      <c r="AE20" s="472"/>
      <c r="AF20" s="472"/>
      <c r="AG20" s="472"/>
      <c r="AH20" s="473"/>
    </row>
    <row r="21" spans="2:34" s="270" customFormat="1" ht="15" customHeight="1">
      <c r="B21" s="553">
        <v>2</v>
      </c>
      <c r="C21" s="554"/>
      <c r="D21" s="554"/>
      <c r="E21" s="554"/>
      <c r="F21" s="554"/>
      <c r="G21" s="554"/>
      <c r="H21" s="554"/>
      <c r="I21" s="554"/>
      <c r="J21" s="555"/>
      <c r="K21" s="556"/>
      <c r="L21" s="557"/>
      <c r="M21" s="557"/>
      <c r="N21" s="557"/>
      <c r="O21" s="557"/>
      <c r="P21" s="557"/>
      <c r="Q21" s="557"/>
      <c r="R21" s="557"/>
      <c r="S21" s="557"/>
      <c r="T21" s="557"/>
      <c r="U21" s="557"/>
      <c r="V21" s="557"/>
      <c r="W21" s="557"/>
      <c r="X21" s="465"/>
      <c r="Y21" s="465"/>
      <c r="Z21" s="465"/>
      <c r="AA21" s="465"/>
      <c r="AB21" s="465"/>
      <c r="AC21" s="466"/>
      <c r="AD21" s="466"/>
      <c r="AE21" s="466"/>
      <c r="AF21" s="466"/>
      <c r="AG21" s="466"/>
      <c r="AH21" s="467"/>
    </row>
    <row r="22" spans="2:34" s="270" customFormat="1" ht="15" customHeight="1">
      <c r="B22" s="559"/>
      <c r="C22" s="560"/>
      <c r="D22" s="560"/>
      <c r="E22" s="560"/>
      <c r="F22" s="560"/>
      <c r="G22" s="560"/>
      <c r="H22" s="560"/>
      <c r="I22" s="560"/>
      <c r="J22" s="561"/>
      <c r="K22" s="562"/>
      <c r="L22" s="563"/>
      <c r="M22" s="563"/>
      <c r="N22" s="563"/>
      <c r="O22" s="563"/>
      <c r="P22" s="563"/>
      <c r="Q22" s="563"/>
      <c r="R22" s="563"/>
      <c r="S22" s="563"/>
      <c r="T22" s="563"/>
      <c r="U22" s="563"/>
      <c r="V22" s="563"/>
      <c r="W22" s="563"/>
      <c r="X22" s="468"/>
      <c r="Y22" s="468"/>
      <c r="Z22" s="468"/>
      <c r="AA22" s="468"/>
      <c r="AB22" s="468"/>
      <c r="AC22" s="469"/>
      <c r="AD22" s="469"/>
      <c r="AE22" s="469"/>
      <c r="AF22" s="469"/>
      <c r="AG22" s="469"/>
      <c r="AH22" s="470"/>
    </row>
    <row r="23" spans="2:34" s="270" customFormat="1" ht="15" customHeight="1">
      <c r="B23" s="565"/>
      <c r="C23" s="566"/>
      <c r="D23" s="566"/>
      <c r="E23" s="566"/>
      <c r="F23" s="566"/>
      <c r="G23" s="566"/>
      <c r="H23" s="566"/>
      <c r="I23" s="566"/>
      <c r="J23" s="567"/>
      <c r="K23" s="568"/>
      <c r="L23" s="569"/>
      <c r="M23" s="569"/>
      <c r="N23" s="569"/>
      <c r="O23" s="569"/>
      <c r="P23" s="569"/>
      <c r="Q23" s="569"/>
      <c r="R23" s="569"/>
      <c r="S23" s="569"/>
      <c r="T23" s="569"/>
      <c r="U23" s="569"/>
      <c r="V23" s="569"/>
      <c r="W23" s="569"/>
      <c r="X23" s="471"/>
      <c r="Y23" s="471"/>
      <c r="Z23" s="471"/>
      <c r="AA23" s="471"/>
      <c r="AB23" s="471"/>
      <c r="AC23" s="472"/>
      <c r="AD23" s="472"/>
      <c r="AE23" s="472"/>
      <c r="AF23" s="472"/>
      <c r="AG23" s="472"/>
      <c r="AH23" s="473"/>
    </row>
    <row r="24" spans="2:34" s="270" customFormat="1" ht="15" customHeight="1">
      <c r="B24" s="553">
        <v>3</v>
      </c>
      <c r="C24" s="554"/>
      <c r="D24" s="554"/>
      <c r="E24" s="554"/>
      <c r="F24" s="554"/>
      <c r="G24" s="554"/>
      <c r="H24" s="554"/>
      <c r="I24" s="554"/>
      <c r="J24" s="555"/>
      <c r="K24" s="556"/>
      <c r="L24" s="557"/>
      <c r="M24" s="557"/>
      <c r="N24" s="557"/>
      <c r="O24" s="557"/>
      <c r="P24" s="557"/>
      <c r="Q24" s="557"/>
      <c r="R24" s="557"/>
      <c r="S24" s="557"/>
      <c r="T24" s="557"/>
      <c r="U24" s="557"/>
      <c r="V24" s="557"/>
      <c r="W24" s="557"/>
      <c r="X24" s="465"/>
      <c r="Y24" s="465"/>
      <c r="Z24" s="465"/>
      <c r="AA24" s="465"/>
      <c r="AB24" s="465"/>
      <c r="AC24" s="466"/>
      <c r="AD24" s="466"/>
      <c r="AE24" s="466"/>
      <c r="AF24" s="466"/>
      <c r="AG24" s="466"/>
      <c r="AH24" s="467"/>
    </row>
    <row r="25" spans="2:34" s="270" customFormat="1" ht="15" customHeight="1">
      <c r="B25" s="559"/>
      <c r="C25" s="560"/>
      <c r="D25" s="560"/>
      <c r="E25" s="560"/>
      <c r="F25" s="560"/>
      <c r="G25" s="560"/>
      <c r="H25" s="560"/>
      <c r="I25" s="560"/>
      <c r="J25" s="561"/>
      <c r="K25" s="562"/>
      <c r="L25" s="563"/>
      <c r="M25" s="563"/>
      <c r="N25" s="563"/>
      <c r="O25" s="563"/>
      <c r="P25" s="563"/>
      <c r="Q25" s="563"/>
      <c r="R25" s="563"/>
      <c r="S25" s="563"/>
      <c r="T25" s="563"/>
      <c r="U25" s="563"/>
      <c r="V25" s="563"/>
      <c r="W25" s="563"/>
      <c r="X25" s="468"/>
      <c r="Y25" s="468"/>
      <c r="Z25" s="468"/>
      <c r="AA25" s="468"/>
      <c r="AB25" s="468"/>
      <c r="AC25" s="469"/>
      <c r="AD25" s="469"/>
      <c r="AE25" s="469"/>
      <c r="AF25" s="469"/>
      <c r="AG25" s="469"/>
      <c r="AH25" s="470"/>
    </row>
    <row r="26" spans="2:34" s="270" customFormat="1" ht="15" customHeight="1">
      <c r="B26" s="565"/>
      <c r="C26" s="566"/>
      <c r="D26" s="566"/>
      <c r="E26" s="566"/>
      <c r="F26" s="566"/>
      <c r="G26" s="566"/>
      <c r="H26" s="566"/>
      <c r="I26" s="566"/>
      <c r="J26" s="567"/>
      <c r="K26" s="568"/>
      <c r="L26" s="569"/>
      <c r="M26" s="569"/>
      <c r="N26" s="569"/>
      <c r="O26" s="569"/>
      <c r="P26" s="569"/>
      <c r="Q26" s="569"/>
      <c r="R26" s="569"/>
      <c r="S26" s="569"/>
      <c r="T26" s="569"/>
      <c r="U26" s="569"/>
      <c r="V26" s="569"/>
      <c r="W26" s="569"/>
      <c r="X26" s="471"/>
      <c r="Y26" s="471"/>
      <c r="Z26" s="471"/>
      <c r="AA26" s="471"/>
      <c r="AB26" s="471"/>
      <c r="AC26" s="472"/>
      <c r="AD26" s="472"/>
      <c r="AE26" s="472"/>
      <c r="AF26" s="472"/>
      <c r="AG26" s="472"/>
      <c r="AH26" s="473"/>
    </row>
    <row r="27" spans="2:34" s="270" customFormat="1" ht="15" customHeight="1">
      <c r="B27" s="553">
        <v>4</v>
      </c>
      <c r="C27" s="554"/>
      <c r="D27" s="554"/>
      <c r="E27" s="554"/>
      <c r="F27" s="554"/>
      <c r="G27" s="554"/>
      <c r="H27" s="554"/>
      <c r="I27" s="554"/>
      <c r="J27" s="555"/>
      <c r="K27" s="556"/>
      <c r="L27" s="557"/>
      <c r="M27" s="557"/>
      <c r="N27" s="557"/>
      <c r="O27" s="557"/>
      <c r="P27" s="557"/>
      <c r="Q27" s="557"/>
      <c r="R27" s="557"/>
      <c r="S27" s="557"/>
      <c r="T27" s="557"/>
      <c r="U27" s="557"/>
      <c r="V27" s="557"/>
      <c r="W27" s="557"/>
      <c r="X27" s="465"/>
      <c r="Y27" s="465"/>
      <c r="Z27" s="465"/>
      <c r="AA27" s="465"/>
      <c r="AB27" s="465"/>
      <c r="AC27" s="466"/>
      <c r="AD27" s="466"/>
      <c r="AE27" s="466"/>
      <c r="AF27" s="466"/>
      <c r="AG27" s="466"/>
      <c r="AH27" s="467"/>
    </row>
    <row r="28" spans="2:34" s="270" customFormat="1" ht="15" customHeight="1">
      <c r="B28" s="559"/>
      <c r="C28" s="571"/>
      <c r="D28" s="560"/>
      <c r="E28" s="560"/>
      <c r="F28" s="560"/>
      <c r="G28" s="560"/>
      <c r="H28" s="560"/>
      <c r="I28" s="560"/>
      <c r="J28" s="561"/>
      <c r="K28" s="562"/>
      <c r="L28" s="563"/>
      <c r="M28" s="563"/>
      <c r="N28" s="563"/>
      <c r="O28" s="563"/>
      <c r="P28" s="563"/>
      <c r="Q28" s="563"/>
      <c r="R28" s="563"/>
      <c r="S28" s="563"/>
      <c r="T28" s="563"/>
      <c r="U28" s="563"/>
      <c r="V28" s="563"/>
      <c r="W28" s="563"/>
      <c r="X28" s="468"/>
      <c r="Y28" s="468"/>
      <c r="Z28" s="468"/>
      <c r="AA28" s="468"/>
      <c r="AB28" s="468"/>
      <c r="AC28" s="469"/>
      <c r="AD28" s="469"/>
      <c r="AE28" s="469"/>
      <c r="AF28" s="469"/>
      <c r="AG28" s="469"/>
      <c r="AH28" s="470"/>
    </row>
    <row r="29" spans="2:34" s="270" customFormat="1" ht="15" customHeight="1">
      <c r="B29" s="565"/>
      <c r="C29" s="566"/>
      <c r="D29" s="566"/>
      <c r="E29" s="566"/>
      <c r="F29" s="566"/>
      <c r="G29" s="566"/>
      <c r="H29" s="566"/>
      <c r="I29" s="566"/>
      <c r="J29" s="567"/>
      <c r="K29" s="568"/>
      <c r="L29" s="569"/>
      <c r="M29" s="569"/>
      <c r="N29" s="569"/>
      <c r="O29" s="569"/>
      <c r="P29" s="569"/>
      <c r="Q29" s="569"/>
      <c r="R29" s="569"/>
      <c r="S29" s="569"/>
      <c r="T29" s="569"/>
      <c r="U29" s="569"/>
      <c r="V29" s="569"/>
      <c r="W29" s="569"/>
      <c r="X29" s="471"/>
      <c r="Y29" s="471"/>
      <c r="Z29" s="471"/>
      <c r="AA29" s="471"/>
      <c r="AB29" s="471"/>
      <c r="AC29" s="472"/>
      <c r="AD29" s="472"/>
      <c r="AE29" s="472"/>
      <c r="AF29" s="472"/>
      <c r="AG29" s="472"/>
      <c r="AH29" s="473"/>
    </row>
    <row r="30" spans="2:34" s="270" customFormat="1" ht="15" hidden="1" customHeight="1">
      <c r="B30" s="553">
        <v>6</v>
      </c>
      <c r="C30" s="554"/>
      <c r="D30" s="554"/>
      <c r="E30" s="554"/>
      <c r="F30" s="554"/>
      <c r="G30" s="554"/>
      <c r="H30" s="554"/>
      <c r="I30" s="554"/>
      <c r="J30" s="555"/>
      <c r="K30" s="556"/>
      <c r="L30" s="557"/>
      <c r="M30" s="557"/>
      <c r="N30" s="557"/>
      <c r="O30" s="557"/>
      <c r="P30" s="557"/>
      <c r="Q30" s="557"/>
      <c r="R30" s="557"/>
      <c r="S30" s="557"/>
      <c r="T30" s="557"/>
      <c r="U30" s="557"/>
      <c r="V30" s="557"/>
      <c r="W30" s="557"/>
      <c r="X30" s="465"/>
      <c r="Y30" s="465"/>
      <c r="Z30" s="465"/>
      <c r="AA30" s="465"/>
      <c r="AB30" s="465"/>
      <c r="AC30" s="466"/>
      <c r="AD30" s="466"/>
      <c r="AE30" s="466"/>
      <c r="AF30" s="466"/>
      <c r="AG30" s="466"/>
      <c r="AH30" s="467"/>
    </row>
    <row r="31" spans="2:34" s="270" customFormat="1" ht="15" hidden="1" customHeight="1">
      <c r="B31" s="559"/>
      <c r="C31" s="560"/>
      <c r="D31" s="560"/>
      <c r="E31" s="560"/>
      <c r="F31" s="560"/>
      <c r="G31" s="560"/>
      <c r="H31" s="560"/>
      <c r="I31" s="560"/>
      <c r="J31" s="561"/>
      <c r="K31" s="562"/>
      <c r="L31" s="563"/>
      <c r="M31" s="563"/>
      <c r="N31" s="563"/>
      <c r="O31" s="563"/>
      <c r="P31" s="563"/>
      <c r="Q31" s="563"/>
      <c r="R31" s="563"/>
      <c r="S31" s="563"/>
      <c r="T31" s="563"/>
      <c r="U31" s="563"/>
      <c r="V31" s="563"/>
      <c r="W31" s="563"/>
      <c r="X31" s="468"/>
      <c r="Y31" s="468"/>
      <c r="Z31" s="468"/>
      <c r="AA31" s="468"/>
      <c r="AB31" s="468"/>
      <c r="AC31" s="469"/>
      <c r="AD31" s="469"/>
      <c r="AE31" s="469"/>
      <c r="AF31" s="469"/>
      <c r="AG31" s="469"/>
      <c r="AH31" s="470"/>
    </row>
    <row r="32" spans="2:34" s="270" customFormat="1" ht="15" hidden="1" customHeight="1">
      <c r="B32" s="565"/>
      <c r="C32" s="566"/>
      <c r="D32" s="566"/>
      <c r="E32" s="566"/>
      <c r="F32" s="566"/>
      <c r="G32" s="566"/>
      <c r="H32" s="566"/>
      <c r="I32" s="566"/>
      <c r="J32" s="567"/>
      <c r="K32" s="572"/>
      <c r="L32" s="569"/>
      <c r="M32" s="569"/>
      <c r="N32" s="569"/>
      <c r="O32" s="569"/>
      <c r="P32" s="569"/>
      <c r="Q32" s="569"/>
      <c r="R32" s="569"/>
      <c r="S32" s="569"/>
      <c r="T32" s="569"/>
      <c r="U32" s="569"/>
      <c r="V32" s="569"/>
      <c r="W32" s="569"/>
      <c r="X32" s="471"/>
      <c r="Y32" s="471"/>
      <c r="Z32" s="471"/>
      <c r="AA32" s="471"/>
      <c r="AB32" s="471"/>
      <c r="AC32" s="472"/>
      <c r="AD32" s="472"/>
      <c r="AE32" s="472"/>
      <c r="AF32" s="472"/>
      <c r="AG32" s="472"/>
      <c r="AH32" s="473"/>
    </row>
    <row r="33" spans="2:34" s="270" customFormat="1" ht="15" hidden="1" customHeight="1">
      <c r="B33" s="553">
        <v>7</v>
      </c>
      <c r="C33" s="554"/>
      <c r="D33" s="554"/>
      <c r="E33" s="554"/>
      <c r="F33" s="554"/>
      <c r="G33" s="554"/>
      <c r="H33" s="554"/>
      <c r="I33" s="554"/>
      <c r="J33" s="555"/>
      <c r="K33" s="573"/>
      <c r="L33" s="557"/>
      <c r="M33" s="557"/>
      <c r="N33" s="557"/>
      <c r="O33" s="557"/>
      <c r="P33" s="557"/>
      <c r="Q33" s="557"/>
      <c r="R33" s="557"/>
      <c r="S33" s="557"/>
      <c r="T33" s="557"/>
      <c r="U33" s="557"/>
      <c r="V33" s="557"/>
      <c r="W33" s="557"/>
      <c r="X33" s="465"/>
      <c r="Y33" s="465"/>
      <c r="Z33" s="465"/>
      <c r="AA33" s="465"/>
      <c r="AB33" s="465"/>
      <c r="AC33" s="466"/>
      <c r="AD33" s="466"/>
      <c r="AE33" s="466"/>
      <c r="AF33" s="466"/>
      <c r="AG33" s="466"/>
      <c r="AH33" s="467"/>
    </row>
    <row r="34" spans="2:34" s="270" customFormat="1" ht="15" hidden="1" customHeight="1">
      <c r="B34" s="559"/>
      <c r="C34" s="560"/>
      <c r="D34" s="560"/>
      <c r="E34" s="560"/>
      <c r="F34" s="560"/>
      <c r="G34" s="560"/>
      <c r="H34" s="560"/>
      <c r="I34" s="560"/>
      <c r="J34" s="561"/>
      <c r="K34" s="574"/>
      <c r="L34" s="563"/>
      <c r="M34" s="563"/>
      <c r="N34" s="563"/>
      <c r="O34" s="563"/>
      <c r="P34" s="563"/>
      <c r="Q34" s="563"/>
      <c r="R34" s="563"/>
      <c r="S34" s="563"/>
      <c r="T34" s="563"/>
      <c r="U34" s="563"/>
      <c r="V34" s="563"/>
      <c r="W34" s="563"/>
      <c r="X34" s="468"/>
      <c r="Y34" s="468"/>
      <c r="Z34" s="468"/>
      <c r="AA34" s="468"/>
      <c r="AB34" s="468"/>
      <c r="AC34" s="469"/>
      <c r="AD34" s="469"/>
      <c r="AE34" s="469"/>
      <c r="AF34" s="469"/>
      <c r="AG34" s="469"/>
      <c r="AH34" s="470"/>
    </row>
    <row r="35" spans="2:34" s="270" customFormat="1" ht="15" hidden="1" customHeight="1">
      <c r="B35" s="565"/>
      <c r="C35" s="566"/>
      <c r="D35" s="566"/>
      <c r="E35" s="566"/>
      <c r="F35" s="566"/>
      <c r="G35" s="566"/>
      <c r="H35" s="566"/>
      <c r="I35" s="566"/>
      <c r="J35" s="567"/>
      <c r="K35" s="575"/>
      <c r="L35" s="569"/>
      <c r="M35" s="569"/>
      <c r="N35" s="569"/>
      <c r="O35" s="569"/>
      <c r="P35" s="569"/>
      <c r="Q35" s="569"/>
      <c r="R35" s="569"/>
      <c r="S35" s="569"/>
      <c r="T35" s="569"/>
      <c r="U35" s="569"/>
      <c r="V35" s="569"/>
      <c r="W35" s="569"/>
      <c r="X35" s="471"/>
      <c r="Y35" s="471"/>
      <c r="Z35" s="471"/>
      <c r="AA35" s="471"/>
      <c r="AB35" s="471"/>
      <c r="AC35" s="472"/>
      <c r="AD35" s="472"/>
      <c r="AE35" s="472"/>
      <c r="AF35" s="472"/>
      <c r="AG35" s="472"/>
      <c r="AH35" s="473"/>
    </row>
    <row r="36" spans="2:34" s="270" customFormat="1" ht="15" hidden="1" customHeight="1">
      <c r="B36" s="553">
        <v>8</v>
      </c>
      <c r="C36" s="554"/>
      <c r="D36" s="554"/>
      <c r="E36" s="554"/>
      <c r="F36" s="554"/>
      <c r="G36" s="554"/>
      <c r="H36" s="554"/>
      <c r="I36" s="554"/>
      <c r="J36" s="555"/>
      <c r="K36" s="576"/>
      <c r="L36" s="557"/>
      <c r="M36" s="557"/>
      <c r="N36" s="557"/>
      <c r="O36" s="557"/>
      <c r="P36" s="557"/>
      <c r="Q36" s="557"/>
      <c r="R36" s="557"/>
      <c r="S36" s="557"/>
      <c r="T36" s="557"/>
      <c r="U36" s="557"/>
      <c r="V36" s="557"/>
      <c r="W36" s="557"/>
      <c r="X36" s="465"/>
      <c r="Y36" s="465"/>
      <c r="Z36" s="465"/>
      <c r="AA36" s="465"/>
      <c r="AB36" s="465"/>
      <c r="AC36" s="466"/>
      <c r="AD36" s="466"/>
      <c r="AE36" s="466"/>
      <c r="AF36" s="466"/>
      <c r="AG36" s="466"/>
      <c r="AH36" s="467"/>
    </row>
    <row r="37" spans="2:34" s="270" customFormat="1" ht="15" hidden="1" customHeight="1">
      <c r="B37" s="559"/>
      <c r="C37" s="560"/>
      <c r="D37" s="560"/>
      <c r="E37" s="560"/>
      <c r="F37" s="560"/>
      <c r="G37" s="560"/>
      <c r="H37" s="560"/>
      <c r="I37" s="560"/>
      <c r="J37" s="561"/>
      <c r="K37" s="562"/>
      <c r="L37" s="563"/>
      <c r="M37" s="563"/>
      <c r="N37" s="563"/>
      <c r="O37" s="563"/>
      <c r="P37" s="563"/>
      <c r="Q37" s="563"/>
      <c r="R37" s="563"/>
      <c r="S37" s="563"/>
      <c r="T37" s="563"/>
      <c r="U37" s="563"/>
      <c r="V37" s="563"/>
      <c r="W37" s="563"/>
      <c r="X37" s="468"/>
      <c r="Y37" s="468"/>
      <c r="Z37" s="468"/>
      <c r="AA37" s="468"/>
      <c r="AB37" s="468"/>
      <c r="AC37" s="469"/>
      <c r="AD37" s="469"/>
      <c r="AE37" s="469"/>
      <c r="AF37" s="469"/>
      <c r="AG37" s="469"/>
      <c r="AH37" s="470"/>
    </row>
    <row r="38" spans="2:34" s="270" customFormat="1" ht="15" hidden="1" customHeight="1">
      <c r="B38" s="565"/>
      <c r="C38" s="566"/>
      <c r="D38" s="566"/>
      <c r="E38" s="566"/>
      <c r="F38" s="566"/>
      <c r="G38" s="566"/>
      <c r="H38" s="566"/>
      <c r="I38" s="566"/>
      <c r="J38" s="567"/>
      <c r="K38" s="568"/>
      <c r="L38" s="569"/>
      <c r="M38" s="569"/>
      <c r="N38" s="569"/>
      <c r="O38" s="569"/>
      <c r="P38" s="569"/>
      <c r="Q38" s="569"/>
      <c r="R38" s="569"/>
      <c r="S38" s="569"/>
      <c r="T38" s="569"/>
      <c r="U38" s="569"/>
      <c r="V38" s="569"/>
      <c r="W38" s="569"/>
      <c r="X38" s="471"/>
      <c r="Y38" s="471"/>
      <c r="Z38" s="471"/>
      <c r="AA38" s="471"/>
      <c r="AB38" s="471"/>
      <c r="AC38" s="472"/>
      <c r="AD38" s="472"/>
      <c r="AE38" s="472"/>
      <c r="AF38" s="472"/>
      <c r="AG38" s="472"/>
      <c r="AH38" s="473"/>
    </row>
    <row r="39" spans="2:34" s="270" customFormat="1" ht="15" hidden="1" customHeight="1">
      <c r="B39" s="553">
        <v>9</v>
      </c>
      <c r="C39" s="554"/>
      <c r="D39" s="554"/>
      <c r="E39" s="554"/>
      <c r="F39" s="554"/>
      <c r="G39" s="554"/>
      <c r="H39" s="554"/>
      <c r="I39" s="554"/>
      <c r="J39" s="555"/>
      <c r="K39" s="556"/>
      <c r="L39" s="557"/>
      <c r="M39" s="557"/>
      <c r="N39" s="557"/>
      <c r="O39" s="557"/>
      <c r="P39" s="557"/>
      <c r="Q39" s="557"/>
      <c r="R39" s="557"/>
      <c r="S39" s="557"/>
      <c r="T39" s="557"/>
      <c r="U39" s="557"/>
      <c r="V39" s="557"/>
      <c r="W39" s="557"/>
      <c r="X39" s="465"/>
      <c r="Y39" s="465"/>
      <c r="Z39" s="465"/>
      <c r="AA39" s="465"/>
      <c r="AB39" s="465"/>
      <c r="AC39" s="466"/>
      <c r="AD39" s="466"/>
      <c r="AE39" s="466"/>
      <c r="AF39" s="466"/>
      <c r="AG39" s="466"/>
      <c r="AH39" s="467"/>
    </row>
    <row r="40" spans="2:34" s="270" customFormat="1" ht="15" hidden="1" customHeight="1">
      <c r="B40" s="559"/>
      <c r="C40" s="560"/>
      <c r="D40" s="560"/>
      <c r="E40" s="560"/>
      <c r="F40" s="560"/>
      <c r="G40" s="560"/>
      <c r="H40" s="560"/>
      <c r="I40" s="560"/>
      <c r="J40" s="561"/>
      <c r="K40" s="562"/>
      <c r="L40" s="563"/>
      <c r="M40" s="563"/>
      <c r="N40" s="563"/>
      <c r="O40" s="563"/>
      <c r="P40" s="563"/>
      <c r="Q40" s="563"/>
      <c r="R40" s="563"/>
      <c r="S40" s="563"/>
      <c r="T40" s="563"/>
      <c r="U40" s="563"/>
      <c r="V40" s="563"/>
      <c r="W40" s="563"/>
      <c r="X40" s="468"/>
      <c r="Y40" s="468"/>
      <c r="Z40" s="468"/>
      <c r="AA40" s="468"/>
      <c r="AB40" s="468"/>
      <c r="AC40" s="469"/>
      <c r="AD40" s="469"/>
      <c r="AE40" s="469"/>
      <c r="AF40" s="469"/>
      <c r="AG40" s="469"/>
      <c r="AH40" s="470"/>
    </row>
    <row r="41" spans="2:34" s="270" customFormat="1" ht="15" hidden="1" customHeight="1">
      <c r="B41" s="565"/>
      <c r="C41" s="566"/>
      <c r="D41" s="566"/>
      <c r="E41" s="566"/>
      <c r="F41" s="566"/>
      <c r="G41" s="566"/>
      <c r="H41" s="566"/>
      <c r="I41" s="566"/>
      <c r="J41" s="567"/>
      <c r="K41" s="568"/>
      <c r="L41" s="569"/>
      <c r="M41" s="569"/>
      <c r="N41" s="569"/>
      <c r="O41" s="569"/>
      <c r="P41" s="569"/>
      <c r="Q41" s="569"/>
      <c r="R41" s="569"/>
      <c r="S41" s="569"/>
      <c r="T41" s="569"/>
      <c r="U41" s="569"/>
      <c r="V41" s="569"/>
      <c r="W41" s="569"/>
      <c r="X41" s="471"/>
      <c r="Y41" s="471"/>
      <c r="Z41" s="471"/>
      <c r="AA41" s="471"/>
      <c r="AB41" s="471"/>
      <c r="AC41" s="472"/>
      <c r="AD41" s="472"/>
      <c r="AE41" s="472"/>
      <c r="AF41" s="472"/>
      <c r="AG41" s="472"/>
      <c r="AH41" s="473"/>
    </row>
    <row r="42" spans="2:34" s="270" customFormat="1" ht="15" hidden="1" customHeight="1">
      <c r="B42" s="553">
        <v>10</v>
      </c>
      <c r="C42" s="554"/>
      <c r="D42" s="554"/>
      <c r="E42" s="554"/>
      <c r="F42" s="554"/>
      <c r="G42" s="554"/>
      <c r="H42" s="554"/>
      <c r="I42" s="554"/>
      <c r="J42" s="555"/>
      <c r="K42" s="556"/>
      <c r="L42" s="557"/>
      <c r="M42" s="557"/>
      <c r="N42" s="557"/>
      <c r="O42" s="557"/>
      <c r="P42" s="557"/>
      <c r="Q42" s="557"/>
      <c r="R42" s="557"/>
      <c r="S42" s="557"/>
      <c r="T42" s="557"/>
      <c r="U42" s="557"/>
      <c r="V42" s="557"/>
      <c r="W42" s="557"/>
      <c r="X42" s="465"/>
      <c r="Y42" s="465"/>
      <c r="Z42" s="465"/>
      <c r="AA42" s="465"/>
      <c r="AB42" s="465"/>
      <c r="AC42" s="466"/>
      <c r="AD42" s="466"/>
      <c r="AE42" s="466"/>
      <c r="AF42" s="466"/>
      <c r="AG42" s="466"/>
      <c r="AH42" s="467"/>
    </row>
    <row r="43" spans="2:34" s="270" customFormat="1" ht="15" hidden="1" customHeight="1">
      <c r="B43" s="559"/>
      <c r="C43" s="560"/>
      <c r="D43" s="560"/>
      <c r="E43" s="560"/>
      <c r="F43" s="560"/>
      <c r="G43" s="560"/>
      <c r="H43" s="560"/>
      <c r="I43" s="560"/>
      <c r="J43" s="561"/>
      <c r="K43" s="562"/>
      <c r="L43" s="563"/>
      <c r="M43" s="563"/>
      <c r="N43" s="563"/>
      <c r="O43" s="563"/>
      <c r="P43" s="563"/>
      <c r="Q43" s="563"/>
      <c r="R43" s="563"/>
      <c r="S43" s="563"/>
      <c r="T43" s="563"/>
      <c r="U43" s="563"/>
      <c r="V43" s="563"/>
      <c r="W43" s="563"/>
      <c r="X43" s="468"/>
      <c r="Y43" s="468"/>
      <c r="Z43" s="468"/>
      <c r="AA43" s="468"/>
      <c r="AB43" s="468"/>
      <c r="AC43" s="469"/>
      <c r="AD43" s="469"/>
      <c r="AE43" s="469"/>
      <c r="AF43" s="469"/>
      <c r="AG43" s="469"/>
      <c r="AH43" s="470"/>
    </row>
    <row r="44" spans="2:34" s="270" customFormat="1" ht="15" hidden="1" customHeight="1">
      <c r="B44" s="565"/>
      <c r="C44" s="566"/>
      <c r="D44" s="566"/>
      <c r="E44" s="566"/>
      <c r="F44" s="566"/>
      <c r="G44" s="566"/>
      <c r="H44" s="566"/>
      <c r="I44" s="566"/>
      <c r="J44" s="567"/>
      <c r="K44" s="568"/>
      <c r="L44" s="569"/>
      <c r="M44" s="569"/>
      <c r="N44" s="569"/>
      <c r="O44" s="569"/>
      <c r="P44" s="569"/>
      <c r="Q44" s="569"/>
      <c r="R44" s="569"/>
      <c r="S44" s="569"/>
      <c r="T44" s="569"/>
      <c r="U44" s="569"/>
      <c r="V44" s="569"/>
      <c r="W44" s="569"/>
      <c r="X44" s="471"/>
      <c r="Y44" s="471"/>
      <c r="Z44" s="471"/>
      <c r="AA44" s="471"/>
      <c r="AB44" s="471"/>
      <c r="AC44" s="472"/>
      <c r="AD44" s="472"/>
      <c r="AE44" s="472"/>
      <c r="AF44" s="472"/>
      <c r="AG44" s="472"/>
      <c r="AH44" s="473"/>
    </row>
    <row r="45" spans="2:34" s="270" customFormat="1" ht="15" hidden="1" customHeight="1">
      <c r="B45" s="553">
        <v>11</v>
      </c>
      <c r="C45" s="554"/>
      <c r="D45" s="554"/>
      <c r="E45" s="554"/>
      <c r="F45" s="554"/>
      <c r="G45" s="554"/>
      <c r="H45" s="554"/>
      <c r="I45" s="554"/>
      <c r="J45" s="555"/>
      <c r="K45" s="556"/>
      <c r="L45" s="557"/>
      <c r="M45" s="557"/>
      <c r="N45" s="557"/>
      <c r="O45" s="557"/>
      <c r="P45" s="557"/>
      <c r="Q45" s="557"/>
      <c r="R45" s="557"/>
      <c r="S45" s="557"/>
      <c r="T45" s="557"/>
      <c r="U45" s="557"/>
      <c r="V45" s="557"/>
      <c r="W45" s="557"/>
      <c r="X45" s="465"/>
      <c r="Y45" s="465"/>
      <c r="Z45" s="465"/>
      <c r="AA45" s="465"/>
      <c r="AB45" s="465"/>
      <c r="AC45" s="466"/>
      <c r="AD45" s="466"/>
      <c r="AE45" s="466"/>
      <c r="AF45" s="466"/>
      <c r="AG45" s="466"/>
      <c r="AH45" s="467"/>
    </row>
    <row r="46" spans="2:34" s="270" customFormat="1" ht="15" hidden="1" customHeight="1">
      <c r="B46" s="559"/>
      <c r="C46" s="560"/>
      <c r="D46" s="560"/>
      <c r="E46" s="560"/>
      <c r="F46" s="560"/>
      <c r="G46" s="560"/>
      <c r="H46" s="560"/>
      <c r="I46" s="560"/>
      <c r="J46" s="561"/>
      <c r="K46" s="562"/>
      <c r="L46" s="563"/>
      <c r="M46" s="563"/>
      <c r="N46" s="563"/>
      <c r="O46" s="563"/>
      <c r="P46" s="563"/>
      <c r="Q46" s="563"/>
      <c r="R46" s="563"/>
      <c r="S46" s="563"/>
      <c r="T46" s="563"/>
      <c r="U46" s="563"/>
      <c r="V46" s="563"/>
      <c r="W46" s="563"/>
      <c r="X46" s="468"/>
      <c r="Y46" s="468"/>
      <c r="Z46" s="468"/>
      <c r="AA46" s="468"/>
      <c r="AB46" s="468"/>
      <c r="AC46" s="469"/>
      <c r="AD46" s="469"/>
      <c r="AE46" s="469"/>
      <c r="AF46" s="469"/>
      <c r="AG46" s="469"/>
      <c r="AH46" s="470"/>
    </row>
    <row r="47" spans="2:34" s="270" customFormat="1" ht="15" hidden="1" customHeight="1">
      <c r="B47" s="565"/>
      <c r="C47" s="566"/>
      <c r="D47" s="566"/>
      <c r="E47" s="566"/>
      <c r="F47" s="566"/>
      <c r="G47" s="566"/>
      <c r="H47" s="566"/>
      <c r="I47" s="566"/>
      <c r="J47" s="567"/>
      <c r="K47" s="568"/>
      <c r="L47" s="569"/>
      <c r="M47" s="569"/>
      <c r="N47" s="569"/>
      <c r="O47" s="569"/>
      <c r="P47" s="569"/>
      <c r="Q47" s="569"/>
      <c r="R47" s="569"/>
      <c r="S47" s="569"/>
      <c r="T47" s="569"/>
      <c r="U47" s="569"/>
      <c r="V47" s="569"/>
      <c r="W47" s="569"/>
      <c r="X47" s="471"/>
      <c r="Y47" s="471"/>
      <c r="Z47" s="471"/>
      <c r="AA47" s="471"/>
      <c r="AB47" s="471"/>
      <c r="AC47" s="472"/>
      <c r="AD47" s="472"/>
      <c r="AE47" s="472"/>
      <c r="AF47" s="472"/>
      <c r="AG47" s="472"/>
      <c r="AH47" s="473"/>
    </row>
    <row r="48" spans="2:34" s="270" customFormat="1" ht="15" hidden="1" customHeight="1">
      <c r="B48" s="553">
        <v>12</v>
      </c>
      <c r="C48" s="554"/>
      <c r="D48" s="554"/>
      <c r="E48" s="554"/>
      <c r="F48" s="554"/>
      <c r="G48" s="554"/>
      <c r="H48" s="554"/>
      <c r="I48" s="554"/>
      <c r="J48" s="555"/>
      <c r="K48" s="556"/>
      <c r="L48" s="557"/>
      <c r="M48" s="557"/>
      <c r="N48" s="557"/>
      <c r="O48" s="557"/>
      <c r="P48" s="557"/>
      <c r="Q48" s="557"/>
      <c r="R48" s="557"/>
      <c r="S48" s="557"/>
      <c r="T48" s="557"/>
      <c r="U48" s="557"/>
      <c r="V48" s="557"/>
      <c r="W48" s="557"/>
      <c r="X48" s="465"/>
      <c r="Y48" s="465"/>
      <c r="Z48" s="465"/>
      <c r="AA48" s="465"/>
      <c r="AB48" s="465"/>
      <c r="AC48" s="466"/>
      <c r="AD48" s="466"/>
      <c r="AE48" s="466"/>
      <c r="AF48" s="466"/>
      <c r="AG48" s="466"/>
      <c r="AH48" s="467"/>
    </row>
    <row r="49" spans="2:34" s="270" customFormat="1" ht="15" hidden="1" customHeight="1">
      <c r="B49" s="559"/>
      <c r="C49" s="560"/>
      <c r="D49" s="560"/>
      <c r="E49" s="560"/>
      <c r="F49" s="560"/>
      <c r="G49" s="560"/>
      <c r="H49" s="560"/>
      <c r="I49" s="560"/>
      <c r="J49" s="561"/>
      <c r="K49" s="562"/>
      <c r="L49" s="563"/>
      <c r="M49" s="563"/>
      <c r="N49" s="563"/>
      <c r="O49" s="563"/>
      <c r="P49" s="563"/>
      <c r="Q49" s="563"/>
      <c r="R49" s="563"/>
      <c r="S49" s="563"/>
      <c r="T49" s="563"/>
      <c r="U49" s="563"/>
      <c r="V49" s="563"/>
      <c r="W49" s="563"/>
      <c r="X49" s="468"/>
      <c r="Y49" s="468"/>
      <c r="Z49" s="468"/>
      <c r="AA49" s="468"/>
      <c r="AB49" s="468"/>
      <c r="AC49" s="469"/>
      <c r="AD49" s="469"/>
      <c r="AE49" s="469"/>
      <c r="AF49" s="469"/>
      <c r="AG49" s="469"/>
      <c r="AH49" s="470"/>
    </row>
    <row r="50" spans="2:34" s="270" customFormat="1" ht="15" hidden="1" customHeight="1">
      <c r="B50" s="565"/>
      <c r="C50" s="566"/>
      <c r="D50" s="566"/>
      <c r="E50" s="566"/>
      <c r="F50" s="566"/>
      <c r="G50" s="566"/>
      <c r="H50" s="566"/>
      <c r="I50" s="566"/>
      <c r="J50" s="567"/>
      <c r="K50" s="568"/>
      <c r="L50" s="569"/>
      <c r="M50" s="569"/>
      <c r="N50" s="569"/>
      <c r="O50" s="569"/>
      <c r="P50" s="569"/>
      <c r="Q50" s="569"/>
      <c r="R50" s="569"/>
      <c r="S50" s="569"/>
      <c r="T50" s="569"/>
      <c r="U50" s="569"/>
      <c r="V50" s="569"/>
      <c r="W50" s="569"/>
      <c r="X50" s="471"/>
      <c r="Y50" s="471"/>
      <c r="Z50" s="471"/>
      <c r="AA50" s="471"/>
      <c r="AB50" s="471"/>
      <c r="AC50" s="472"/>
      <c r="AD50" s="472"/>
      <c r="AE50" s="472"/>
      <c r="AF50" s="472"/>
      <c r="AG50" s="472"/>
      <c r="AH50" s="473"/>
    </row>
    <row r="51" spans="2:34" s="270" customFormat="1" ht="15" hidden="1" customHeight="1">
      <c r="B51" s="553">
        <v>13</v>
      </c>
      <c r="C51" s="554"/>
      <c r="D51" s="554"/>
      <c r="E51" s="554"/>
      <c r="F51" s="554"/>
      <c r="G51" s="554"/>
      <c r="H51" s="554"/>
      <c r="I51" s="554"/>
      <c r="J51" s="555"/>
      <c r="K51" s="556"/>
      <c r="L51" s="557"/>
      <c r="M51" s="557"/>
      <c r="N51" s="557"/>
      <c r="O51" s="557"/>
      <c r="P51" s="557"/>
      <c r="Q51" s="557"/>
      <c r="R51" s="557"/>
      <c r="S51" s="557"/>
      <c r="T51" s="557"/>
      <c r="U51" s="557"/>
      <c r="V51" s="557"/>
      <c r="W51" s="557"/>
      <c r="X51" s="465"/>
      <c r="Y51" s="465"/>
      <c r="Z51" s="465"/>
      <c r="AA51" s="465"/>
      <c r="AB51" s="465"/>
      <c r="AC51" s="466"/>
      <c r="AD51" s="466"/>
      <c r="AE51" s="466"/>
      <c r="AF51" s="466"/>
      <c r="AG51" s="466"/>
      <c r="AH51" s="467"/>
    </row>
    <row r="52" spans="2:34" s="270" customFormat="1" ht="15" hidden="1" customHeight="1">
      <c r="B52" s="559"/>
      <c r="C52" s="560"/>
      <c r="D52" s="560"/>
      <c r="E52" s="560"/>
      <c r="F52" s="560"/>
      <c r="G52" s="560"/>
      <c r="H52" s="560"/>
      <c r="I52" s="560"/>
      <c r="J52" s="561"/>
      <c r="K52" s="562"/>
      <c r="L52" s="563"/>
      <c r="M52" s="563"/>
      <c r="N52" s="563"/>
      <c r="O52" s="563"/>
      <c r="P52" s="563"/>
      <c r="Q52" s="563"/>
      <c r="R52" s="563"/>
      <c r="S52" s="563"/>
      <c r="T52" s="563"/>
      <c r="U52" s="563"/>
      <c r="V52" s="563"/>
      <c r="W52" s="563"/>
      <c r="X52" s="468"/>
      <c r="Y52" s="468"/>
      <c r="Z52" s="468"/>
      <c r="AA52" s="468"/>
      <c r="AB52" s="468"/>
      <c r="AC52" s="469"/>
      <c r="AD52" s="469"/>
      <c r="AE52" s="469"/>
      <c r="AF52" s="469"/>
      <c r="AG52" s="469"/>
      <c r="AH52" s="470"/>
    </row>
    <row r="53" spans="2:34" s="270" customFormat="1" ht="15" hidden="1" customHeight="1">
      <c r="B53" s="565"/>
      <c r="C53" s="566"/>
      <c r="D53" s="566"/>
      <c r="E53" s="566"/>
      <c r="F53" s="566"/>
      <c r="G53" s="566"/>
      <c r="H53" s="566"/>
      <c r="I53" s="566"/>
      <c r="J53" s="567"/>
      <c r="K53" s="568"/>
      <c r="L53" s="569"/>
      <c r="M53" s="569"/>
      <c r="N53" s="569"/>
      <c r="O53" s="569"/>
      <c r="P53" s="569"/>
      <c r="Q53" s="569"/>
      <c r="R53" s="569"/>
      <c r="S53" s="569"/>
      <c r="T53" s="569"/>
      <c r="U53" s="569"/>
      <c r="V53" s="569"/>
      <c r="W53" s="569"/>
      <c r="X53" s="471"/>
      <c r="Y53" s="471"/>
      <c r="Z53" s="471"/>
      <c r="AA53" s="471"/>
      <c r="AB53" s="471"/>
      <c r="AC53" s="472"/>
      <c r="AD53" s="472"/>
      <c r="AE53" s="472"/>
      <c r="AF53" s="472"/>
      <c r="AG53" s="472"/>
      <c r="AH53" s="473"/>
    </row>
    <row r="54" spans="2:34" s="270" customFormat="1" ht="15" hidden="1" customHeight="1">
      <c r="B54" s="553">
        <v>14</v>
      </c>
      <c r="C54" s="554"/>
      <c r="D54" s="554"/>
      <c r="E54" s="554"/>
      <c r="F54" s="554"/>
      <c r="G54" s="554"/>
      <c r="H54" s="554"/>
      <c r="I54" s="554"/>
      <c r="J54" s="555"/>
      <c r="K54" s="556"/>
      <c r="L54" s="557"/>
      <c r="M54" s="557"/>
      <c r="N54" s="557"/>
      <c r="O54" s="557"/>
      <c r="P54" s="557"/>
      <c r="Q54" s="557"/>
      <c r="R54" s="557"/>
      <c r="S54" s="557"/>
      <c r="T54" s="557"/>
      <c r="U54" s="557"/>
      <c r="V54" s="557"/>
      <c r="W54" s="557"/>
      <c r="X54" s="465"/>
      <c r="Y54" s="465"/>
      <c r="Z54" s="465"/>
      <c r="AA54" s="465"/>
      <c r="AB54" s="465"/>
      <c r="AC54" s="466"/>
      <c r="AD54" s="466"/>
      <c r="AE54" s="466"/>
      <c r="AF54" s="466"/>
      <c r="AG54" s="466"/>
      <c r="AH54" s="467"/>
    </row>
    <row r="55" spans="2:34" s="270" customFormat="1" ht="15" hidden="1" customHeight="1">
      <c r="B55" s="559"/>
      <c r="C55" s="560"/>
      <c r="D55" s="560"/>
      <c r="E55" s="560"/>
      <c r="F55" s="560"/>
      <c r="G55" s="560"/>
      <c r="H55" s="560"/>
      <c r="I55" s="560"/>
      <c r="J55" s="561"/>
      <c r="K55" s="562"/>
      <c r="L55" s="563"/>
      <c r="M55" s="563"/>
      <c r="N55" s="563"/>
      <c r="O55" s="563"/>
      <c r="P55" s="563"/>
      <c r="Q55" s="563"/>
      <c r="R55" s="563"/>
      <c r="S55" s="563"/>
      <c r="T55" s="563"/>
      <c r="U55" s="563"/>
      <c r="V55" s="563"/>
      <c r="W55" s="563"/>
      <c r="X55" s="468"/>
      <c r="Y55" s="468"/>
      <c r="Z55" s="468"/>
      <c r="AA55" s="468"/>
      <c r="AB55" s="468"/>
      <c r="AC55" s="469"/>
      <c r="AD55" s="469"/>
      <c r="AE55" s="469"/>
      <c r="AF55" s="469"/>
      <c r="AG55" s="469"/>
      <c r="AH55" s="470"/>
    </row>
    <row r="56" spans="2:34" s="270" customFormat="1" ht="15" hidden="1" customHeight="1">
      <c r="B56" s="565"/>
      <c r="C56" s="566"/>
      <c r="D56" s="566"/>
      <c r="E56" s="566"/>
      <c r="F56" s="566"/>
      <c r="G56" s="566"/>
      <c r="H56" s="566"/>
      <c r="I56" s="566"/>
      <c r="J56" s="567"/>
      <c r="K56" s="568"/>
      <c r="L56" s="569"/>
      <c r="M56" s="569"/>
      <c r="N56" s="569"/>
      <c r="O56" s="569"/>
      <c r="P56" s="569"/>
      <c r="Q56" s="569"/>
      <c r="R56" s="569"/>
      <c r="S56" s="569"/>
      <c r="T56" s="569"/>
      <c r="U56" s="569"/>
      <c r="V56" s="569"/>
      <c r="W56" s="569"/>
      <c r="X56" s="471"/>
      <c r="Y56" s="471"/>
      <c r="Z56" s="471"/>
      <c r="AA56" s="471"/>
      <c r="AB56" s="471"/>
      <c r="AC56" s="472"/>
      <c r="AD56" s="472"/>
      <c r="AE56" s="472"/>
      <c r="AF56" s="472"/>
      <c r="AG56" s="472"/>
      <c r="AH56" s="473"/>
    </row>
    <row r="57" spans="2:34" s="270" customFormat="1" ht="15" hidden="1" customHeight="1">
      <c r="B57" s="553">
        <v>15</v>
      </c>
      <c r="C57" s="554"/>
      <c r="D57" s="554"/>
      <c r="E57" s="554"/>
      <c r="F57" s="554"/>
      <c r="G57" s="554"/>
      <c r="H57" s="554"/>
      <c r="I57" s="554"/>
      <c r="J57" s="555"/>
      <c r="K57" s="556"/>
      <c r="L57" s="557"/>
      <c r="M57" s="557"/>
      <c r="N57" s="557"/>
      <c r="O57" s="557"/>
      <c r="P57" s="557"/>
      <c r="Q57" s="557"/>
      <c r="R57" s="557"/>
      <c r="S57" s="557"/>
      <c r="T57" s="557"/>
      <c r="U57" s="557"/>
      <c r="V57" s="557"/>
      <c r="W57" s="557"/>
      <c r="X57" s="465"/>
      <c r="Y57" s="465"/>
      <c r="Z57" s="465"/>
      <c r="AA57" s="465"/>
      <c r="AB57" s="465"/>
      <c r="AC57" s="466"/>
      <c r="AD57" s="466"/>
      <c r="AE57" s="466"/>
      <c r="AF57" s="466"/>
      <c r="AG57" s="466"/>
      <c r="AH57" s="467"/>
    </row>
    <row r="58" spans="2:34" s="270" customFormat="1" ht="15" hidden="1" customHeight="1">
      <c r="B58" s="559"/>
      <c r="C58" s="560"/>
      <c r="D58" s="560"/>
      <c r="E58" s="560"/>
      <c r="F58" s="560"/>
      <c r="G58" s="560"/>
      <c r="H58" s="560"/>
      <c r="I58" s="560"/>
      <c r="J58" s="561"/>
      <c r="K58" s="562"/>
      <c r="L58" s="563"/>
      <c r="M58" s="563"/>
      <c r="N58" s="563"/>
      <c r="O58" s="563"/>
      <c r="P58" s="563"/>
      <c r="Q58" s="563"/>
      <c r="R58" s="563"/>
      <c r="S58" s="563"/>
      <c r="T58" s="563"/>
      <c r="U58" s="563"/>
      <c r="V58" s="563"/>
      <c r="W58" s="563"/>
      <c r="X58" s="468"/>
      <c r="Y58" s="468"/>
      <c r="Z58" s="468"/>
      <c r="AA58" s="468"/>
      <c r="AB58" s="468"/>
      <c r="AC58" s="469"/>
      <c r="AD58" s="469"/>
      <c r="AE58" s="469"/>
      <c r="AF58" s="469"/>
      <c r="AG58" s="469"/>
      <c r="AH58" s="470"/>
    </row>
    <row r="59" spans="2:34" s="270" customFormat="1" ht="15" hidden="1" customHeight="1">
      <c r="B59" s="565"/>
      <c r="C59" s="566"/>
      <c r="D59" s="566"/>
      <c r="E59" s="566"/>
      <c r="F59" s="566"/>
      <c r="G59" s="566"/>
      <c r="H59" s="566"/>
      <c r="I59" s="566"/>
      <c r="J59" s="567"/>
      <c r="K59" s="568"/>
      <c r="L59" s="569"/>
      <c r="M59" s="569"/>
      <c r="N59" s="569"/>
      <c r="O59" s="569"/>
      <c r="P59" s="569"/>
      <c r="Q59" s="569"/>
      <c r="R59" s="569"/>
      <c r="S59" s="569"/>
      <c r="T59" s="569"/>
      <c r="U59" s="569"/>
      <c r="V59" s="569"/>
      <c r="W59" s="569"/>
      <c r="X59" s="471"/>
      <c r="Y59" s="471"/>
      <c r="Z59" s="471"/>
      <c r="AA59" s="471"/>
      <c r="AB59" s="471"/>
      <c r="AC59" s="472"/>
      <c r="AD59" s="472"/>
      <c r="AE59" s="472"/>
      <c r="AF59" s="472"/>
      <c r="AG59" s="472"/>
      <c r="AH59" s="473"/>
    </row>
    <row r="60" spans="2:34" s="270" customFormat="1" ht="15" hidden="1" customHeight="1">
      <c r="B60" s="553">
        <v>16</v>
      </c>
      <c r="C60" s="554"/>
      <c r="D60" s="554"/>
      <c r="E60" s="554"/>
      <c r="F60" s="554"/>
      <c r="G60" s="554"/>
      <c r="H60" s="554"/>
      <c r="I60" s="554"/>
      <c r="J60" s="555"/>
      <c r="K60" s="556"/>
      <c r="L60" s="557"/>
      <c r="M60" s="557"/>
      <c r="N60" s="557"/>
      <c r="O60" s="557"/>
      <c r="P60" s="557"/>
      <c r="Q60" s="557"/>
      <c r="R60" s="557"/>
      <c r="S60" s="557"/>
      <c r="T60" s="557"/>
      <c r="U60" s="557"/>
      <c r="V60" s="557"/>
      <c r="W60" s="557"/>
      <c r="X60" s="465"/>
      <c r="Y60" s="465"/>
      <c r="Z60" s="465"/>
      <c r="AA60" s="465"/>
      <c r="AB60" s="465"/>
      <c r="AC60" s="466"/>
      <c r="AD60" s="466"/>
      <c r="AE60" s="466"/>
      <c r="AF60" s="466"/>
      <c r="AG60" s="466"/>
      <c r="AH60" s="467"/>
    </row>
    <row r="61" spans="2:34" s="270" customFormat="1" ht="15" hidden="1" customHeight="1">
      <c r="B61" s="559"/>
      <c r="C61" s="560"/>
      <c r="D61" s="560"/>
      <c r="E61" s="560"/>
      <c r="F61" s="560"/>
      <c r="G61" s="560"/>
      <c r="H61" s="560"/>
      <c r="I61" s="560"/>
      <c r="J61" s="561"/>
      <c r="K61" s="562"/>
      <c r="L61" s="563"/>
      <c r="M61" s="563"/>
      <c r="N61" s="563"/>
      <c r="O61" s="563"/>
      <c r="P61" s="563"/>
      <c r="Q61" s="563"/>
      <c r="R61" s="563"/>
      <c r="S61" s="563"/>
      <c r="T61" s="563"/>
      <c r="U61" s="563"/>
      <c r="V61" s="563"/>
      <c r="W61" s="563"/>
      <c r="X61" s="468"/>
      <c r="Y61" s="468"/>
      <c r="Z61" s="468"/>
      <c r="AA61" s="468"/>
      <c r="AB61" s="468"/>
      <c r="AC61" s="469"/>
      <c r="AD61" s="469"/>
      <c r="AE61" s="469"/>
      <c r="AF61" s="469"/>
      <c r="AG61" s="469"/>
      <c r="AH61" s="470"/>
    </row>
    <row r="62" spans="2:34" s="270" customFormat="1" ht="15" hidden="1" customHeight="1">
      <c r="B62" s="565"/>
      <c r="C62" s="566"/>
      <c r="D62" s="566"/>
      <c r="E62" s="566"/>
      <c r="F62" s="566"/>
      <c r="G62" s="566"/>
      <c r="H62" s="566"/>
      <c r="I62" s="566"/>
      <c r="J62" s="567"/>
      <c r="K62" s="568"/>
      <c r="L62" s="569"/>
      <c r="M62" s="569"/>
      <c r="N62" s="569"/>
      <c r="O62" s="569"/>
      <c r="P62" s="569"/>
      <c r="Q62" s="569"/>
      <c r="R62" s="569"/>
      <c r="S62" s="569"/>
      <c r="T62" s="569"/>
      <c r="U62" s="569"/>
      <c r="V62" s="569"/>
      <c r="W62" s="569"/>
      <c r="X62" s="471"/>
      <c r="Y62" s="471"/>
      <c r="Z62" s="471"/>
      <c r="AA62" s="471"/>
      <c r="AB62" s="471"/>
      <c r="AC62" s="472"/>
      <c r="AD62" s="472"/>
      <c r="AE62" s="472"/>
      <c r="AF62" s="472"/>
      <c r="AG62" s="472"/>
      <c r="AH62" s="473"/>
    </row>
    <row r="63" spans="2:34" s="270" customFormat="1" ht="15" customHeight="1">
      <c r="B63" s="577">
        <v>5</v>
      </c>
      <c r="C63" s="578"/>
      <c r="D63" s="578"/>
      <c r="E63" s="578"/>
      <c r="F63" s="578"/>
      <c r="G63" s="578"/>
      <c r="H63" s="578"/>
      <c r="I63" s="578"/>
      <c r="J63" s="579"/>
      <c r="K63" s="580"/>
      <c r="L63" s="581"/>
      <c r="M63" s="581"/>
      <c r="N63" s="581"/>
      <c r="O63" s="581"/>
      <c r="P63" s="581"/>
      <c r="Q63" s="581"/>
      <c r="R63" s="581"/>
      <c r="S63" s="581"/>
      <c r="T63" s="581"/>
      <c r="U63" s="581"/>
      <c r="V63" s="581"/>
      <c r="W63" s="629"/>
      <c r="X63" s="476"/>
      <c r="Y63" s="476"/>
      <c r="Z63" s="476"/>
      <c r="AA63" s="476"/>
      <c r="AB63" s="476"/>
      <c r="AC63" s="477"/>
      <c r="AD63" s="477"/>
      <c r="AE63" s="477"/>
      <c r="AF63" s="477"/>
      <c r="AG63" s="477"/>
      <c r="AH63" s="478"/>
    </row>
    <row r="64" spans="2:34" s="270" customFormat="1" ht="15" customHeight="1">
      <c r="B64" s="582"/>
      <c r="C64" s="583"/>
      <c r="D64" s="583"/>
      <c r="E64" s="583"/>
      <c r="F64" s="583"/>
      <c r="G64" s="583"/>
      <c r="H64" s="583"/>
      <c r="I64" s="583"/>
      <c r="J64" s="584"/>
      <c r="K64" s="583"/>
      <c r="L64" s="585"/>
      <c r="M64" s="585"/>
      <c r="N64" s="585"/>
      <c r="O64" s="585"/>
      <c r="P64" s="585"/>
      <c r="Q64" s="585"/>
      <c r="R64" s="585"/>
      <c r="S64" s="585"/>
      <c r="T64" s="585"/>
      <c r="U64" s="585"/>
      <c r="V64" s="585"/>
      <c r="W64" s="630"/>
      <c r="X64" s="482"/>
      <c r="Y64" s="482"/>
      <c r="Z64" s="482"/>
      <c r="AA64" s="482"/>
      <c r="AB64" s="482"/>
      <c r="AC64" s="482"/>
      <c r="AD64" s="482"/>
      <c r="AE64" s="482"/>
      <c r="AF64" s="482"/>
      <c r="AG64" s="482"/>
      <c r="AH64" s="483"/>
    </row>
    <row r="65" spans="2:35" s="270" customFormat="1" ht="15" customHeight="1">
      <c r="B65" s="586"/>
      <c r="C65" s="587"/>
      <c r="D65" s="587"/>
      <c r="E65" s="587"/>
      <c r="F65" s="587"/>
      <c r="G65" s="587"/>
      <c r="H65" s="587"/>
      <c r="I65" s="587"/>
      <c r="J65" s="588"/>
      <c r="K65" s="589"/>
      <c r="L65" s="590"/>
      <c r="M65" s="590"/>
      <c r="N65" s="590"/>
      <c r="O65" s="590"/>
      <c r="P65" s="590"/>
      <c r="Q65" s="590"/>
      <c r="R65" s="590"/>
      <c r="S65" s="590"/>
      <c r="T65" s="590"/>
      <c r="U65" s="590"/>
      <c r="V65" s="590"/>
      <c r="W65" s="631"/>
      <c r="X65" s="489"/>
      <c r="Y65" s="489"/>
      <c r="Z65" s="489"/>
      <c r="AA65" s="489"/>
      <c r="AB65" s="489"/>
      <c r="AC65" s="489"/>
      <c r="AD65" s="489"/>
      <c r="AE65" s="489"/>
      <c r="AF65" s="489"/>
      <c r="AG65" s="489"/>
      <c r="AH65" s="490"/>
    </row>
    <row r="66" spans="2:35" s="270" customFormat="1" ht="15" customHeight="1">
      <c r="B66" s="591">
        <v>6</v>
      </c>
      <c r="C66" s="589"/>
      <c r="D66" s="589"/>
      <c r="E66" s="589"/>
      <c r="F66" s="589"/>
      <c r="G66" s="589"/>
      <c r="H66" s="589"/>
      <c r="I66" s="589"/>
      <c r="J66" s="592"/>
      <c r="K66" s="593"/>
      <c r="L66" s="594"/>
      <c r="M66" s="594"/>
      <c r="N66" s="594"/>
      <c r="O66" s="594"/>
      <c r="P66" s="594"/>
      <c r="Q66" s="594"/>
      <c r="R66" s="594"/>
      <c r="S66" s="594"/>
      <c r="T66" s="594"/>
      <c r="U66" s="594"/>
      <c r="V66" s="594"/>
      <c r="W66" s="632"/>
      <c r="X66" s="494"/>
      <c r="Y66" s="494"/>
      <c r="Z66" s="494"/>
      <c r="AA66" s="494"/>
      <c r="AB66" s="494"/>
      <c r="AC66" s="494"/>
      <c r="AD66" s="494"/>
      <c r="AE66" s="494"/>
      <c r="AF66" s="494"/>
      <c r="AG66" s="494"/>
      <c r="AH66" s="495"/>
    </row>
    <row r="67" spans="2:35" s="270" customFormat="1" ht="15" customHeight="1">
      <c r="B67" s="595"/>
      <c r="C67" s="596"/>
      <c r="D67" s="583"/>
      <c r="E67" s="583"/>
      <c r="F67" s="583"/>
      <c r="G67" s="583"/>
      <c r="H67" s="583"/>
      <c r="I67" s="583"/>
      <c r="J67" s="584"/>
      <c r="K67" s="583"/>
      <c r="L67" s="585"/>
      <c r="M67" s="585"/>
      <c r="N67" s="585"/>
      <c r="O67" s="585"/>
      <c r="P67" s="585"/>
      <c r="Q67" s="585"/>
      <c r="R67" s="585"/>
      <c r="S67" s="585"/>
      <c r="T67" s="585"/>
      <c r="U67" s="585"/>
      <c r="V67" s="585"/>
      <c r="W67" s="630"/>
      <c r="X67" s="482"/>
      <c r="Y67" s="482"/>
      <c r="Z67" s="482"/>
      <c r="AA67" s="482"/>
      <c r="AB67" s="482"/>
      <c r="AC67" s="482"/>
      <c r="AD67" s="482"/>
      <c r="AE67" s="482"/>
      <c r="AF67" s="482"/>
      <c r="AG67" s="482"/>
      <c r="AH67" s="483"/>
    </row>
    <row r="68" spans="2:35" s="270" customFormat="1" ht="15" customHeight="1">
      <c r="B68" s="597"/>
      <c r="C68" s="587"/>
      <c r="D68" s="587"/>
      <c r="E68" s="587"/>
      <c r="F68" s="587"/>
      <c r="G68" s="587"/>
      <c r="H68" s="587"/>
      <c r="I68" s="587"/>
      <c r="J68" s="588"/>
      <c r="K68" s="589"/>
      <c r="L68" s="590"/>
      <c r="M68" s="590"/>
      <c r="N68" s="590"/>
      <c r="O68" s="590"/>
      <c r="P68" s="590"/>
      <c r="Q68" s="590"/>
      <c r="R68" s="590"/>
      <c r="S68" s="590"/>
      <c r="T68" s="590"/>
      <c r="U68" s="590"/>
      <c r="V68" s="590"/>
      <c r="W68" s="631"/>
      <c r="X68" s="489"/>
      <c r="Y68" s="489"/>
      <c r="Z68" s="489"/>
      <c r="AA68" s="489"/>
      <c r="AB68" s="489"/>
      <c r="AC68" s="489"/>
      <c r="AD68" s="489"/>
      <c r="AE68" s="489"/>
      <c r="AF68" s="489"/>
      <c r="AG68" s="489"/>
      <c r="AH68" s="490"/>
    </row>
    <row r="69" spans="2:35" s="270" customFormat="1" ht="15" customHeight="1">
      <c r="B69" s="591">
        <v>7</v>
      </c>
      <c r="C69" s="589"/>
      <c r="D69" s="589"/>
      <c r="E69" s="589"/>
      <c r="F69" s="589"/>
      <c r="G69" s="589"/>
      <c r="H69" s="589"/>
      <c r="I69" s="589"/>
      <c r="J69" s="592"/>
      <c r="K69" s="593"/>
      <c r="L69" s="594"/>
      <c r="M69" s="594"/>
      <c r="N69" s="594"/>
      <c r="O69" s="594"/>
      <c r="P69" s="594"/>
      <c r="Q69" s="594"/>
      <c r="R69" s="594"/>
      <c r="S69" s="594"/>
      <c r="T69" s="594"/>
      <c r="U69" s="594"/>
      <c r="V69" s="594"/>
      <c r="W69" s="632"/>
      <c r="X69" s="494"/>
      <c r="Y69" s="494"/>
      <c r="Z69" s="494"/>
      <c r="AA69" s="494"/>
      <c r="AB69" s="494"/>
      <c r="AC69" s="494"/>
      <c r="AD69" s="494"/>
      <c r="AE69" s="494"/>
      <c r="AF69" s="494"/>
      <c r="AG69" s="494"/>
      <c r="AH69" s="495"/>
    </row>
    <row r="70" spans="2:35" ht="15" customHeight="1">
      <c r="B70" s="595"/>
      <c r="C70" s="583"/>
      <c r="D70" s="583"/>
      <c r="E70" s="583"/>
      <c r="F70" s="583"/>
      <c r="G70" s="583"/>
      <c r="H70" s="583"/>
      <c r="I70" s="583"/>
      <c r="J70" s="584"/>
      <c r="K70" s="583"/>
      <c r="L70" s="585"/>
      <c r="M70" s="585"/>
      <c r="N70" s="585"/>
      <c r="O70" s="585"/>
      <c r="P70" s="585"/>
      <c r="Q70" s="585"/>
      <c r="R70" s="585"/>
      <c r="S70" s="585"/>
      <c r="T70" s="585"/>
      <c r="U70" s="585"/>
      <c r="V70" s="585"/>
      <c r="W70" s="630"/>
      <c r="X70" s="482"/>
      <c r="Y70" s="482"/>
      <c r="Z70" s="482"/>
      <c r="AA70" s="482"/>
      <c r="AB70" s="482"/>
      <c r="AC70" s="482"/>
      <c r="AD70" s="482"/>
      <c r="AE70" s="482"/>
      <c r="AF70" s="482"/>
      <c r="AG70" s="482"/>
      <c r="AH70" s="483"/>
    </row>
    <row r="71" spans="2:35" ht="15" customHeight="1">
      <c r="B71" s="591"/>
      <c r="C71" s="589"/>
      <c r="D71" s="589"/>
      <c r="E71" s="589"/>
      <c r="F71" s="589"/>
      <c r="G71" s="589"/>
      <c r="H71" s="589"/>
      <c r="I71" s="589"/>
      <c r="J71" s="592"/>
      <c r="K71" s="589"/>
      <c r="L71" s="590"/>
      <c r="M71" s="590"/>
      <c r="N71" s="590"/>
      <c r="O71" s="590"/>
      <c r="P71" s="590"/>
      <c r="Q71" s="590"/>
      <c r="R71" s="590"/>
      <c r="S71" s="590"/>
      <c r="T71" s="590"/>
      <c r="U71" s="590"/>
      <c r="V71" s="590"/>
      <c r="W71" s="633"/>
      <c r="X71" s="497"/>
      <c r="Y71" s="497"/>
      <c r="Z71" s="497"/>
      <c r="AA71" s="497"/>
      <c r="AB71" s="497"/>
      <c r="AC71" s="497"/>
      <c r="AD71" s="497"/>
      <c r="AE71" s="497"/>
      <c r="AF71" s="497"/>
      <c r="AG71" s="497"/>
      <c r="AH71" s="491"/>
    </row>
    <row r="72" spans="2:35" ht="15" customHeight="1">
      <c r="B72" s="598">
        <v>8</v>
      </c>
      <c r="C72" s="593"/>
      <c r="D72" s="599"/>
      <c r="E72" s="599"/>
      <c r="F72" s="599"/>
      <c r="G72" s="599"/>
      <c r="H72" s="599"/>
      <c r="I72" s="599"/>
      <c r="J72" s="599"/>
      <c r="K72" s="593"/>
      <c r="L72" s="594"/>
      <c r="M72" s="594"/>
      <c r="N72" s="594"/>
      <c r="O72" s="594"/>
      <c r="P72" s="594"/>
      <c r="Q72" s="594"/>
      <c r="R72" s="594"/>
      <c r="S72" s="594"/>
      <c r="T72" s="594"/>
      <c r="U72" s="594"/>
      <c r="V72" s="594"/>
      <c r="W72" s="634"/>
      <c r="X72" s="477"/>
      <c r="Y72" s="477"/>
      <c r="Z72" s="477"/>
      <c r="AA72" s="477"/>
      <c r="AB72" s="477"/>
      <c r="AC72" s="477"/>
      <c r="AD72" s="477"/>
      <c r="AE72" s="477"/>
      <c r="AF72" s="477"/>
      <c r="AG72" s="477"/>
      <c r="AH72" s="498"/>
      <c r="AI72" s="452"/>
    </row>
    <row r="73" spans="2:35" s="270" customFormat="1" ht="15" customHeight="1">
      <c r="B73" s="600"/>
      <c r="C73" s="596"/>
      <c r="D73" s="583"/>
      <c r="E73" s="583"/>
      <c r="F73" s="583"/>
      <c r="G73" s="583"/>
      <c r="H73" s="583"/>
      <c r="I73" s="583"/>
      <c r="J73" s="583"/>
      <c r="K73" s="596"/>
      <c r="L73" s="585"/>
      <c r="M73" s="585"/>
      <c r="N73" s="585"/>
      <c r="O73" s="585"/>
      <c r="P73" s="585"/>
      <c r="Q73" s="585"/>
      <c r="R73" s="585"/>
      <c r="S73" s="585"/>
      <c r="T73" s="585"/>
      <c r="U73" s="585"/>
      <c r="V73" s="585"/>
      <c r="W73" s="620"/>
      <c r="X73" s="500"/>
      <c r="Y73" s="500"/>
      <c r="Z73" s="500"/>
      <c r="AA73" s="500"/>
      <c r="AB73" s="500"/>
      <c r="AC73" s="500"/>
      <c r="AD73" s="500"/>
      <c r="AE73" s="500"/>
      <c r="AF73" s="500"/>
      <c r="AG73" s="500"/>
      <c r="AH73" s="479"/>
      <c r="AI73" s="453"/>
    </row>
    <row r="74" spans="2:35" s="270" customFormat="1" ht="15" customHeight="1">
      <c r="B74" s="601"/>
      <c r="C74" s="602"/>
      <c r="D74" s="603"/>
      <c r="E74" s="603"/>
      <c r="F74" s="603"/>
      <c r="G74" s="603"/>
      <c r="H74" s="603"/>
      <c r="I74" s="603"/>
      <c r="J74" s="603"/>
      <c r="K74" s="602"/>
      <c r="L74" s="604"/>
      <c r="M74" s="604"/>
      <c r="N74" s="604"/>
      <c r="O74" s="604"/>
      <c r="P74" s="604"/>
      <c r="Q74" s="604"/>
      <c r="R74" s="604"/>
      <c r="S74" s="604"/>
      <c r="T74" s="604"/>
      <c r="U74" s="604"/>
      <c r="V74" s="604"/>
      <c r="W74" s="631"/>
      <c r="X74" s="489"/>
      <c r="Y74" s="489"/>
      <c r="Z74" s="489"/>
      <c r="AA74" s="489"/>
      <c r="AB74" s="489"/>
      <c r="AC74" s="489"/>
      <c r="AD74" s="489"/>
      <c r="AE74" s="489"/>
      <c r="AF74" s="489"/>
      <c r="AG74" s="489"/>
      <c r="AH74" s="501"/>
      <c r="AI74" s="453"/>
    </row>
    <row r="75" spans="2:35" s="270" customFormat="1" ht="15" customHeight="1">
      <c r="B75" s="598">
        <v>9</v>
      </c>
      <c r="C75" s="605"/>
      <c r="D75" s="606"/>
      <c r="E75" s="606"/>
      <c r="F75" s="606"/>
      <c r="G75" s="606"/>
      <c r="H75" s="606"/>
      <c r="I75" s="606"/>
      <c r="J75" s="606"/>
      <c r="K75" s="605"/>
      <c r="L75" s="607"/>
      <c r="M75" s="607"/>
      <c r="N75" s="607"/>
      <c r="O75" s="607"/>
      <c r="P75" s="607"/>
      <c r="Q75" s="607"/>
      <c r="R75" s="607"/>
      <c r="S75" s="607"/>
      <c r="T75" s="607"/>
      <c r="U75" s="607"/>
      <c r="V75" s="607"/>
      <c r="W75" s="632"/>
      <c r="X75" s="494"/>
      <c r="Y75" s="494"/>
      <c r="Z75" s="494"/>
      <c r="AA75" s="494"/>
      <c r="AB75" s="494"/>
      <c r="AC75" s="494"/>
      <c r="AD75" s="494"/>
      <c r="AE75" s="494"/>
      <c r="AF75" s="494"/>
      <c r="AG75" s="494"/>
      <c r="AH75" s="495"/>
      <c r="AI75" s="453"/>
    </row>
    <row r="76" spans="2:35" s="270" customFormat="1" ht="15" customHeight="1">
      <c r="B76" s="608"/>
      <c r="C76" s="609"/>
      <c r="D76" s="610"/>
      <c r="E76" s="610"/>
      <c r="F76" s="610"/>
      <c r="G76" s="610"/>
      <c r="H76" s="610"/>
      <c r="I76" s="610"/>
      <c r="J76" s="610"/>
      <c r="K76" s="609"/>
      <c r="L76" s="611"/>
      <c r="M76" s="611"/>
      <c r="N76" s="611"/>
      <c r="O76" s="611"/>
      <c r="P76" s="611"/>
      <c r="Q76" s="611"/>
      <c r="R76" s="611"/>
      <c r="S76" s="611"/>
      <c r="T76" s="611"/>
      <c r="U76" s="611"/>
      <c r="V76" s="611"/>
      <c r="W76" s="630"/>
      <c r="X76" s="482"/>
      <c r="Y76" s="482"/>
      <c r="Z76" s="482"/>
      <c r="AA76" s="482"/>
      <c r="AB76" s="482"/>
      <c r="AC76" s="482"/>
      <c r="AD76" s="482"/>
      <c r="AE76" s="482"/>
      <c r="AF76" s="482"/>
      <c r="AG76" s="482"/>
      <c r="AH76" s="483"/>
      <c r="AI76" s="453"/>
    </row>
    <row r="77" spans="2:35" s="270" customFormat="1" ht="15" customHeight="1">
      <c r="B77" s="601"/>
      <c r="C77" s="602"/>
      <c r="D77" s="603"/>
      <c r="E77" s="603"/>
      <c r="F77" s="603"/>
      <c r="G77" s="603"/>
      <c r="H77" s="603"/>
      <c r="I77" s="603"/>
      <c r="J77" s="603"/>
      <c r="K77" s="602"/>
      <c r="L77" s="604"/>
      <c r="M77" s="604"/>
      <c r="N77" s="604"/>
      <c r="O77" s="604"/>
      <c r="P77" s="604"/>
      <c r="Q77" s="604"/>
      <c r="R77" s="604"/>
      <c r="S77" s="604"/>
      <c r="T77" s="604"/>
      <c r="U77" s="604"/>
      <c r="V77" s="604"/>
      <c r="W77" s="631"/>
      <c r="X77" s="489"/>
      <c r="Y77" s="489"/>
      <c r="Z77" s="489"/>
      <c r="AA77" s="489"/>
      <c r="AB77" s="489"/>
      <c r="AC77" s="489"/>
      <c r="AD77" s="489"/>
      <c r="AE77" s="489"/>
      <c r="AF77" s="489"/>
      <c r="AG77" s="489"/>
      <c r="AH77" s="501"/>
      <c r="AI77" s="453"/>
    </row>
    <row r="78" spans="2:35" s="270" customFormat="1" ht="15" customHeight="1">
      <c r="B78" s="598">
        <v>10</v>
      </c>
      <c r="C78" s="605"/>
      <c r="D78" s="606"/>
      <c r="E78" s="606"/>
      <c r="F78" s="606"/>
      <c r="G78" s="606"/>
      <c r="H78" s="606"/>
      <c r="I78" s="606"/>
      <c r="J78" s="606"/>
      <c r="K78" s="605"/>
      <c r="L78" s="607"/>
      <c r="M78" s="607"/>
      <c r="N78" s="607"/>
      <c r="O78" s="607"/>
      <c r="P78" s="607"/>
      <c r="Q78" s="607"/>
      <c r="R78" s="607"/>
      <c r="S78" s="607"/>
      <c r="T78" s="607"/>
      <c r="U78" s="607"/>
      <c r="V78" s="607"/>
      <c r="W78" s="632"/>
      <c r="X78" s="494"/>
      <c r="Y78" s="494"/>
      <c r="Z78" s="494"/>
      <c r="AA78" s="494"/>
      <c r="AB78" s="494"/>
      <c r="AC78" s="494"/>
      <c r="AD78" s="494"/>
      <c r="AE78" s="494"/>
      <c r="AF78" s="494"/>
      <c r="AG78" s="494"/>
      <c r="AH78" s="503"/>
      <c r="AI78" s="453"/>
    </row>
    <row r="79" spans="2:35" s="270" customFormat="1" ht="15" customHeight="1">
      <c r="B79" s="608"/>
      <c r="C79" s="609"/>
      <c r="D79" s="610"/>
      <c r="E79" s="610"/>
      <c r="F79" s="610"/>
      <c r="G79" s="610"/>
      <c r="H79" s="610"/>
      <c r="I79" s="610"/>
      <c r="J79" s="610"/>
      <c r="K79" s="609"/>
      <c r="L79" s="611"/>
      <c r="M79" s="611"/>
      <c r="N79" s="611"/>
      <c r="O79" s="611"/>
      <c r="P79" s="611"/>
      <c r="Q79" s="611"/>
      <c r="R79" s="611"/>
      <c r="S79" s="611"/>
      <c r="T79" s="611"/>
      <c r="U79" s="611"/>
      <c r="V79" s="611"/>
      <c r="W79" s="630"/>
      <c r="X79" s="482"/>
      <c r="Y79" s="482"/>
      <c r="Z79" s="482"/>
      <c r="AA79" s="482"/>
      <c r="AB79" s="482"/>
      <c r="AC79" s="482"/>
      <c r="AD79" s="482"/>
      <c r="AE79" s="482"/>
      <c r="AF79" s="482"/>
      <c r="AG79" s="482"/>
      <c r="AH79" s="483"/>
      <c r="AI79" s="453"/>
    </row>
    <row r="80" spans="2:35" s="270" customFormat="1" ht="15" customHeight="1">
      <c r="B80" s="601"/>
      <c r="C80" s="602"/>
      <c r="D80" s="603"/>
      <c r="E80" s="603"/>
      <c r="F80" s="603"/>
      <c r="G80" s="603"/>
      <c r="H80" s="603"/>
      <c r="I80" s="603"/>
      <c r="J80" s="603"/>
      <c r="K80" s="602"/>
      <c r="L80" s="604"/>
      <c r="M80" s="604"/>
      <c r="N80" s="604"/>
      <c r="O80" s="604"/>
      <c r="P80" s="604"/>
      <c r="Q80" s="604"/>
      <c r="R80" s="604"/>
      <c r="S80" s="604"/>
      <c r="T80" s="604"/>
      <c r="U80" s="604"/>
      <c r="V80" s="604"/>
      <c r="W80" s="631"/>
      <c r="X80" s="489"/>
      <c r="Y80" s="489"/>
      <c r="Z80" s="489"/>
      <c r="AA80" s="489"/>
      <c r="AB80" s="489"/>
      <c r="AC80" s="489"/>
      <c r="AD80" s="489"/>
      <c r="AE80" s="489"/>
      <c r="AF80" s="489"/>
      <c r="AG80" s="489"/>
      <c r="AH80" s="501"/>
      <c r="AI80" s="453"/>
    </row>
    <row r="81" spans="2:35" s="270" customFormat="1" ht="15" customHeight="1">
      <c r="B81" s="598">
        <v>11</v>
      </c>
      <c r="C81" s="605"/>
      <c r="D81" s="606"/>
      <c r="E81" s="606"/>
      <c r="F81" s="606"/>
      <c r="G81" s="606"/>
      <c r="H81" s="606"/>
      <c r="I81" s="606"/>
      <c r="J81" s="606"/>
      <c r="K81" s="605"/>
      <c r="L81" s="607"/>
      <c r="M81" s="607"/>
      <c r="N81" s="607"/>
      <c r="O81" s="607"/>
      <c r="P81" s="607"/>
      <c r="Q81" s="607"/>
      <c r="R81" s="607"/>
      <c r="S81" s="607"/>
      <c r="T81" s="607"/>
      <c r="U81" s="607"/>
      <c r="V81" s="607"/>
      <c r="W81" s="632"/>
      <c r="X81" s="494"/>
      <c r="Y81" s="494"/>
      <c r="Z81" s="494"/>
      <c r="AA81" s="494"/>
      <c r="AB81" s="494"/>
      <c r="AC81" s="494"/>
      <c r="AD81" s="494"/>
      <c r="AE81" s="494"/>
      <c r="AF81" s="494"/>
      <c r="AG81" s="494"/>
      <c r="AH81" s="495"/>
      <c r="AI81" s="453"/>
    </row>
    <row r="82" spans="2:35" ht="15" customHeight="1">
      <c r="B82" s="609"/>
      <c r="C82" s="609"/>
      <c r="D82" s="610"/>
      <c r="E82" s="610"/>
      <c r="F82" s="610"/>
      <c r="G82" s="610"/>
      <c r="H82" s="610"/>
      <c r="I82" s="610"/>
      <c r="J82" s="610"/>
      <c r="K82" s="609"/>
      <c r="L82" s="611"/>
      <c r="M82" s="611"/>
      <c r="N82" s="611"/>
      <c r="O82" s="611"/>
      <c r="P82" s="611"/>
      <c r="Q82" s="611"/>
      <c r="R82" s="611"/>
      <c r="S82" s="611"/>
      <c r="T82" s="611"/>
      <c r="U82" s="611"/>
      <c r="V82" s="611"/>
      <c r="W82" s="630"/>
      <c r="X82" s="482"/>
      <c r="Y82" s="482"/>
      <c r="Z82" s="482"/>
      <c r="AA82" s="482"/>
      <c r="AB82" s="482"/>
      <c r="AC82" s="482"/>
      <c r="AD82" s="482"/>
      <c r="AE82" s="482"/>
      <c r="AF82" s="482"/>
      <c r="AG82" s="482"/>
      <c r="AH82" s="483"/>
      <c r="AI82" s="452"/>
    </row>
    <row r="83" spans="2:35" ht="15" customHeight="1">
      <c r="B83" s="514"/>
      <c r="C83" s="514"/>
      <c r="D83" s="485"/>
      <c r="E83" s="485"/>
      <c r="F83" s="485"/>
      <c r="G83" s="485"/>
      <c r="H83" s="485"/>
      <c r="I83" s="485"/>
      <c r="J83" s="485"/>
      <c r="K83" s="506"/>
      <c r="L83" s="507"/>
      <c r="M83" s="507"/>
      <c r="N83" s="507"/>
      <c r="O83" s="507"/>
      <c r="P83" s="507"/>
      <c r="Q83" s="507"/>
      <c r="R83" s="507"/>
      <c r="S83" s="507"/>
      <c r="T83" s="507"/>
      <c r="U83" s="507"/>
      <c r="V83" s="507"/>
      <c r="W83" s="472"/>
      <c r="X83" s="508"/>
      <c r="Y83" s="508"/>
      <c r="Z83" s="508"/>
      <c r="AA83" s="508"/>
      <c r="AB83" s="508"/>
      <c r="AC83" s="508"/>
      <c r="AD83" s="508"/>
      <c r="AE83" s="508"/>
      <c r="AF83" s="508"/>
      <c r="AG83" s="508"/>
      <c r="AH83" s="509"/>
      <c r="AI83" s="452"/>
    </row>
  </sheetData>
  <sheetProtection algorithmName="SHA-512" hashValue="FtlPy2cnLEAvoDEu7zNn7L5fQsWvQaJQtKGdD9utH1KBQs8zO+Mhm5onS8PmVoaPTsp6sPW1ltvthAaqXbizhQ==" saltValue="rNqMahqWbl9Aatk6BTV0Lg==" spinCount="100000" sheet="1" formatCells="0" selectLockedCells="1"/>
  <mergeCells count="6">
    <mergeCell ref="B5:G7"/>
    <mergeCell ref="H5:AH7"/>
    <mergeCell ref="B8:G9"/>
    <mergeCell ref="H8:AH9"/>
    <mergeCell ref="B10:G11"/>
    <mergeCell ref="H10:AH11"/>
  </mergeCells>
  <phoneticPr fontId="55"/>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6618E-C79E-4D4E-9A40-896D1994651E}">
  <sheetPr>
    <tabColor theme="5" tint="0.79998168889431442"/>
  </sheetPr>
  <dimension ref="A1:AU100"/>
  <sheetViews>
    <sheetView showZeros="0" view="pageBreakPreview" zoomScaleNormal="100" zoomScaleSheetLayoutView="100" workbookViewId="0">
      <selection activeCell="B7" sqref="B7:AQ24"/>
    </sheetView>
  </sheetViews>
  <sheetFormatPr defaultColWidth="2.109375" defaultRowHeight="15" customHeight="1" outlineLevelRow="1"/>
  <cols>
    <col min="1" max="43" width="2.109375" style="1"/>
    <col min="44" max="45" width="2.109375" style="37"/>
    <col min="46" max="16384" width="2.109375" style="1"/>
  </cols>
  <sheetData>
    <row r="1" spans="1:44" ht="15" customHeight="1">
      <c r="A1" s="42"/>
      <c r="B1" s="203" t="s">
        <v>2692</v>
      </c>
      <c r="F1" s="36"/>
      <c r="G1" s="36"/>
      <c r="H1" s="36"/>
      <c r="Q1" s="36"/>
      <c r="R1" s="36"/>
      <c r="S1" s="36"/>
      <c r="T1" s="36"/>
      <c r="U1" s="36"/>
      <c r="V1" s="36"/>
      <c r="W1" s="36"/>
      <c r="X1" s="36"/>
      <c r="AR1" s="3"/>
    </row>
    <row r="2" spans="1:44" ht="15" customHeight="1">
      <c r="A2" s="42"/>
      <c r="B2" s="131"/>
      <c r="F2" s="36"/>
      <c r="G2" s="36"/>
      <c r="H2" s="36"/>
      <c r="Q2" s="36"/>
      <c r="R2" s="36"/>
      <c r="S2" s="36"/>
      <c r="T2" s="36"/>
      <c r="U2" s="36"/>
      <c r="V2" s="36"/>
      <c r="W2" s="36"/>
      <c r="X2" s="36"/>
      <c r="AR2" s="3"/>
    </row>
    <row r="3" spans="1:44" ht="15" customHeight="1">
      <c r="B3" s="138" t="s">
        <v>2651</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row>
    <row r="4" spans="1:44" ht="15" customHeight="1">
      <c r="B4" s="138"/>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row>
    <row r="5" spans="1:44" ht="15" customHeight="1">
      <c r="B5" s="1000" t="s">
        <v>2163</v>
      </c>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c r="AI5" s="1000"/>
      <c r="AJ5" s="1000"/>
      <c r="AK5" s="1000"/>
      <c r="AL5" s="1000"/>
      <c r="AM5" s="1000"/>
      <c r="AN5" s="1000"/>
      <c r="AO5" s="1000"/>
      <c r="AP5" s="1000"/>
      <c r="AQ5" s="1000"/>
    </row>
    <row r="6" spans="1:44" ht="15" customHeight="1">
      <c r="B6" s="1000"/>
      <c r="C6" s="1000"/>
      <c r="D6" s="1000"/>
      <c r="E6" s="1000"/>
      <c r="F6" s="1000"/>
      <c r="G6" s="1000"/>
      <c r="H6" s="1000"/>
      <c r="I6" s="1000"/>
      <c r="J6" s="1000"/>
      <c r="K6" s="1000"/>
      <c r="L6" s="1000"/>
      <c r="M6" s="1000"/>
      <c r="N6" s="1000"/>
      <c r="O6" s="1000"/>
      <c r="P6" s="1000"/>
      <c r="Q6" s="1000"/>
      <c r="R6" s="1000"/>
      <c r="S6" s="1000"/>
      <c r="T6" s="1000"/>
      <c r="U6" s="1000"/>
      <c r="V6" s="1000"/>
      <c r="W6" s="1000"/>
      <c r="X6" s="1000"/>
      <c r="Y6" s="1000"/>
      <c r="Z6" s="1000"/>
      <c r="AA6" s="1000"/>
      <c r="AB6" s="1000"/>
      <c r="AC6" s="1000"/>
      <c r="AD6" s="1000"/>
      <c r="AE6" s="1000"/>
      <c r="AF6" s="1000"/>
      <c r="AG6" s="1000"/>
      <c r="AH6" s="1000"/>
      <c r="AI6" s="1000"/>
      <c r="AJ6" s="1000"/>
      <c r="AK6" s="1000"/>
      <c r="AL6" s="1000"/>
      <c r="AM6" s="1000"/>
      <c r="AN6" s="1000"/>
      <c r="AO6" s="1000"/>
      <c r="AP6" s="1000"/>
      <c r="AQ6" s="1000"/>
    </row>
    <row r="7" spans="1:44" ht="15" customHeight="1">
      <c r="B7" s="1032" t="s">
        <v>2170</v>
      </c>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row>
    <row r="8" spans="1:44" ht="15" customHeight="1">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row>
    <row r="9" spans="1:44" ht="15" customHeight="1">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row>
    <row r="10" spans="1:44" ht="15" customHeight="1">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row>
    <row r="11" spans="1:44" ht="15" customHeight="1">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row>
    <row r="12" spans="1:44" ht="15" customHeight="1">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row>
    <row r="13" spans="1:44" ht="15" customHeight="1">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row>
    <row r="14" spans="1:44" ht="15" customHeight="1">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row>
    <row r="15" spans="1:44" ht="15" customHeight="1">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row>
    <row r="16" spans="1:44" ht="15" customHeight="1">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row>
    <row r="17" spans="1:47" ht="15" customHeight="1">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row>
    <row r="18" spans="1:47" ht="15" customHeight="1">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row>
    <row r="19" spans="1:47" ht="15" customHeight="1">
      <c r="B19" s="1033"/>
      <c r="C19" s="1033"/>
      <c r="D19" s="1033"/>
      <c r="E19" s="1033"/>
      <c r="F19" s="1033"/>
      <c r="G19" s="1033"/>
      <c r="H19" s="1033"/>
      <c r="I19" s="1033"/>
      <c r="J19" s="1033"/>
      <c r="K19" s="1033"/>
      <c r="L19" s="1033"/>
      <c r="M19" s="1033"/>
      <c r="N19" s="1033"/>
      <c r="O19" s="1033"/>
      <c r="P19" s="1033"/>
      <c r="Q19" s="1033"/>
      <c r="R19" s="1033"/>
      <c r="S19" s="1033"/>
      <c r="T19" s="1033"/>
      <c r="U19" s="1033"/>
      <c r="V19" s="1033"/>
      <c r="W19" s="1033"/>
      <c r="X19" s="1033"/>
      <c r="Y19" s="1033"/>
      <c r="Z19" s="1033"/>
      <c r="AA19" s="1033"/>
      <c r="AB19" s="1033"/>
      <c r="AC19" s="1033"/>
      <c r="AD19" s="1033"/>
      <c r="AE19" s="1033"/>
      <c r="AF19" s="1033"/>
      <c r="AG19" s="1033"/>
      <c r="AH19" s="1033"/>
      <c r="AI19" s="1033"/>
      <c r="AJ19" s="1033"/>
      <c r="AK19" s="1033"/>
      <c r="AL19" s="1033"/>
      <c r="AM19" s="1033"/>
      <c r="AN19" s="1033"/>
      <c r="AO19" s="1033"/>
      <c r="AP19" s="1033"/>
      <c r="AQ19" s="1033"/>
    </row>
    <row r="20" spans="1:47" ht="15" customHeight="1">
      <c r="B20" s="1033"/>
      <c r="C20" s="1033"/>
      <c r="D20" s="1033"/>
      <c r="E20" s="1033"/>
      <c r="F20" s="1033"/>
      <c r="G20" s="1033"/>
      <c r="H20" s="1033"/>
      <c r="I20" s="1033"/>
      <c r="J20" s="1033"/>
      <c r="K20" s="1033"/>
      <c r="L20" s="1033"/>
      <c r="M20" s="1033"/>
      <c r="N20" s="1033"/>
      <c r="O20" s="1033"/>
      <c r="P20" s="1033"/>
      <c r="Q20" s="1033"/>
      <c r="R20" s="1033"/>
      <c r="S20" s="1033"/>
      <c r="T20" s="1033"/>
      <c r="U20" s="1033"/>
      <c r="V20" s="1033"/>
      <c r="W20" s="1033"/>
      <c r="X20" s="1033"/>
      <c r="Y20" s="1033"/>
      <c r="Z20" s="1033"/>
      <c r="AA20" s="1033"/>
      <c r="AB20" s="1033"/>
      <c r="AC20" s="1033"/>
      <c r="AD20" s="1033"/>
      <c r="AE20" s="1033"/>
      <c r="AF20" s="1033"/>
      <c r="AG20" s="1033"/>
      <c r="AH20" s="1033"/>
      <c r="AI20" s="1033"/>
      <c r="AJ20" s="1033"/>
      <c r="AK20" s="1033"/>
      <c r="AL20" s="1033"/>
      <c r="AM20" s="1033"/>
      <c r="AN20" s="1033"/>
      <c r="AO20" s="1033"/>
      <c r="AP20" s="1033"/>
      <c r="AQ20" s="1033"/>
    </row>
    <row r="21" spans="1:47" ht="15" customHeight="1">
      <c r="B21" s="1033"/>
      <c r="C21" s="1033"/>
      <c r="D21" s="1033"/>
      <c r="E21" s="1033"/>
      <c r="F21" s="1033"/>
      <c r="G21" s="1033"/>
      <c r="H21" s="1033"/>
      <c r="I21" s="1033"/>
      <c r="J21" s="1033"/>
      <c r="K21" s="1033"/>
      <c r="L21" s="1033"/>
      <c r="M21" s="1033"/>
      <c r="N21" s="1033"/>
      <c r="O21" s="1033"/>
      <c r="P21" s="1033"/>
      <c r="Q21" s="1033"/>
      <c r="R21" s="1033"/>
      <c r="S21" s="1033"/>
      <c r="T21" s="1033"/>
      <c r="U21" s="1033"/>
      <c r="V21" s="1033"/>
      <c r="W21" s="1033"/>
      <c r="X21" s="1033"/>
      <c r="Y21" s="1033"/>
      <c r="Z21" s="1033"/>
      <c r="AA21" s="1033"/>
      <c r="AB21" s="1033"/>
      <c r="AC21" s="1033"/>
      <c r="AD21" s="1033"/>
      <c r="AE21" s="1033"/>
      <c r="AF21" s="1033"/>
      <c r="AG21" s="1033"/>
      <c r="AH21" s="1033"/>
      <c r="AI21" s="1033"/>
      <c r="AJ21" s="1033"/>
      <c r="AK21" s="1033"/>
      <c r="AL21" s="1033"/>
      <c r="AM21" s="1033"/>
      <c r="AN21" s="1033"/>
      <c r="AO21" s="1033"/>
      <c r="AP21" s="1033"/>
      <c r="AQ21" s="1033"/>
    </row>
    <row r="22" spans="1:47" ht="15" customHeight="1">
      <c r="B22" s="1033"/>
      <c r="C22" s="1033"/>
      <c r="D22" s="1033"/>
      <c r="E22" s="1033"/>
      <c r="F22" s="1033"/>
      <c r="G22" s="1033"/>
      <c r="H22" s="1033"/>
      <c r="I22" s="1033"/>
      <c r="J22" s="1033"/>
      <c r="K22" s="1033"/>
      <c r="L22" s="1033"/>
      <c r="M22" s="1033"/>
      <c r="N22" s="1033"/>
      <c r="O22" s="1033"/>
      <c r="P22" s="1033"/>
      <c r="Q22" s="1033"/>
      <c r="R22" s="1033"/>
      <c r="S22" s="1033"/>
      <c r="T22" s="1033"/>
      <c r="U22" s="1033"/>
      <c r="V22" s="1033"/>
      <c r="W22" s="1033"/>
      <c r="X22" s="1033"/>
      <c r="Y22" s="1033"/>
      <c r="Z22" s="1033"/>
      <c r="AA22" s="1033"/>
      <c r="AB22" s="1033"/>
      <c r="AC22" s="1033"/>
      <c r="AD22" s="1033"/>
      <c r="AE22" s="1033"/>
      <c r="AF22" s="1033"/>
      <c r="AG22" s="1033"/>
      <c r="AH22" s="1033"/>
      <c r="AI22" s="1033"/>
      <c r="AJ22" s="1033"/>
      <c r="AK22" s="1033"/>
      <c r="AL22" s="1033"/>
      <c r="AM22" s="1033"/>
      <c r="AN22" s="1033"/>
      <c r="AO22" s="1033"/>
      <c r="AP22" s="1033"/>
      <c r="AQ22" s="1033"/>
    </row>
    <row r="23" spans="1:47" ht="15" customHeight="1">
      <c r="B23" s="1033"/>
      <c r="C23" s="1033"/>
      <c r="D23" s="1033"/>
      <c r="E23" s="1033"/>
      <c r="F23" s="1033"/>
      <c r="G23" s="1033"/>
      <c r="H23" s="1033"/>
      <c r="I23" s="1033"/>
      <c r="J23" s="1033"/>
      <c r="K23" s="1033"/>
      <c r="L23" s="1033"/>
      <c r="M23" s="1033"/>
      <c r="N23" s="1033"/>
      <c r="O23" s="1033"/>
      <c r="P23" s="1033"/>
      <c r="Q23" s="1033"/>
      <c r="R23" s="1033"/>
      <c r="S23" s="1033"/>
      <c r="T23" s="1033"/>
      <c r="U23" s="1033"/>
      <c r="V23" s="1033"/>
      <c r="W23" s="1033"/>
      <c r="X23" s="1033"/>
      <c r="Y23" s="1033"/>
      <c r="Z23" s="1033"/>
      <c r="AA23" s="1033"/>
      <c r="AB23" s="1033"/>
      <c r="AC23" s="1033"/>
      <c r="AD23" s="1033"/>
      <c r="AE23" s="1033"/>
      <c r="AF23" s="1033"/>
      <c r="AG23" s="1033"/>
      <c r="AH23" s="1033"/>
      <c r="AI23" s="1033"/>
      <c r="AJ23" s="1033"/>
      <c r="AK23" s="1033"/>
      <c r="AL23" s="1033"/>
      <c r="AM23" s="1033"/>
      <c r="AN23" s="1033"/>
      <c r="AO23" s="1033"/>
      <c r="AP23" s="1033"/>
      <c r="AQ23" s="1033"/>
    </row>
    <row r="24" spans="1:47" ht="15" customHeight="1">
      <c r="B24" s="1033"/>
      <c r="C24" s="1033"/>
      <c r="D24" s="1033"/>
      <c r="E24" s="1033"/>
      <c r="F24" s="1033"/>
      <c r="G24" s="1033"/>
      <c r="H24" s="1033"/>
      <c r="I24" s="1033"/>
      <c r="J24" s="1033"/>
      <c r="K24" s="1033"/>
      <c r="L24" s="1033"/>
      <c r="M24" s="1033"/>
      <c r="N24" s="1033"/>
      <c r="O24" s="1033"/>
      <c r="P24" s="1033"/>
      <c r="Q24" s="1033"/>
      <c r="R24" s="1033"/>
      <c r="S24" s="1033"/>
      <c r="T24" s="1033"/>
      <c r="U24" s="1033"/>
      <c r="V24" s="1033"/>
      <c r="W24" s="1033"/>
      <c r="X24" s="1033"/>
      <c r="Y24" s="1033"/>
      <c r="Z24" s="1033"/>
      <c r="AA24" s="1033"/>
      <c r="AB24" s="1033"/>
      <c r="AC24" s="1033"/>
      <c r="AD24" s="1033"/>
      <c r="AE24" s="1033"/>
      <c r="AF24" s="1033"/>
      <c r="AG24" s="1033"/>
      <c r="AH24" s="1033"/>
      <c r="AI24" s="1033"/>
      <c r="AJ24" s="1033"/>
      <c r="AK24" s="1033"/>
      <c r="AL24" s="1033"/>
      <c r="AM24" s="1033"/>
      <c r="AN24" s="1033"/>
      <c r="AO24" s="1033"/>
      <c r="AP24" s="1033"/>
      <c r="AQ24" s="1033"/>
    </row>
    <row r="25" spans="1:47" ht="15" customHeight="1">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row>
    <row r="26" spans="1:47" s="37" customFormat="1" ht="30" customHeight="1">
      <c r="A26" s="1"/>
      <c r="B26" s="1061" t="s">
        <v>2321</v>
      </c>
      <c r="C26" s="1062"/>
      <c r="D26" s="1060" t="s">
        <v>2320</v>
      </c>
      <c r="E26" s="1060"/>
      <c r="F26" s="1060"/>
      <c r="G26" s="1060"/>
      <c r="H26" s="773" t="s">
        <v>2153</v>
      </c>
      <c r="I26" s="773"/>
      <c r="J26" s="773"/>
      <c r="K26" s="773"/>
      <c r="L26" s="773"/>
      <c r="M26" s="1040"/>
      <c r="N26" s="1040"/>
      <c r="O26" s="1040"/>
      <c r="P26" s="1040"/>
      <c r="Q26" s="1040"/>
      <c r="R26" s="1040"/>
      <c r="S26" s="1040"/>
      <c r="T26" s="1040"/>
      <c r="U26" s="1040"/>
      <c r="V26" s="1040"/>
      <c r="W26" s="1040"/>
      <c r="X26" s="1040"/>
      <c r="Y26" s="1040"/>
      <c r="Z26" s="1040"/>
      <c r="AA26" s="1040"/>
      <c r="AB26" s="1040"/>
      <c r="AC26" s="1040"/>
      <c r="AD26" s="1040"/>
      <c r="AE26" s="1040"/>
      <c r="AF26" s="1040"/>
      <c r="AG26" s="1040"/>
      <c r="AH26" s="1040"/>
      <c r="AI26" s="1040"/>
      <c r="AJ26" s="1040"/>
      <c r="AK26" s="1040"/>
      <c r="AL26" s="1040"/>
      <c r="AM26" s="1040"/>
      <c r="AN26" s="1040"/>
      <c r="AO26" s="1040"/>
      <c r="AP26" s="1040"/>
      <c r="AQ26" s="1040"/>
      <c r="AT26" s="1"/>
      <c r="AU26" s="1"/>
    </row>
    <row r="27" spans="1:47" s="37" customFormat="1" ht="30" customHeight="1">
      <c r="A27" s="1"/>
      <c r="B27" s="1061"/>
      <c r="C27" s="1062"/>
      <c r="D27" s="1060"/>
      <c r="E27" s="1060"/>
      <c r="F27" s="1060"/>
      <c r="G27" s="1060"/>
      <c r="H27" s="773" t="s">
        <v>2162</v>
      </c>
      <c r="I27" s="773"/>
      <c r="J27" s="773"/>
      <c r="K27" s="773"/>
      <c r="L27" s="773"/>
      <c r="M27" s="1040"/>
      <c r="N27" s="1040"/>
      <c r="O27" s="1040"/>
      <c r="P27" s="1040"/>
      <c r="Q27" s="1040"/>
      <c r="R27" s="1040"/>
      <c r="S27" s="1040"/>
      <c r="T27" s="1040"/>
      <c r="U27" s="1040"/>
      <c r="V27" s="1040"/>
      <c r="W27" s="1040"/>
      <c r="X27" s="1040"/>
      <c r="Y27" s="1040"/>
      <c r="Z27" s="1040"/>
      <c r="AA27" s="1040"/>
      <c r="AB27" s="1040"/>
      <c r="AC27" s="1040"/>
      <c r="AD27" s="1040"/>
      <c r="AE27" s="1040"/>
      <c r="AF27" s="1040"/>
      <c r="AG27" s="1040"/>
      <c r="AH27" s="1040"/>
      <c r="AI27" s="1040"/>
      <c r="AJ27" s="1040"/>
      <c r="AK27" s="1040"/>
      <c r="AL27" s="1040"/>
      <c r="AM27" s="1040"/>
      <c r="AN27" s="1040"/>
      <c r="AO27" s="1040"/>
      <c r="AP27" s="1040"/>
      <c r="AQ27" s="1040"/>
      <c r="AT27" s="1"/>
      <c r="AU27" s="1"/>
    </row>
    <row r="28" spans="1:47" s="37" customFormat="1" ht="30" customHeight="1">
      <c r="A28" s="1"/>
      <c r="B28" s="1061"/>
      <c r="C28" s="1062"/>
      <c r="D28" s="1060"/>
      <c r="E28" s="1060"/>
      <c r="F28" s="1060"/>
      <c r="G28" s="1060"/>
      <c r="H28" s="773" t="s">
        <v>2164</v>
      </c>
      <c r="I28" s="773"/>
      <c r="J28" s="773"/>
      <c r="K28" s="773"/>
      <c r="L28" s="773"/>
      <c r="M28" s="1040"/>
      <c r="N28" s="1040"/>
      <c r="O28" s="1040"/>
      <c r="P28" s="1040"/>
      <c r="Q28" s="1040"/>
      <c r="R28" s="1040"/>
      <c r="S28" s="1040"/>
      <c r="T28" s="1040"/>
      <c r="U28" s="1040"/>
      <c r="V28" s="1040"/>
      <c r="W28" s="1040"/>
      <c r="X28" s="1040"/>
      <c r="Y28" s="1040"/>
      <c r="Z28" s="1040"/>
      <c r="AA28" s="1040"/>
      <c r="AB28" s="1040"/>
      <c r="AC28" s="1040"/>
      <c r="AD28" s="1040"/>
      <c r="AE28" s="1040"/>
      <c r="AF28" s="1040"/>
      <c r="AG28" s="1040"/>
      <c r="AH28" s="1040"/>
      <c r="AI28" s="1040"/>
      <c r="AJ28" s="1040"/>
      <c r="AK28" s="1040"/>
      <c r="AL28" s="1040"/>
      <c r="AM28" s="1040"/>
      <c r="AN28" s="1040"/>
      <c r="AO28" s="1040"/>
      <c r="AP28" s="1040"/>
      <c r="AQ28" s="1040"/>
      <c r="AT28" s="1"/>
      <c r="AU28" s="1"/>
    </row>
    <row r="29" spans="1:47" s="37" customFormat="1" ht="15" customHeight="1">
      <c r="A29" s="1"/>
      <c r="B29" s="333"/>
      <c r="C29" s="333"/>
      <c r="D29" s="333"/>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T29" s="1"/>
      <c r="AU29" s="1"/>
    </row>
    <row r="30" spans="1:47" s="37" customFormat="1" ht="30" customHeight="1">
      <c r="A30" s="1"/>
      <c r="B30" s="1041" t="s">
        <v>2323</v>
      </c>
      <c r="C30" s="1042"/>
      <c r="D30" s="1034" t="s">
        <v>2322</v>
      </c>
      <c r="E30" s="1034"/>
      <c r="F30" s="1034"/>
      <c r="G30" s="1035"/>
      <c r="H30" s="773" t="s">
        <v>2165</v>
      </c>
      <c r="I30" s="773"/>
      <c r="J30" s="773"/>
      <c r="K30" s="773"/>
      <c r="L30" s="773"/>
      <c r="M30" s="1040"/>
      <c r="N30" s="1040"/>
      <c r="O30" s="1040"/>
      <c r="P30" s="1040"/>
      <c r="Q30" s="1040"/>
      <c r="R30" s="1040"/>
      <c r="S30" s="1040"/>
      <c r="T30" s="1040"/>
      <c r="U30" s="1040"/>
      <c r="V30" s="1040"/>
      <c r="W30" s="1040"/>
      <c r="X30" s="1040"/>
      <c r="Y30" s="1040"/>
      <c r="Z30" s="1040"/>
      <c r="AA30" s="1040"/>
      <c r="AB30" s="1040"/>
      <c r="AC30" s="1040"/>
      <c r="AD30" s="1040"/>
      <c r="AE30" s="1040"/>
      <c r="AF30" s="1040"/>
      <c r="AG30" s="1040"/>
      <c r="AH30" s="1040"/>
      <c r="AI30" s="1040"/>
      <c r="AJ30" s="1040"/>
      <c r="AK30" s="1040"/>
      <c r="AL30" s="1040"/>
      <c r="AM30" s="1040"/>
      <c r="AN30" s="1040"/>
      <c r="AO30" s="1040"/>
      <c r="AP30" s="1040"/>
      <c r="AQ30" s="1040"/>
      <c r="AT30" s="1"/>
      <c r="AU30" s="1"/>
    </row>
    <row r="31" spans="1:47" s="37" customFormat="1" ht="30" customHeight="1">
      <c r="A31" s="1"/>
      <c r="B31" s="1043"/>
      <c r="C31" s="1044"/>
      <c r="D31" s="1036"/>
      <c r="E31" s="1036"/>
      <c r="F31" s="1036"/>
      <c r="G31" s="1037"/>
      <c r="H31" s="773" t="s">
        <v>2153</v>
      </c>
      <c r="I31" s="773"/>
      <c r="J31" s="773"/>
      <c r="K31" s="773"/>
      <c r="L31" s="773"/>
      <c r="M31" s="1040"/>
      <c r="N31" s="1040"/>
      <c r="O31" s="1040"/>
      <c r="P31" s="1040"/>
      <c r="Q31" s="1040"/>
      <c r="R31" s="1040"/>
      <c r="S31" s="1040"/>
      <c r="T31" s="1040"/>
      <c r="U31" s="1040"/>
      <c r="V31" s="1040"/>
      <c r="W31" s="1040"/>
      <c r="X31" s="1040"/>
      <c r="Y31" s="1040"/>
      <c r="Z31" s="1040"/>
      <c r="AA31" s="1040"/>
      <c r="AB31" s="1040"/>
      <c r="AC31" s="1040"/>
      <c r="AD31" s="1040"/>
      <c r="AE31" s="1040"/>
      <c r="AF31" s="1040"/>
      <c r="AG31" s="1040"/>
      <c r="AH31" s="1040"/>
      <c r="AI31" s="1040"/>
      <c r="AJ31" s="1040"/>
      <c r="AK31" s="1040"/>
      <c r="AL31" s="1040"/>
      <c r="AM31" s="1040"/>
      <c r="AN31" s="1040"/>
      <c r="AO31" s="1040"/>
      <c r="AP31" s="1040"/>
      <c r="AQ31" s="1040"/>
      <c r="AT31" s="1"/>
      <c r="AU31" s="1"/>
    </row>
    <row r="32" spans="1:47" s="37" customFormat="1" ht="30" customHeight="1">
      <c r="A32" s="1"/>
      <c r="B32" s="1043"/>
      <c r="C32" s="1044"/>
      <c r="D32" s="1036"/>
      <c r="E32" s="1036"/>
      <c r="F32" s="1036"/>
      <c r="G32" s="1037"/>
      <c r="H32" s="773" t="s">
        <v>2162</v>
      </c>
      <c r="I32" s="773"/>
      <c r="J32" s="773"/>
      <c r="K32" s="773"/>
      <c r="L32" s="773"/>
      <c r="M32" s="1040"/>
      <c r="N32" s="1040"/>
      <c r="O32" s="1040"/>
      <c r="P32" s="1040"/>
      <c r="Q32" s="1040"/>
      <c r="R32" s="1040"/>
      <c r="S32" s="1040"/>
      <c r="T32" s="1040"/>
      <c r="U32" s="1040"/>
      <c r="V32" s="1040"/>
      <c r="W32" s="1040"/>
      <c r="X32" s="1040"/>
      <c r="Y32" s="1040"/>
      <c r="Z32" s="1040"/>
      <c r="AA32" s="1040"/>
      <c r="AB32" s="1040"/>
      <c r="AC32" s="1040"/>
      <c r="AD32" s="1040"/>
      <c r="AE32" s="1040"/>
      <c r="AF32" s="1040"/>
      <c r="AG32" s="1040"/>
      <c r="AH32" s="1040"/>
      <c r="AI32" s="1040"/>
      <c r="AJ32" s="1040"/>
      <c r="AK32" s="1040"/>
      <c r="AL32" s="1040"/>
      <c r="AM32" s="1040"/>
      <c r="AN32" s="1040"/>
      <c r="AO32" s="1040"/>
      <c r="AP32" s="1040"/>
      <c r="AQ32" s="1040"/>
      <c r="AT32" s="1"/>
      <c r="AU32" s="1"/>
    </row>
    <row r="33" spans="1:47" s="37" customFormat="1" ht="30" customHeight="1">
      <c r="A33" s="1"/>
      <c r="B33" s="1045"/>
      <c r="C33" s="1046"/>
      <c r="D33" s="1038"/>
      <c r="E33" s="1038"/>
      <c r="F33" s="1038"/>
      <c r="G33" s="1039"/>
      <c r="H33" s="773" t="s">
        <v>2164</v>
      </c>
      <c r="I33" s="773"/>
      <c r="J33" s="773"/>
      <c r="K33" s="773"/>
      <c r="L33" s="773"/>
      <c r="M33" s="1040"/>
      <c r="N33" s="1040"/>
      <c r="O33" s="1040"/>
      <c r="P33" s="1040"/>
      <c r="Q33" s="1040"/>
      <c r="R33" s="1040"/>
      <c r="S33" s="1040"/>
      <c r="T33" s="1040"/>
      <c r="U33" s="1040"/>
      <c r="V33" s="1040"/>
      <c r="W33" s="1040"/>
      <c r="X33" s="1040"/>
      <c r="Y33" s="1040"/>
      <c r="Z33" s="1040"/>
      <c r="AA33" s="1040"/>
      <c r="AB33" s="1040"/>
      <c r="AC33" s="1040"/>
      <c r="AD33" s="1040"/>
      <c r="AE33" s="1040"/>
      <c r="AF33" s="1040"/>
      <c r="AG33" s="1040"/>
      <c r="AH33" s="1040"/>
      <c r="AI33" s="1040"/>
      <c r="AJ33" s="1040"/>
      <c r="AK33" s="1040"/>
      <c r="AL33" s="1040"/>
      <c r="AM33" s="1040"/>
      <c r="AN33" s="1040"/>
      <c r="AO33" s="1040"/>
      <c r="AP33" s="1040"/>
      <c r="AQ33" s="1040"/>
      <c r="AU33" s="1"/>
    </row>
    <row r="34" spans="1:47" s="37" customFormat="1" ht="15" customHeight="1">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T34" s="1"/>
      <c r="AU34" s="1"/>
    </row>
    <row r="35" spans="1:47" s="37" customFormat="1" ht="30" customHeight="1">
      <c r="A35" s="1"/>
      <c r="B35" s="1041" t="s">
        <v>2324</v>
      </c>
      <c r="C35" s="1042"/>
      <c r="D35" s="1034" t="s">
        <v>2322</v>
      </c>
      <c r="E35" s="1034"/>
      <c r="F35" s="1034"/>
      <c r="G35" s="1035"/>
      <c r="H35" s="773" t="s">
        <v>2165</v>
      </c>
      <c r="I35" s="773"/>
      <c r="J35" s="773"/>
      <c r="K35" s="773"/>
      <c r="L35" s="773"/>
      <c r="M35" s="1040"/>
      <c r="N35" s="1040"/>
      <c r="O35" s="1040"/>
      <c r="P35" s="1040"/>
      <c r="Q35" s="1040"/>
      <c r="R35" s="1040"/>
      <c r="S35" s="1040"/>
      <c r="T35" s="1040"/>
      <c r="U35" s="1040"/>
      <c r="V35" s="1040"/>
      <c r="W35" s="1040"/>
      <c r="X35" s="1040"/>
      <c r="Y35" s="1040"/>
      <c r="Z35" s="1040"/>
      <c r="AA35" s="1040"/>
      <c r="AB35" s="1040"/>
      <c r="AC35" s="1040"/>
      <c r="AD35" s="1040"/>
      <c r="AE35" s="1040"/>
      <c r="AF35" s="1040"/>
      <c r="AG35" s="1040"/>
      <c r="AH35" s="1040"/>
      <c r="AI35" s="1040"/>
      <c r="AJ35" s="1040"/>
      <c r="AK35" s="1040"/>
      <c r="AL35" s="1040"/>
      <c r="AM35" s="1040"/>
      <c r="AN35" s="1040"/>
      <c r="AO35" s="1040"/>
      <c r="AP35" s="1040"/>
      <c r="AQ35" s="1040"/>
      <c r="AT35" s="1"/>
      <c r="AU35" s="1"/>
    </row>
    <row r="36" spans="1:47" s="37" customFormat="1" ht="30" customHeight="1">
      <c r="A36" s="1"/>
      <c r="B36" s="1043"/>
      <c r="C36" s="1044"/>
      <c r="D36" s="1036"/>
      <c r="E36" s="1036"/>
      <c r="F36" s="1036"/>
      <c r="G36" s="1037"/>
      <c r="H36" s="773" t="s">
        <v>2153</v>
      </c>
      <c r="I36" s="773"/>
      <c r="J36" s="773"/>
      <c r="K36" s="773"/>
      <c r="L36" s="773"/>
      <c r="M36" s="1040"/>
      <c r="N36" s="1040"/>
      <c r="O36" s="1040"/>
      <c r="P36" s="1040"/>
      <c r="Q36" s="1040"/>
      <c r="R36" s="1040"/>
      <c r="S36" s="1040"/>
      <c r="T36" s="1040"/>
      <c r="U36" s="1040"/>
      <c r="V36" s="1040"/>
      <c r="W36" s="1040"/>
      <c r="X36" s="1040"/>
      <c r="Y36" s="1040"/>
      <c r="Z36" s="1040"/>
      <c r="AA36" s="1040"/>
      <c r="AB36" s="1040"/>
      <c r="AC36" s="1040"/>
      <c r="AD36" s="1040"/>
      <c r="AE36" s="1040"/>
      <c r="AF36" s="1040"/>
      <c r="AG36" s="1040"/>
      <c r="AH36" s="1040"/>
      <c r="AI36" s="1040"/>
      <c r="AJ36" s="1040"/>
      <c r="AK36" s="1040"/>
      <c r="AL36" s="1040"/>
      <c r="AM36" s="1040"/>
      <c r="AN36" s="1040"/>
      <c r="AO36" s="1040"/>
      <c r="AP36" s="1040"/>
      <c r="AQ36" s="1040"/>
      <c r="AT36" s="1"/>
      <c r="AU36" s="1"/>
    </row>
    <row r="37" spans="1:47" s="37" customFormat="1" ht="30" customHeight="1">
      <c r="A37" s="1"/>
      <c r="B37" s="1043"/>
      <c r="C37" s="1044"/>
      <c r="D37" s="1036"/>
      <c r="E37" s="1036"/>
      <c r="F37" s="1036"/>
      <c r="G37" s="1037"/>
      <c r="H37" s="773" t="s">
        <v>2162</v>
      </c>
      <c r="I37" s="773"/>
      <c r="J37" s="773"/>
      <c r="K37" s="773"/>
      <c r="L37" s="773"/>
      <c r="M37" s="1040"/>
      <c r="N37" s="1040"/>
      <c r="O37" s="1040"/>
      <c r="P37" s="1040"/>
      <c r="Q37" s="1040"/>
      <c r="R37" s="1040"/>
      <c r="S37" s="1040"/>
      <c r="T37" s="1040"/>
      <c r="U37" s="1040"/>
      <c r="V37" s="1040"/>
      <c r="W37" s="1040"/>
      <c r="X37" s="1040"/>
      <c r="Y37" s="1040"/>
      <c r="Z37" s="1040"/>
      <c r="AA37" s="1040"/>
      <c r="AB37" s="1040"/>
      <c r="AC37" s="1040"/>
      <c r="AD37" s="1040"/>
      <c r="AE37" s="1040"/>
      <c r="AF37" s="1040"/>
      <c r="AG37" s="1040"/>
      <c r="AH37" s="1040"/>
      <c r="AI37" s="1040"/>
      <c r="AJ37" s="1040"/>
      <c r="AK37" s="1040"/>
      <c r="AL37" s="1040"/>
      <c r="AM37" s="1040"/>
      <c r="AN37" s="1040"/>
      <c r="AO37" s="1040"/>
      <c r="AP37" s="1040"/>
      <c r="AQ37" s="1040"/>
      <c r="AT37" s="1"/>
      <c r="AU37" s="1"/>
    </row>
    <row r="38" spans="1:47" s="37" customFormat="1" ht="30" customHeight="1">
      <c r="A38" s="1"/>
      <c r="B38" s="1045"/>
      <c r="C38" s="1046"/>
      <c r="D38" s="1038"/>
      <c r="E38" s="1038"/>
      <c r="F38" s="1038"/>
      <c r="G38" s="1039"/>
      <c r="H38" s="773" t="s">
        <v>2164</v>
      </c>
      <c r="I38" s="773"/>
      <c r="J38" s="773"/>
      <c r="K38" s="773"/>
      <c r="L38" s="773"/>
      <c r="M38" s="1040"/>
      <c r="N38" s="1040"/>
      <c r="O38" s="1040"/>
      <c r="P38" s="1040"/>
      <c r="Q38" s="1040"/>
      <c r="R38" s="1040"/>
      <c r="S38" s="1040"/>
      <c r="T38" s="1040"/>
      <c r="U38" s="1040"/>
      <c r="V38" s="1040"/>
      <c r="W38" s="1040"/>
      <c r="X38" s="1040"/>
      <c r="Y38" s="1040"/>
      <c r="Z38" s="1040"/>
      <c r="AA38" s="1040"/>
      <c r="AB38" s="1040"/>
      <c r="AC38" s="1040"/>
      <c r="AD38" s="1040"/>
      <c r="AE38" s="1040"/>
      <c r="AF38" s="1040"/>
      <c r="AG38" s="1040"/>
      <c r="AH38" s="1040"/>
      <c r="AI38" s="1040"/>
      <c r="AJ38" s="1040"/>
      <c r="AK38" s="1040"/>
      <c r="AL38" s="1040"/>
      <c r="AM38" s="1040"/>
      <c r="AN38" s="1040"/>
      <c r="AO38" s="1040"/>
      <c r="AP38" s="1040"/>
      <c r="AQ38" s="1040"/>
      <c r="AU38" s="1"/>
    </row>
    <row r="39" spans="1:47" s="37" customFormat="1" ht="15" customHeight="1">
      <c r="A39" s="1"/>
      <c r="B39" s="213"/>
      <c r="C39" s="213"/>
      <c r="D39" s="334"/>
      <c r="E39" s="334"/>
      <c r="F39" s="334"/>
      <c r="G39" s="334"/>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T39" s="37" t="s">
        <v>2328</v>
      </c>
      <c r="AU39" s="1"/>
    </row>
    <row r="40" spans="1:47" s="37" customFormat="1" ht="30" hidden="1" customHeight="1" outlineLevel="1">
      <c r="A40" s="1"/>
      <c r="B40" s="1041" t="s">
        <v>2325</v>
      </c>
      <c r="C40" s="1042"/>
      <c r="D40" s="1034" t="s">
        <v>2322</v>
      </c>
      <c r="E40" s="1034"/>
      <c r="F40" s="1034"/>
      <c r="G40" s="1035"/>
      <c r="H40" s="773" t="s">
        <v>2165</v>
      </c>
      <c r="I40" s="773"/>
      <c r="J40" s="773"/>
      <c r="K40" s="773"/>
      <c r="L40" s="773"/>
      <c r="M40" s="1040"/>
      <c r="N40" s="1040"/>
      <c r="O40" s="1040"/>
      <c r="P40" s="1040"/>
      <c r="Q40" s="1040"/>
      <c r="R40" s="1040"/>
      <c r="S40" s="1040"/>
      <c r="T40" s="1040"/>
      <c r="U40" s="1040"/>
      <c r="V40" s="1040"/>
      <c r="W40" s="1040"/>
      <c r="X40" s="1040"/>
      <c r="Y40" s="1040"/>
      <c r="Z40" s="1040"/>
      <c r="AA40" s="1040"/>
      <c r="AB40" s="1040"/>
      <c r="AC40" s="1040"/>
      <c r="AD40" s="1040"/>
      <c r="AE40" s="1040"/>
      <c r="AF40" s="1040"/>
      <c r="AG40" s="1040"/>
      <c r="AH40" s="1040"/>
      <c r="AI40" s="1040"/>
      <c r="AJ40" s="1040"/>
      <c r="AK40" s="1040"/>
      <c r="AL40" s="1040"/>
      <c r="AM40" s="1040"/>
      <c r="AN40" s="1040"/>
      <c r="AO40" s="1040"/>
      <c r="AP40" s="1040"/>
      <c r="AQ40" s="1040"/>
      <c r="AU40" s="1"/>
    </row>
    <row r="41" spans="1:47" s="37" customFormat="1" ht="30" hidden="1" customHeight="1" outlineLevel="1">
      <c r="A41" s="1"/>
      <c r="B41" s="1043"/>
      <c r="C41" s="1044"/>
      <c r="D41" s="1036"/>
      <c r="E41" s="1036"/>
      <c r="F41" s="1036"/>
      <c r="G41" s="1037"/>
      <c r="H41" s="773" t="s">
        <v>2153</v>
      </c>
      <c r="I41" s="773"/>
      <c r="J41" s="773"/>
      <c r="K41" s="773"/>
      <c r="L41" s="773"/>
      <c r="M41" s="1040"/>
      <c r="N41" s="1040"/>
      <c r="O41" s="1040"/>
      <c r="P41" s="1040"/>
      <c r="Q41" s="1040"/>
      <c r="R41" s="1040"/>
      <c r="S41" s="1040"/>
      <c r="T41" s="1040"/>
      <c r="U41" s="1040"/>
      <c r="V41" s="1040"/>
      <c r="W41" s="1040"/>
      <c r="X41" s="1040"/>
      <c r="Y41" s="1040"/>
      <c r="Z41" s="1040"/>
      <c r="AA41" s="1040"/>
      <c r="AB41" s="1040"/>
      <c r="AC41" s="1040"/>
      <c r="AD41" s="1040"/>
      <c r="AE41" s="1040"/>
      <c r="AF41" s="1040"/>
      <c r="AG41" s="1040"/>
      <c r="AH41" s="1040"/>
      <c r="AI41" s="1040"/>
      <c r="AJ41" s="1040"/>
      <c r="AK41" s="1040"/>
      <c r="AL41" s="1040"/>
      <c r="AM41" s="1040"/>
      <c r="AN41" s="1040"/>
      <c r="AO41" s="1040"/>
      <c r="AP41" s="1040"/>
      <c r="AQ41" s="1040"/>
      <c r="AU41" s="1"/>
    </row>
    <row r="42" spans="1:47" s="37" customFormat="1" ht="30" hidden="1" customHeight="1" outlineLevel="1">
      <c r="A42" s="1"/>
      <c r="B42" s="1043"/>
      <c r="C42" s="1044"/>
      <c r="D42" s="1036"/>
      <c r="E42" s="1036"/>
      <c r="F42" s="1036"/>
      <c r="G42" s="1037"/>
      <c r="H42" s="773" t="s">
        <v>2162</v>
      </c>
      <c r="I42" s="773"/>
      <c r="J42" s="773"/>
      <c r="K42" s="773"/>
      <c r="L42" s="773"/>
      <c r="M42" s="1040"/>
      <c r="N42" s="1040"/>
      <c r="O42" s="1040"/>
      <c r="P42" s="1040"/>
      <c r="Q42" s="1040"/>
      <c r="R42" s="1040"/>
      <c r="S42" s="1040"/>
      <c r="T42" s="1040"/>
      <c r="U42" s="1040"/>
      <c r="V42" s="1040"/>
      <c r="W42" s="1040"/>
      <c r="X42" s="1040"/>
      <c r="Y42" s="1040"/>
      <c r="Z42" s="1040"/>
      <c r="AA42" s="1040"/>
      <c r="AB42" s="1040"/>
      <c r="AC42" s="1040"/>
      <c r="AD42" s="1040"/>
      <c r="AE42" s="1040"/>
      <c r="AF42" s="1040"/>
      <c r="AG42" s="1040"/>
      <c r="AH42" s="1040"/>
      <c r="AI42" s="1040"/>
      <c r="AJ42" s="1040"/>
      <c r="AK42" s="1040"/>
      <c r="AL42" s="1040"/>
      <c r="AM42" s="1040"/>
      <c r="AN42" s="1040"/>
      <c r="AO42" s="1040"/>
      <c r="AP42" s="1040"/>
      <c r="AQ42" s="1040"/>
      <c r="AU42" s="1"/>
    </row>
    <row r="43" spans="1:47" s="37" customFormat="1" ht="30" hidden="1" customHeight="1" outlineLevel="1">
      <c r="A43" s="1"/>
      <c r="B43" s="1045"/>
      <c r="C43" s="1046"/>
      <c r="D43" s="1038"/>
      <c r="E43" s="1038"/>
      <c r="F43" s="1038"/>
      <c r="G43" s="1039"/>
      <c r="H43" s="773" t="s">
        <v>2164</v>
      </c>
      <c r="I43" s="773"/>
      <c r="J43" s="773"/>
      <c r="K43" s="773"/>
      <c r="L43" s="773"/>
      <c r="M43" s="1040"/>
      <c r="N43" s="1040"/>
      <c r="O43" s="1040"/>
      <c r="P43" s="1040"/>
      <c r="Q43" s="1040"/>
      <c r="R43" s="1040"/>
      <c r="S43" s="1040"/>
      <c r="T43" s="1040"/>
      <c r="U43" s="1040"/>
      <c r="V43" s="1040"/>
      <c r="W43" s="1040"/>
      <c r="X43" s="1040"/>
      <c r="Y43" s="1040"/>
      <c r="Z43" s="1040"/>
      <c r="AA43" s="1040"/>
      <c r="AB43" s="1040"/>
      <c r="AC43" s="1040"/>
      <c r="AD43" s="1040"/>
      <c r="AE43" s="1040"/>
      <c r="AF43" s="1040"/>
      <c r="AG43" s="1040"/>
      <c r="AH43" s="1040"/>
      <c r="AI43" s="1040"/>
      <c r="AJ43" s="1040"/>
      <c r="AK43" s="1040"/>
      <c r="AL43" s="1040"/>
      <c r="AM43" s="1040"/>
      <c r="AN43" s="1040"/>
      <c r="AO43" s="1040"/>
      <c r="AP43" s="1040"/>
      <c r="AQ43" s="1040"/>
      <c r="AU43" s="1"/>
    </row>
    <row r="44" spans="1:47" s="37" customFormat="1" ht="15" customHeight="1" collapsed="1">
      <c r="A44" s="1"/>
      <c r="B44" s="213"/>
      <c r="C44" s="213"/>
      <c r="D44" s="334"/>
      <c r="E44" s="334"/>
      <c r="F44" s="334"/>
      <c r="G44" s="334"/>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U44" s="1"/>
    </row>
    <row r="45" spans="1:47" s="37" customFormat="1" ht="30" hidden="1" customHeight="1" outlineLevel="1">
      <c r="A45" s="1"/>
      <c r="B45" s="1041" t="s">
        <v>2326</v>
      </c>
      <c r="C45" s="1042"/>
      <c r="D45" s="1034" t="s">
        <v>2322</v>
      </c>
      <c r="E45" s="1034"/>
      <c r="F45" s="1034"/>
      <c r="G45" s="1035"/>
      <c r="H45" s="773" t="s">
        <v>2165</v>
      </c>
      <c r="I45" s="773"/>
      <c r="J45" s="773"/>
      <c r="K45" s="773"/>
      <c r="L45" s="773"/>
      <c r="M45" s="1040"/>
      <c r="N45" s="1040"/>
      <c r="O45" s="1040"/>
      <c r="P45" s="1040"/>
      <c r="Q45" s="1040"/>
      <c r="R45" s="1040"/>
      <c r="S45" s="1040"/>
      <c r="T45" s="1040"/>
      <c r="U45" s="1040"/>
      <c r="V45" s="1040"/>
      <c r="W45" s="1040"/>
      <c r="X45" s="1040"/>
      <c r="Y45" s="1040"/>
      <c r="Z45" s="1040"/>
      <c r="AA45" s="1040"/>
      <c r="AB45" s="1040"/>
      <c r="AC45" s="1040"/>
      <c r="AD45" s="1040"/>
      <c r="AE45" s="1040"/>
      <c r="AF45" s="1040"/>
      <c r="AG45" s="1040"/>
      <c r="AH45" s="1040"/>
      <c r="AI45" s="1040"/>
      <c r="AJ45" s="1040"/>
      <c r="AK45" s="1040"/>
      <c r="AL45" s="1040"/>
      <c r="AM45" s="1040"/>
      <c r="AN45" s="1040"/>
      <c r="AO45" s="1040"/>
      <c r="AP45" s="1040"/>
      <c r="AQ45" s="1040"/>
      <c r="AT45" s="1"/>
      <c r="AU45" s="1"/>
    </row>
    <row r="46" spans="1:47" s="37" customFormat="1" ht="30" hidden="1" customHeight="1" outlineLevel="1">
      <c r="A46" s="1"/>
      <c r="B46" s="1043"/>
      <c r="C46" s="1044"/>
      <c r="D46" s="1036"/>
      <c r="E46" s="1036"/>
      <c r="F46" s="1036"/>
      <c r="G46" s="1037"/>
      <c r="H46" s="773" t="s">
        <v>2153</v>
      </c>
      <c r="I46" s="773"/>
      <c r="J46" s="773"/>
      <c r="K46" s="773"/>
      <c r="L46" s="773"/>
      <c r="M46" s="1040"/>
      <c r="N46" s="1040"/>
      <c r="O46" s="1040"/>
      <c r="P46" s="1040"/>
      <c r="Q46" s="1040"/>
      <c r="R46" s="1040"/>
      <c r="S46" s="1040"/>
      <c r="T46" s="1040"/>
      <c r="U46" s="1040"/>
      <c r="V46" s="1040"/>
      <c r="W46" s="1040"/>
      <c r="X46" s="1040"/>
      <c r="Y46" s="1040"/>
      <c r="Z46" s="1040"/>
      <c r="AA46" s="1040"/>
      <c r="AB46" s="1040"/>
      <c r="AC46" s="1040"/>
      <c r="AD46" s="1040"/>
      <c r="AE46" s="1040"/>
      <c r="AF46" s="1040"/>
      <c r="AG46" s="1040"/>
      <c r="AH46" s="1040"/>
      <c r="AI46" s="1040"/>
      <c r="AJ46" s="1040"/>
      <c r="AK46" s="1040"/>
      <c r="AL46" s="1040"/>
      <c r="AM46" s="1040"/>
      <c r="AN46" s="1040"/>
      <c r="AO46" s="1040"/>
      <c r="AP46" s="1040"/>
      <c r="AQ46" s="1040"/>
      <c r="AT46" s="1"/>
      <c r="AU46" s="1"/>
    </row>
    <row r="47" spans="1:47" s="37" customFormat="1" ht="30" hidden="1" customHeight="1" outlineLevel="1">
      <c r="A47" s="1"/>
      <c r="B47" s="1043"/>
      <c r="C47" s="1044"/>
      <c r="D47" s="1036"/>
      <c r="E47" s="1036"/>
      <c r="F47" s="1036"/>
      <c r="G47" s="1037"/>
      <c r="H47" s="773" t="s">
        <v>2162</v>
      </c>
      <c r="I47" s="773"/>
      <c r="J47" s="773"/>
      <c r="K47" s="773"/>
      <c r="L47" s="773"/>
      <c r="M47" s="1040"/>
      <c r="N47" s="1040"/>
      <c r="O47" s="1040"/>
      <c r="P47" s="1040"/>
      <c r="Q47" s="1040"/>
      <c r="R47" s="1040"/>
      <c r="S47" s="1040"/>
      <c r="T47" s="1040"/>
      <c r="U47" s="1040"/>
      <c r="V47" s="1040"/>
      <c r="W47" s="1040"/>
      <c r="X47" s="1040"/>
      <c r="Y47" s="1040"/>
      <c r="Z47" s="1040"/>
      <c r="AA47" s="1040"/>
      <c r="AB47" s="1040"/>
      <c r="AC47" s="1040"/>
      <c r="AD47" s="1040"/>
      <c r="AE47" s="1040"/>
      <c r="AF47" s="1040"/>
      <c r="AG47" s="1040"/>
      <c r="AH47" s="1040"/>
      <c r="AI47" s="1040"/>
      <c r="AJ47" s="1040"/>
      <c r="AK47" s="1040"/>
      <c r="AL47" s="1040"/>
      <c r="AM47" s="1040"/>
      <c r="AN47" s="1040"/>
      <c r="AO47" s="1040"/>
      <c r="AP47" s="1040"/>
      <c r="AQ47" s="1040"/>
      <c r="AT47" s="1"/>
      <c r="AU47" s="1"/>
    </row>
    <row r="48" spans="1:47" s="37" customFormat="1" ht="30" hidden="1" customHeight="1" outlineLevel="1">
      <c r="A48" s="1"/>
      <c r="B48" s="1045"/>
      <c r="C48" s="1046"/>
      <c r="D48" s="1038"/>
      <c r="E48" s="1038"/>
      <c r="F48" s="1038"/>
      <c r="G48" s="1039"/>
      <c r="H48" s="773" t="s">
        <v>2164</v>
      </c>
      <c r="I48" s="773"/>
      <c r="J48" s="773"/>
      <c r="K48" s="773"/>
      <c r="L48" s="773"/>
      <c r="M48" s="1040"/>
      <c r="N48" s="1040"/>
      <c r="O48" s="1040"/>
      <c r="P48" s="1040"/>
      <c r="Q48" s="1040"/>
      <c r="R48" s="1040"/>
      <c r="S48" s="1040"/>
      <c r="T48" s="1040"/>
      <c r="U48" s="1040"/>
      <c r="V48" s="1040"/>
      <c r="W48" s="1040"/>
      <c r="X48" s="1040"/>
      <c r="Y48" s="1040"/>
      <c r="Z48" s="1040"/>
      <c r="AA48" s="1040"/>
      <c r="AB48" s="1040"/>
      <c r="AC48" s="1040"/>
      <c r="AD48" s="1040"/>
      <c r="AE48" s="1040"/>
      <c r="AF48" s="1040"/>
      <c r="AG48" s="1040"/>
      <c r="AH48" s="1040"/>
      <c r="AI48" s="1040"/>
      <c r="AJ48" s="1040"/>
      <c r="AK48" s="1040"/>
      <c r="AL48" s="1040"/>
      <c r="AM48" s="1040"/>
      <c r="AN48" s="1040"/>
      <c r="AO48" s="1040"/>
      <c r="AP48" s="1040"/>
      <c r="AQ48" s="1040"/>
      <c r="AU48" s="1"/>
    </row>
    <row r="49" spans="1:47" s="37" customFormat="1" ht="15" customHeight="1" collapsed="1">
      <c r="A49" s="1"/>
      <c r="B49" s="213"/>
      <c r="C49" s="213"/>
      <c r="D49" s="334"/>
      <c r="E49" s="334"/>
      <c r="F49" s="334"/>
      <c r="G49" s="334"/>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U49" s="1"/>
    </row>
    <row r="50" spans="1:47" s="270" customFormat="1" ht="30" hidden="1" customHeight="1" outlineLevel="1">
      <c r="A50" s="271"/>
      <c r="B50" s="1047" t="s">
        <v>2327</v>
      </c>
      <c r="C50" s="1048"/>
      <c r="D50" s="1053" t="s">
        <v>2322</v>
      </c>
      <c r="E50" s="1053"/>
      <c r="F50" s="1053"/>
      <c r="G50" s="1054"/>
      <c r="H50" s="1059" t="s">
        <v>2165</v>
      </c>
      <c r="I50" s="1059"/>
      <c r="J50" s="1059"/>
      <c r="K50" s="1059"/>
      <c r="L50" s="1059"/>
      <c r="M50" s="1040"/>
      <c r="N50" s="1040"/>
      <c r="O50" s="1040"/>
      <c r="P50" s="1040"/>
      <c r="Q50" s="1040"/>
      <c r="R50" s="1040"/>
      <c r="S50" s="1040"/>
      <c r="T50" s="1040"/>
      <c r="U50" s="1040"/>
      <c r="V50" s="1040"/>
      <c r="W50" s="1040"/>
      <c r="X50" s="1040"/>
      <c r="Y50" s="1040"/>
      <c r="Z50" s="1040"/>
      <c r="AA50" s="1040"/>
      <c r="AB50" s="1040"/>
      <c r="AC50" s="1040"/>
      <c r="AD50" s="1040"/>
      <c r="AE50" s="1040"/>
      <c r="AF50" s="1040"/>
      <c r="AG50" s="1040"/>
      <c r="AH50" s="1040"/>
      <c r="AI50" s="1040"/>
      <c r="AJ50" s="1040"/>
      <c r="AK50" s="1040"/>
      <c r="AL50" s="1040"/>
      <c r="AM50" s="1040"/>
      <c r="AN50" s="1040"/>
      <c r="AO50" s="1040"/>
      <c r="AP50" s="1040"/>
      <c r="AQ50" s="1040"/>
      <c r="AT50" s="271"/>
      <c r="AU50" s="271"/>
    </row>
    <row r="51" spans="1:47" s="270" customFormat="1" ht="30" hidden="1" customHeight="1" outlineLevel="1">
      <c r="A51" s="271"/>
      <c r="B51" s="1049"/>
      <c r="C51" s="1050"/>
      <c r="D51" s="1055"/>
      <c r="E51" s="1055"/>
      <c r="F51" s="1055"/>
      <c r="G51" s="1056"/>
      <c r="H51" s="1059" t="s">
        <v>2153</v>
      </c>
      <c r="I51" s="1059"/>
      <c r="J51" s="1059"/>
      <c r="K51" s="1059"/>
      <c r="L51" s="1059"/>
      <c r="M51" s="1040"/>
      <c r="N51" s="1040"/>
      <c r="O51" s="1040"/>
      <c r="P51" s="1040"/>
      <c r="Q51" s="1040"/>
      <c r="R51" s="1040"/>
      <c r="S51" s="1040"/>
      <c r="T51" s="1040"/>
      <c r="U51" s="1040"/>
      <c r="V51" s="1040"/>
      <c r="W51" s="1040"/>
      <c r="X51" s="1040"/>
      <c r="Y51" s="1040"/>
      <c r="Z51" s="1040"/>
      <c r="AA51" s="1040"/>
      <c r="AB51" s="1040"/>
      <c r="AC51" s="1040"/>
      <c r="AD51" s="1040"/>
      <c r="AE51" s="1040"/>
      <c r="AF51" s="1040"/>
      <c r="AG51" s="1040"/>
      <c r="AH51" s="1040"/>
      <c r="AI51" s="1040"/>
      <c r="AJ51" s="1040"/>
      <c r="AK51" s="1040"/>
      <c r="AL51" s="1040"/>
      <c r="AM51" s="1040"/>
      <c r="AN51" s="1040"/>
      <c r="AO51" s="1040"/>
      <c r="AP51" s="1040"/>
      <c r="AQ51" s="1040"/>
      <c r="AT51" s="271"/>
      <c r="AU51" s="271"/>
    </row>
    <row r="52" spans="1:47" s="270" customFormat="1" ht="30" hidden="1" customHeight="1" outlineLevel="1">
      <c r="A52" s="271"/>
      <c r="B52" s="1049"/>
      <c r="C52" s="1050"/>
      <c r="D52" s="1055"/>
      <c r="E52" s="1055"/>
      <c r="F52" s="1055"/>
      <c r="G52" s="1056"/>
      <c r="H52" s="1059" t="s">
        <v>2162</v>
      </c>
      <c r="I52" s="1059"/>
      <c r="J52" s="1059"/>
      <c r="K52" s="1059"/>
      <c r="L52" s="1059"/>
      <c r="M52" s="1040"/>
      <c r="N52" s="1040"/>
      <c r="O52" s="1040"/>
      <c r="P52" s="1040"/>
      <c r="Q52" s="1040"/>
      <c r="R52" s="1040"/>
      <c r="S52" s="1040"/>
      <c r="T52" s="1040"/>
      <c r="U52" s="1040"/>
      <c r="V52" s="1040"/>
      <c r="W52" s="1040"/>
      <c r="X52" s="1040"/>
      <c r="Y52" s="1040"/>
      <c r="Z52" s="1040"/>
      <c r="AA52" s="1040"/>
      <c r="AB52" s="1040"/>
      <c r="AC52" s="1040"/>
      <c r="AD52" s="1040"/>
      <c r="AE52" s="1040"/>
      <c r="AF52" s="1040"/>
      <c r="AG52" s="1040"/>
      <c r="AH52" s="1040"/>
      <c r="AI52" s="1040"/>
      <c r="AJ52" s="1040"/>
      <c r="AK52" s="1040"/>
      <c r="AL52" s="1040"/>
      <c r="AM52" s="1040"/>
      <c r="AN52" s="1040"/>
      <c r="AO52" s="1040"/>
      <c r="AP52" s="1040"/>
      <c r="AQ52" s="1040"/>
      <c r="AT52" s="271"/>
      <c r="AU52" s="271"/>
    </row>
    <row r="53" spans="1:47" s="270" customFormat="1" ht="30" hidden="1" customHeight="1" outlineLevel="1">
      <c r="A53" s="271"/>
      <c r="B53" s="1051"/>
      <c r="C53" s="1052"/>
      <c r="D53" s="1057"/>
      <c r="E53" s="1057"/>
      <c r="F53" s="1057"/>
      <c r="G53" s="1058"/>
      <c r="H53" s="1059" t="s">
        <v>2164</v>
      </c>
      <c r="I53" s="1059"/>
      <c r="J53" s="1059"/>
      <c r="K53" s="1059"/>
      <c r="L53" s="1059"/>
      <c r="M53" s="1040"/>
      <c r="N53" s="1040"/>
      <c r="O53" s="1040"/>
      <c r="P53" s="1040"/>
      <c r="Q53" s="1040"/>
      <c r="R53" s="1040"/>
      <c r="S53" s="1040"/>
      <c r="T53" s="1040"/>
      <c r="U53" s="1040"/>
      <c r="V53" s="1040"/>
      <c r="W53" s="1040"/>
      <c r="X53" s="1040"/>
      <c r="Y53" s="1040"/>
      <c r="Z53" s="1040"/>
      <c r="AA53" s="1040"/>
      <c r="AB53" s="1040"/>
      <c r="AC53" s="1040"/>
      <c r="AD53" s="1040"/>
      <c r="AE53" s="1040"/>
      <c r="AF53" s="1040"/>
      <c r="AG53" s="1040"/>
      <c r="AH53" s="1040"/>
      <c r="AI53" s="1040"/>
      <c r="AJ53" s="1040"/>
      <c r="AK53" s="1040"/>
      <c r="AL53" s="1040"/>
      <c r="AM53" s="1040"/>
      <c r="AN53" s="1040"/>
      <c r="AO53" s="1040"/>
      <c r="AP53" s="1040"/>
      <c r="AQ53" s="1040"/>
      <c r="AU53" s="271"/>
    </row>
    <row r="54" spans="1:47" s="37" customFormat="1" ht="15" customHeight="1" collapsed="1">
      <c r="A54" s="1"/>
      <c r="B54" s="1" t="s">
        <v>2256</v>
      </c>
      <c r="C54" s="213"/>
      <c r="D54" s="334"/>
      <c r="E54" s="334"/>
      <c r="F54" s="334"/>
      <c r="G54" s="334"/>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U54" s="1"/>
    </row>
    <row r="55" spans="1:47" s="270" customFormat="1" ht="15" customHeight="1">
      <c r="A55" s="271"/>
      <c r="B55" s="271"/>
      <c r="C55" s="275"/>
      <c r="D55" s="335"/>
      <c r="E55" s="335"/>
      <c r="F55" s="335"/>
      <c r="G55" s="335"/>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U55" s="271"/>
    </row>
    <row r="56" spans="1:47" s="270" customFormat="1" ht="15" customHeight="1">
      <c r="A56" s="271"/>
      <c r="B56" s="271"/>
      <c r="C56" s="275"/>
      <c r="D56" s="276"/>
      <c r="E56" s="276"/>
      <c r="F56" s="276"/>
      <c r="G56" s="276"/>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U56" s="271"/>
    </row>
    <row r="57" spans="1:47" s="270" customFormat="1" ht="15" customHeight="1">
      <c r="A57" s="271"/>
      <c r="B57" s="271"/>
      <c r="C57" s="275"/>
      <c r="D57" s="276"/>
      <c r="E57" s="276"/>
      <c r="F57" s="276"/>
      <c r="G57" s="276"/>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U57" s="271"/>
    </row>
    <row r="58" spans="1:47" s="270" customFormat="1" ht="15" customHeight="1">
      <c r="A58" s="271"/>
      <c r="B58" s="271"/>
      <c r="C58" s="275"/>
      <c r="D58" s="276"/>
      <c r="E58" s="276"/>
      <c r="F58" s="276"/>
      <c r="G58" s="276"/>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U58" s="271"/>
    </row>
    <row r="59" spans="1:47" s="270" customFormat="1" ht="15" customHeight="1">
      <c r="A59" s="271"/>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T59" s="271"/>
      <c r="AU59" s="271"/>
    </row>
    <row r="60" spans="1:47" s="270" customFormat="1" ht="15" customHeight="1">
      <c r="A60" s="271"/>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T60" s="271"/>
      <c r="AU60" s="271"/>
    </row>
    <row r="61" spans="1:47" s="270" customFormat="1" ht="15" customHeight="1">
      <c r="A61" s="271"/>
      <c r="B61" s="277"/>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T61" s="271"/>
      <c r="AU61" s="271"/>
    </row>
    <row r="62" spans="1:47" s="270" customFormat="1" ht="15" customHeight="1">
      <c r="A62" s="271"/>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T62" s="271"/>
      <c r="AU62" s="271"/>
    </row>
    <row r="63" spans="1:47" s="270" customFormat="1" ht="15" customHeight="1">
      <c r="A63" s="271"/>
      <c r="B63" s="277"/>
      <c r="C63" s="277"/>
      <c r="D63" s="277"/>
      <c r="E63" s="277"/>
      <c r="F63" s="277"/>
      <c r="G63" s="277"/>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T63" s="271"/>
      <c r="AU63" s="271"/>
    </row>
    <row r="64" spans="1:47" s="270" customFormat="1" ht="15" customHeight="1">
      <c r="A64" s="271"/>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T64" s="271"/>
      <c r="AU64" s="271"/>
    </row>
    <row r="65" spans="1:47" s="270" customFormat="1" ht="15" customHeight="1">
      <c r="A65" s="271"/>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T65" s="271"/>
      <c r="AU65" s="271"/>
    </row>
    <row r="66" spans="1:47" s="271" customFormat="1" ht="15" customHeight="1">
      <c r="AR66" s="270"/>
      <c r="AS66" s="270"/>
    </row>
    <row r="67" spans="1:47" s="271" customFormat="1" ht="15" customHeight="1">
      <c r="AR67" s="270"/>
      <c r="AS67" s="270"/>
    </row>
    <row r="68" spans="1:47" s="271" customFormat="1" ht="15" customHeight="1">
      <c r="AR68" s="270"/>
      <c r="AS68" s="270"/>
    </row>
    <row r="69" spans="1:47" s="271" customFormat="1" ht="15" customHeight="1">
      <c r="AR69" s="270"/>
      <c r="AS69" s="270"/>
    </row>
    <row r="70" spans="1:47" s="271" customFormat="1" ht="15" customHeight="1">
      <c r="AR70" s="270"/>
      <c r="AS70" s="270"/>
    </row>
    <row r="71" spans="1:47" s="271" customFormat="1" ht="15" customHeight="1">
      <c r="AR71" s="270"/>
      <c r="AS71" s="270"/>
    </row>
    <row r="72" spans="1:47" s="271" customFormat="1" ht="15" customHeight="1">
      <c r="AR72" s="270"/>
      <c r="AS72" s="270"/>
    </row>
    <row r="73" spans="1:47" s="271" customFormat="1" ht="15" customHeight="1">
      <c r="AR73" s="270"/>
      <c r="AS73" s="270"/>
    </row>
    <row r="74" spans="1:47" s="271" customFormat="1" ht="15" customHeight="1">
      <c r="AR74" s="270"/>
      <c r="AS74" s="270"/>
    </row>
    <row r="75" spans="1:47" s="271" customFormat="1" ht="15" customHeight="1">
      <c r="AR75" s="270"/>
      <c r="AS75" s="270"/>
    </row>
    <row r="76" spans="1:47" s="271" customFormat="1" ht="15" customHeight="1">
      <c r="AR76" s="270"/>
      <c r="AS76" s="270"/>
    </row>
    <row r="77" spans="1:47" s="271" customFormat="1" ht="15" customHeight="1">
      <c r="AR77" s="270"/>
      <c r="AS77" s="270"/>
    </row>
    <row r="78" spans="1:47" s="271" customFormat="1" ht="15" customHeight="1">
      <c r="AR78" s="270"/>
      <c r="AS78" s="270"/>
    </row>
    <row r="79" spans="1:47" s="271" customFormat="1" ht="15" customHeight="1">
      <c r="AR79" s="270"/>
      <c r="AS79" s="270"/>
    </row>
    <row r="80" spans="1:47" s="271" customFormat="1" ht="15" customHeight="1">
      <c r="AR80" s="270"/>
      <c r="AS80" s="270"/>
    </row>
    <row r="81" spans="44:45" s="271" customFormat="1" ht="15" customHeight="1">
      <c r="AR81" s="270"/>
      <c r="AS81" s="270"/>
    </row>
    <row r="82" spans="44:45" s="271" customFormat="1" ht="15" customHeight="1">
      <c r="AR82" s="270"/>
      <c r="AS82" s="270"/>
    </row>
    <row r="83" spans="44:45" s="271" customFormat="1" ht="15" customHeight="1">
      <c r="AR83" s="270"/>
      <c r="AS83" s="270"/>
    </row>
    <row r="84" spans="44:45" s="271" customFormat="1" ht="15" customHeight="1">
      <c r="AR84" s="270"/>
      <c r="AS84" s="270"/>
    </row>
    <row r="85" spans="44:45" s="271" customFormat="1" ht="15" customHeight="1">
      <c r="AR85" s="270"/>
      <c r="AS85" s="270"/>
    </row>
    <row r="86" spans="44:45" s="271" customFormat="1" ht="15" customHeight="1">
      <c r="AR86" s="270"/>
      <c r="AS86" s="270"/>
    </row>
    <row r="87" spans="44:45" s="271" customFormat="1" ht="15" customHeight="1">
      <c r="AR87" s="270"/>
      <c r="AS87" s="270"/>
    </row>
    <row r="88" spans="44:45" s="271" customFormat="1" ht="15" customHeight="1">
      <c r="AR88" s="270"/>
      <c r="AS88" s="270"/>
    </row>
    <row r="89" spans="44:45" s="271" customFormat="1" ht="15" customHeight="1">
      <c r="AR89" s="270"/>
      <c r="AS89" s="270"/>
    </row>
    <row r="90" spans="44:45" s="271" customFormat="1" ht="15" customHeight="1">
      <c r="AR90" s="270"/>
      <c r="AS90" s="270"/>
    </row>
    <row r="91" spans="44:45" s="271" customFormat="1" ht="15" customHeight="1">
      <c r="AR91" s="270"/>
      <c r="AS91" s="270"/>
    </row>
    <row r="92" spans="44:45" s="271" customFormat="1" ht="15" customHeight="1">
      <c r="AR92" s="270"/>
      <c r="AS92" s="270"/>
    </row>
    <row r="93" spans="44:45" s="271" customFormat="1" ht="15" customHeight="1">
      <c r="AR93" s="270"/>
      <c r="AS93" s="270"/>
    </row>
    <row r="94" spans="44:45" s="271" customFormat="1" ht="15" customHeight="1">
      <c r="AR94" s="270"/>
      <c r="AS94" s="270"/>
    </row>
    <row r="95" spans="44:45" s="271" customFormat="1" ht="15" customHeight="1">
      <c r="AR95" s="270"/>
      <c r="AS95" s="270"/>
    </row>
    <row r="96" spans="44:45" s="271" customFormat="1" ht="15" customHeight="1">
      <c r="AR96" s="270"/>
      <c r="AS96" s="270"/>
    </row>
    <row r="97" spans="44:45" s="271" customFormat="1" ht="15" customHeight="1">
      <c r="AR97" s="270"/>
      <c r="AS97" s="270"/>
    </row>
    <row r="98" spans="44:45" s="271" customFormat="1" ht="15" customHeight="1">
      <c r="AR98" s="270"/>
      <c r="AS98" s="270"/>
    </row>
    <row r="99" spans="44:45" s="271" customFormat="1" ht="15" customHeight="1">
      <c r="AR99" s="270"/>
      <c r="AS99" s="270"/>
    </row>
    <row r="100" spans="44:45" s="271" customFormat="1" ht="15" customHeight="1">
      <c r="AR100" s="270"/>
      <c r="AS100" s="270"/>
    </row>
  </sheetData>
  <sheetProtection algorithmName="SHA-512" hashValue="wWCcqDM+/kZHMxybH0OHi3evk6+Xa51l6X4VqzGyFQKZt4L/7CyRc7VEIfvT5D3QHYVlP1yftGcTOK20MPhP/w==" saltValue="3+klhal9QL77t0nIJhGWqw==" spinCount="100000" sheet="1" formatCells="0" formatColumns="0" formatRows="0" insertColumns="0" insertRows="0" deleteColumns="0" deleteRows="0" selectLockedCells="1"/>
  <mergeCells count="60">
    <mergeCell ref="B50:C53"/>
    <mergeCell ref="D50:G53"/>
    <mergeCell ref="H50:L50"/>
    <mergeCell ref="M50:AQ50"/>
    <mergeCell ref="H51:L51"/>
    <mergeCell ref="M51:AQ51"/>
    <mergeCell ref="H52:L52"/>
    <mergeCell ref="M52:AQ52"/>
    <mergeCell ref="H53:L53"/>
    <mergeCell ref="M53:AQ53"/>
    <mergeCell ref="B45:C48"/>
    <mergeCell ref="D45:G48"/>
    <mergeCell ref="H45:L45"/>
    <mergeCell ref="M45:AQ45"/>
    <mergeCell ref="H46:L46"/>
    <mergeCell ref="M46:AQ46"/>
    <mergeCell ref="H47:L47"/>
    <mergeCell ref="M47:AQ47"/>
    <mergeCell ref="H48:L48"/>
    <mergeCell ref="M48:AQ48"/>
    <mergeCell ref="B40:C43"/>
    <mergeCell ref="D40:G43"/>
    <mergeCell ref="H40:L40"/>
    <mergeCell ref="M40:AQ40"/>
    <mergeCell ref="H41:L41"/>
    <mergeCell ref="M41:AQ41"/>
    <mergeCell ref="H42:L42"/>
    <mergeCell ref="M42:AQ42"/>
    <mergeCell ref="H43:L43"/>
    <mergeCell ref="M43:AQ43"/>
    <mergeCell ref="B35:C38"/>
    <mergeCell ref="D35:G38"/>
    <mergeCell ref="H35:L35"/>
    <mergeCell ref="M35:AQ35"/>
    <mergeCell ref="H36:L36"/>
    <mergeCell ref="M36:AQ36"/>
    <mergeCell ref="H37:L37"/>
    <mergeCell ref="M37:AQ37"/>
    <mergeCell ref="H38:L38"/>
    <mergeCell ref="M38:AQ38"/>
    <mergeCell ref="B30:C33"/>
    <mergeCell ref="D30:G33"/>
    <mergeCell ref="H30:L30"/>
    <mergeCell ref="M30:AQ30"/>
    <mergeCell ref="H31:L31"/>
    <mergeCell ref="M31:AQ31"/>
    <mergeCell ref="H32:L32"/>
    <mergeCell ref="M32:AQ32"/>
    <mergeCell ref="H33:L33"/>
    <mergeCell ref="M33:AQ33"/>
    <mergeCell ref="B5:AQ6"/>
    <mergeCell ref="B7:AQ24"/>
    <mergeCell ref="B26:C28"/>
    <mergeCell ref="D26:G28"/>
    <mergeCell ref="H26:L26"/>
    <mergeCell ref="M26:AQ26"/>
    <mergeCell ref="H27:L27"/>
    <mergeCell ref="M27:AQ27"/>
    <mergeCell ref="H28:L28"/>
    <mergeCell ref="M28:AQ28"/>
  </mergeCells>
  <phoneticPr fontId="55"/>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6CDAE-2395-4591-80CA-B05759BEB669}">
  <sheetPr>
    <tabColor theme="5" tint="0.79998168889431442"/>
  </sheetPr>
  <dimension ref="A1:F39"/>
  <sheetViews>
    <sheetView showZeros="0" view="pageBreakPreview" topLeftCell="B1" zoomScaleNormal="100" zoomScaleSheetLayoutView="100" workbookViewId="0">
      <selection activeCell="E7" sqref="E7"/>
    </sheetView>
  </sheetViews>
  <sheetFormatPr defaultColWidth="10" defaultRowHeight="13.2"/>
  <cols>
    <col min="1" max="1" width="6.33203125" style="236" hidden="1" customWidth="1"/>
    <col min="2" max="2" width="2.44140625" style="236" customWidth="1"/>
    <col min="3" max="3" width="1.88671875" style="236" customWidth="1"/>
    <col min="4" max="4" width="3" style="236" customWidth="1"/>
    <col min="5" max="5" width="48.44140625" style="236" customWidth="1"/>
    <col min="6" max="6" width="23" style="236" customWidth="1"/>
    <col min="7" max="16384" width="10" style="236"/>
  </cols>
  <sheetData>
    <row r="1" spans="1:6" ht="27" customHeight="1">
      <c r="B1" s="1063" t="s">
        <v>2652</v>
      </c>
      <c r="C1" s="1063"/>
      <c r="D1" s="1063"/>
      <c r="E1" s="1063"/>
      <c r="F1" s="1063"/>
    </row>
    <row r="3" spans="1:6">
      <c r="B3" s="236" t="s">
        <v>2407</v>
      </c>
    </row>
    <row r="4" spans="1:6">
      <c r="F4" s="237" t="s">
        <v>2360</v>
      </c>
    </row>
    <row r="5" spans="1:6" ht="30" customHeight="1">
      <c r="A5" s="1071" t="s">
        <v>2365</v>
      </c>
      <c r="B5" s="1072" t="s">
        <v>2366</v>
      </c>
      <c r="C5" s="1073"/>
      <c r="D5" s="1074"/>
      <c r="E5" s="1078" t="s">
        <v>2358</v>
      </c>
      <c r="F5" s="1080" t="s">
        <v>2367</v>
      </c>
    </row>
    <row r="6" spans="1:6" ht="30" customHeight="1">
      <c r="A6" s="1071"/>
      <c r="B6" s="1075"/>
      <c r="C6" s="1076"/>
      <c r="D6" s="1077"/>
      <c r="E6" s="1079"/>
      <c r="F6" s="1081"/>
    </row>
    <row r="7" spans="1:6" ht="20.100000000000001" customHeight="1">
      <c r="A7" s="1082" t="s">
        <v>2362</v>
      </c>
      <c r="B7" s="238" t="s">
        <v>2368</v>
      </c>
      <c r="C7" s="239" t="s">
        <v>2154</v>
      </c>
      <c r="D7" s="240">
        <v>1</v>
      </c>
      <c r="E7" s="278"/>
      <c r="F7" s="279"/>
    </row>
    <row r="8" spans="1:6" ht="20.100000000000001" customHeight="1">
      <c r="A8" s="1064"/>
      <c r="B8" s="241" t="s">
        <v>2368</v>
      </c>
      <c r="C8" s="242" t="s">
        <v>2154</v>
      </c>
      <c r="D8" s="243">
        <v>2</v>
      </c>
      <c r="E8" s="280"/>
      <c r="F8" s="281"/>
    </row>
    <row r="9" spans="1:6" ht="20.100000000000001" customHeight="1">
      <c r="A9" s="1064"/>
      <c r="B9" s="241" t="s">
        <v>2368</v>
      </c>
      <c r="C9" s="242" t="s">
        <v>2154</v>
      </c>
      <c r="D9" s="243">
        <v>3</v>
      </c>
      <c r="E9" s="280"/>
      <c r="F9" s="281"/>
    </row>
    <row r="10" spans="1:6" ht="20.100000000000001" customHeight="1">
      <c r="A10" s="1064"/>
      <c r="B10" s="241" t="s">
        <v>2368</v>
      </c>
      <c r="C10" s="242" t="s">
        <v>2154</v>
      </c>
      <c r="D10" s="243">
        <v>4</v>
      </c>
      <c r="E10" s="280"/>
      <c r="F10" s="281"/>
    </row>
    <row r="11" spans="1:6" ht="20.100000000000001" customHeight="1">
      <c r="A11" s="1064"/>
      <c r="B11" s="241" t="s">
        <v>2368</v>
      </c>
      <c r="C11" s="242" t="s">
        <v>2154</v>
      </c>
      <c r="D11" s="243">
        <v>5</v>
      </c>
      <c r="E11" s="280"/>
      <c r="F11" s="281"/>
    </row>
    <row r="12" spans="1:6" ht="20.100000000000001" customHeight="1">
      <c r="A12" s="1064"/>
      <c r="B12" s="241" t="s">
        <v>2368</v>
      </c>
      <c r="C12" s="242" t="s">
        <v>2154</v>
      </c>
      <c r="D12" s="243">
        <v>6</v>
      </c>
      <c r="E12" s="280"/>
      <c r="F12" s="281"/>
    </row>
    <row r="13" spans="1:6" ht="20.100000000000001" customHeight="1">
      <c r="A13" s="1064"/>
      <c r="B13" s="241" t="s">
        <v>2368</v>
      </c>
      <c r="C13" s="242" t="s">
        <v>2154</v>
      </c>
      <c r="D13" s="243">
        <v>7</v>
      </c>
      <c r="E13" s="280"/>
      <c r="F13" s="281"/>
    </row>
    <row r="14" spans="1:6" ht="20.100000000000001" customHeight="1">
      <c r="A14" s="1064"/>
      <c r="B14" s="241" t="s">
        <v>2368</v>
      </c>
      <c r="C14" s="242" t="s">
        <v>2154</v>
      </c>
      <c r="D14" s="243">
        <v>8</v>
      </c>
      <c r="E14" s="280"/>
      <c r="F14" s="281"/>
    </row>
    <row r="15" spans="1:6" ht="20.100000000000001" customHeight="1">
      <c r="A15" s="1064"/>
      <c r="B15" s="241" t="s">
        <v>2368</v>
      </c>
      <c r="C15" s="242" t="s">
        <v>2154</v>
      </c>
      <c r="D15" s="243">
        <v>9</v>
      </c>
      <c r="E15" s="280"/>
      <c r="F15" s="281"/>
    </row>
    <row r="16" spans="1:6" ht="20.100000000000001" customHeight="1">
      <c r="A16" s="1064"/>
      <c r="B16" s="241" t="s">
        <v>2368</v>
      </c>
      <c r="C16" s="242" t="s">
        <v>2154</v>
      </c>
      <c r="D16" s="243">
        <v>10</v>
      </c>
      <c r="E16" s="280"/>
      <c r="F16" s="281"/>
    </row>
    <row r="17" spans="1:6" ht="20.100000000000001" customHeight="1">
      <c r="A17" s="1064"/>
      <c r="B17" s="241" t="s">
        <v>2368</v>
      </c>
      <c r="C17" s="242" t="s">
        <v>2154</v>
      </c>
      <c r="D17" s="243">
        <v>11</v>
      </c>
      <c r="E17" s="280"/>
      <c r="F17" s="281"/>
    </row>
    <row r="18" spans="1:6" ht="20.100000000000001" customHeight="1">
      <c r="A18" s="1064"/>
      <c r="B18" s="241" t="s">
        <v>2368</v>
      </c>
      <c r="C18" s="242" t="s">
        <v>2154</v>
      </c>
      <c r="D18" s="243">
        <v>12</v>
      </c>
      <c r="E18" s="280"/>
      <c r="F18" s="281"/>
    </row>
    <row r="19" spans="1:6" ht="20.100000000000001" customHeight="1">
      <c r="A19" s="1064"/>
      <c r="B19" s="241" t="s">
        <v>2368</v>
      </c>
      <c r="C19" s="242" t="s">
        <v>2154</v>
      </c>
      <c r="D19" s="243">
        <v>13</v>
      </c>
      <c r="E19" s="280"/>
      <c r="F19" s="281"/>
    </row>
    <row r="20" spans="1:6" ht="20.100000000000001" customHeight="1">
      <c r="A20" s="1064"/>
      <c r="B20" s="241" t="s">
        <v>2368</v>
      </c>
      <c r="C20" s="242" t="s">
        <v>2154</v>
      </c>
      <c r="D20" s="243">
        <v>14</v>
      </c>
      <c r="E20" s="280"/>
      <c r="F20" s="281"/>
    </row>
    <row r="21" spans="1:6" ht="20.100000000000001" customHeight="1">
      <c r="A21" s="1064"/>
      <c r="B21" s="244" t="s">
        <v>2368</v>
      </c>
      <c r="C21" s="245" t="s">
        <v>2154</v>
      </c>
      <c r="D21" s="246">
        <v>15</v>
      </c>
      <c r="E21" s="282"/>
      <c r="F21" s="283"/>
    </row>
    <row r="22" spans="1:6" ht="20.100000000000001" hidden="1" customHeight="1" thickBot="1">
      <c r="A22" s="1065"/>
      <c r="B22" s="1083" t="s">
        <v>1999</v>
      </c>
      <c r="C22" s="1084"/>
      <c r="D22" s="1084"/>
      <c r="E22" s="1084"/>
      <c r="F22" s="247">
        <f>SUM(F7:F21)</f>
        <v>0</v>
      </c>
    </row>
    <row r="23" spans="1:6" ht="20.100000000000001" hidden="1" customHeight="1" thickTop="1">
      <c r="A23" s="1064" t="s">
        <v>2363</v>
      </c>
      <c r="B23" s="336" t="s">
        <v>2368</v>
      </c>
      <c r="C23" s="249" t="s">
        <v>2154</v>
      </c>
      <c r="D23" s="261">
        <v>1</v>
      </c>
      <c r="E23" s="289"/>
      <c r="F23" s="290"/>
    </row>
    <row r="24" spans="1:6" ht="20.100000000000001" hidden="1" customHeight="1">
      <c r="A24" s="1064"/>
      <c r="B24" s="241" t="s">
        <v>2368</v>
      </c>
      <c r="C24" s="242" t="s">
        <v>2154</v>
      </c>
      <c r="D24" s="243">
        <v>2</v>
      </c>
      <c r="E24" s="280"/>
      <c r="F24" s="281"/>
    </row>
    <row r="25" spans="1:6" ht="20.100000000000001" hidden="1" customHeight="1">
      <c r="A25" s="1064"/>
      <c r="B25" s="241" t="s">
        <v>2368</v>
      </c>
      <c r="C25" s="242" t="s">
        <v>2154</v>
      </c>
      <c r="D25" s="243">
        <v>3</v>
      </c>
      <c r="E25" s="280"/>
      <c r="F25" s="281"/>
    </row>
    <row r="26" spans="1:6" ht="20.100000000000001" hidden="1" customHeight="1">
      <c r="A26" s="1064"/>
      <c r="B26" s="241" t="s">
        <v>2368</v>
      </c>
      <c r="C26" s="242" t="s">
        <v>2154</v>
      </c>
      <c r="D26" s="243">
        <v>4</v>
      </c>
      <c r="E26" s="280"/>
      <c r="F26" s="281"/>
    </row>
    <row r="27" spans="1:6" ht="20.100000000000001" hidden="1" customHeight="1">
      <c r="A27" s="1064"/>
      <c r="B27" s="241" t="s">
        <v>2368</v>
      </c>
      <c r="C27" s="242" t="s">
        <v>2154</v>
      </c>
      <c r="D27" s="243">
        <v>5</v>
      </c>
      <c r="E27" s="280"/>
      <c r="F27" s="281"/>
    </row>
    <row r="28" spans="1:6" ht="20.100000000000001" hidden="1" customHeight="1">
      <c r="A28" s="1064"/>
      <c r="B28" s="241" t="s">
        <v>2368</v>
      </c>
      <c r="C28" s="242" t="s">
        <v>2154</v>
      </c>
      <c r="D28" s="243">
        <v>6</v>
      </c>
      <c r="E28" s="280"/>
      <c r="F28" s="281"/>
    </row>
    <row r="29" spans="1:6" ht="20.100000000000001" hidden="1" customHeight="1">
      <c r="A29" s="1064"/>
      <c r="B29" s="241" t="s">
        <v>2368</v>
      </c>
      <c r="C29" s="242" t="s">
        <v>2154</v>
      </c>
      <c r="D29" s="243">
        <v>7</v>
      </c>
      <c r="E29" s="280"/>
      <c r="F29" s="281"/>
    </row>
    <row r="30" spans="1:6" ht="20.100000000000001" hidden="1" customHeight="1">
      <c r="A30" s="1064"/>
      <c r="B30" s="241" t="s">
        <v>2368</v>
      </c>
      <c r="C30" s="242" t="s">
        <v>2154</v>
      </c>
      <c r="D30" s="243">
        <v>8</v>
      </c>
      <c r="E30" s="280"/>
      <c r="F30" s="281"/>
    </row>
    <row r="31" spans="1:6" ht="20.100000000000001" hidden="1" customHeight="1">
      <c r="A31" s="1064"/>
      <c r="B31" s="241" t="s">
        <v>2368</v>
      </c>
      <c r="C31" s="242" t="s">
        <v>2154</v>
      </c>
      <c r="D31" s="243">
        <v>9</v>
      </c>
      <c r="E31" s="280"/>
      <c r="F31" s="281"/>
    </row>
    <row r="32" spans="1:6" ht="20.100000000000001" hidden="1" customHeight="1">
      <c r="A32" s="1064"/>
      <c r="B32" s="241" t="s">
        <v>2368</v>
      </c>
      <c r="C32" s="242" t="s">
        <v>2154</v>
      </c>
      <c r="D32" s="243">
        <v>10</v>
      </c>
      <c r="E32" s="280"/>
      <c r="F32" s="281"/>
    </row>
    <row r="33" spans="1:6" ht="20.100000000000001" hidden="1" customHeight="1">
      <c r="A33" s="1064"/>
      <c r="B33" s="241" t="s">
        <v>2368</v>
      </c>
      <c r="C33" s="242" t="s">
        <v>2154</v>
      </c>
      <c r="D33" s="243">
        <v>11</v>
      </c>
      <c r="E33" s="280"/>
      <c r="F33" s="281"/>
    </row>
    <row r="34" spans="1:6" ht="20.100000000000001" hidden="1" customHeight="1">
      <c r="A34" s="1064"/>
      <c r="B34" s="241" t="s">
        <v>2368</v>
      </c>
      <c r="C34" s="242" t="s">
        <v>2154</v>
      </c>
      <c r="D34" s="243">
        <v>12</v>
      </c>
      <c r="E34" s="280"/>
      <c r="F34" s="281"/>
    </row>
    <row r="35" spans="1:6" ht="20.100000000000001" hidden="1" customHeight="1">
      <c r="A35" s="1064"/>
      <c r="B35" s="241" t="s">
        <v>2368</v>
      </c>
      <c r="C35" s="242" t="s">
        <v>2154</v>
      </c>
      <c r="D35" s="243">
        <v>13</v>
      </c>
      <c r="E35" s="280"/>
      <c r="F35" s="281"/>
    </row>
    <row r="36" spans="1:6" ht="20.100000000000001" hidden="1" customHeight="1">
      <c r="A36" s="1064"/>
      <c r="B36" s="241" t="s">
        <v>2368</v>
      </c>
      <c r="C36" s="242" t="s">
        <v>2154</v>
      </c>
      <c r="D36" s="243">
        <v>14</v>
      </c>
      <c r="E36" s="280"/>
      <c r="F36" s="281"/>
    </row>
    <row r="37" spans="1:6" ht="20.100000000000001" hidden="1" customHeight="1">
      <c r="A37" s="1064"/>
      <c r="B37" s="244" t="s">
        <v>2368</v>
      </c>
      <c r="C37" s="245" t="s">
        <v>2154</v>
      </c>
      <c r="D37" s="246">
        <v>15</v>
      </c>
      <c r="E37" s="282"/>
      <c r="F37" s="283"/>
    </row>
    <row r="38" spans="1:6" ht="20.100000000000001" hidden="1" customHeight="1" thickBot="1">
      <c r="A38" s="1064"/>
      <c r="B38" s="1066" t="s">
        <v>1999</v>
      </c>
      <c r="C38" s="1067"/>
      <c r="D38" s="1067"/>
      <c r="E38" s="1067"/>
      <c r="F38" s="694">
        <f>SUM(F23:F37)</f>
        <v>0</v>
      </c>
    </row>
    <row r="39" spans="1:6" ht="20.100000000000001" customHeight="1">
      <c r="A39" s="682"/>
      <c r="B39" s="1103" t="s">
        <v>1988</v>
      </c>
      <c r="C39" s="1103"/>
      <c r="D39" s="1103"/>
      <c r="E39" s="1103"/>
      <c r="F39" s="695">
        <f>SUM(F22,F38)</f>
        <v>0</v>
      </c>
    </row>
  </sheetData>
  <sheetProtection algorithmName="SHA-512" hashValue="DfBUD6TfIYICAQjJOCeVY2T72T6/RJUA3HjGBAGQWAA6eVVQEhVba3yt0mkzcKa2MGzbkGgQk8dkHyKP3RSnQw==" saltValue="Y7AC4qaBiwKxlpAKCJlatw=="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79B9F-FA1E-413C-AAC0-8996FA494840}">
  <sheetPr>
    <tabColor theme="5" tint="0.79998168889431442"/>
  </sheetPr>
  <dimension ref="A1:M45"/>
  <sheetViews>
    <sheetView showZeros="0" view="pageBreakPreview" topLeftCell="B1" zoomScaleNormal="100" zoomScaleSheetLayoutView="100" workbookViewId="0">
      <selection activeCell="F11" sqref="F11"/>
    </sheetView>
  </sheetViews>
  <sheetFormatPr defaultColWidth="10" defaultRowHeight="13.2"/>
  <cols>
    <col min="1" max="1" width="6.33203125" style="236" hidden="1" customWidth="1"/>
    <col min="2" max="2" width="2.44140625" style="236" customWidth="1"/>
    <col min="3" max="3" width="1.88671875" style="236" customWidth="1"/>
    <col min="4" max="4" width="3" style="236" customWidth="1"/>
    <col min="5" max="5" width="3.88671875" style="249" customWidth="1"/>
    <col min="6" max="6" width="35.88671875" style="236" customWidth="1"/>
    <col min="7" max="8" width="9.109375" style="236" customWidth="1"/>
    <col min="9" max="9" width="17.44140625" style="236" customWidth="1"/>
    <col min="10" max="12" width="3" style="236" customWidth="1"/>
    <col min="13" max="16384" width="10" style="236"/>
  </cols>
  <sheetData>
    <row r="1" spans="1:13" ht="19.2">
      <c r="B1" s="1063" t="s">
        <v>2652</v>
      </c>
      <c r="C1" s="1063"/>
      <c r="D1" s="1063"/>
      <c r="E1" s="1063"/>
      <c r="F1" s="1063"/>
      <c r="G1" s="1063"/>
      <c r="H1" s="1063"/>
      <c r="I1" s="1063"/>
      <c r="K1" s="236" t="s">
        <v>2361</v>
      </c>
      <c r="L1" s="249"/>
      <c r="M1" s="249"/>
    </row>
    <row r="2" spans="1:13">
      <c r="B2" s="236" t="s">
        <v>2369</v>
      </c>
    </row>
    <row r="3" spans="1:13">
      <c r="B3" s="249" t="str">
        <f>K3</f>
        <v>ア</v>
      </c>
      <c r="D3" s="236" t="str">
        <f>L3</f>
        <v>展示会等への参加等に要する経費</v>
      </c>
      <c r="K3" s="249" t="s">
        <v>2370</v>
      </c>
      <c r="L3" s="236" t="s">
        <v>2371</v>
      </c>
    </row>
    <row r="4" spans="1:13">
      <c r="B4" s="249" t="str">
        <f>K4</f>
        <v>イ</v>
      </c>
      <c r="D4" s="236" t="str">
        <f>L4</f>
        <v>イベント等の開催に要する経費</v>
      </c>
      <c r="K4" s="249" t="s">
        <v>2372</v>
      </c>
      <c r="L4" s="236" t="s">
        <v>2373</v>
      </c>
    </row>
    <row r="5" spans="1:13">
      <c r="B5" s="249" t="str">
        <f>K5</f>
        <v>ウ</v>
      </c>
      <c r="D5" s="236" t="str">
        <f>L5</f>
        <v>広報ツール等の製作に要する経費</v>
      </c>
      <c r="K5" s="249" t="s">
        <v>2374</v>
      </c>
      <c r="L5" s="236" t="s">
        <v>2532</v>
      </c>
    </row>
    <row r="6" spans="1:13">
      <c r="B6" s="249" t="str">
        <f>K6</f>
        <v>エ</v>
      </c>
      <c r="D6" s="236" t="str">
        <f>L6</f>
        <v>広報の掲載に要する費</v>
      </c>
      <c r="K6" s="249" t="s">
        <v>2375</v>
      </c>
      <c r="L6" s="236" t="s">
        <v>2533</v>
      </c>
    </row>
    <row r="7" spans="1:13">
      <c r="B7" s="249" t="str">
        <f>K7</f>
        <v>オ</v>
      </c>
      <c r="D7" s="236" t="str">
        <f>L7</f>
        <v>普及啓発施設の整備に要する経費</v>
      </c>
      <c r="I7" s="237" t="s">
        <v>2360</v>
      </c>
      <c r="K7" s="249" t="s">
        <v>2376</v>
      </c>
      <c r="L7" s="236" t="s">
        <v>2377</v>
      </c>
    </row>
    <row r="8" spans="1:13" ht="6" customHeight="1"/>
    <row r="9" spans="1:13" ht="30" customHeight="1">
      <c r="A9" s="1103" t="s">
        <v>2365</v>
      </c>
      <c r="B9" s="1072" t="s">
        <v>2366</v>
      </c>
      <c r="C9" s="1073"/>
      <c r="D9" s="1074"/>
      <c r="E9" s="1082" t="s">
        <v>2361</v>
      </c>
      <c r="F9" s="1104" t="s">
        <v>2358</v>
      </c>
      <c r="G9" s="1106" t="s">
        <v>2367</v>
      </c>
      <c r="H9" s="1106"/>
      <c r="I9" s="1106"/>
      <c r="K9" s="249" t="s">
        <v>2378</v>
      </c>
    </row>
    <row r="10" spans="1:13" ht="30" customHeight="1">
      <c r="A10" s="1103"/>
      <c r="B10" s="1075"/>
      <c r="C10" s="1076"/>
      <c r="D10" s="1077"/>
      <c r="E10" s="1088"/>
      <c r="F10" s="1105"/>
      <c r="G10" s="1106"/>
      <c r="H10" s="1106"/>
      <c r="I10" s="1106"/>
      <c r="K10" s="249" t="s">
        <v>2370</v>
      </c>
      <c r="L10" s="236" t="s">
        <v>2379</v>
      </c>
      <c r="M10" s="236" t="s">
        <v>2380</v>
      </c>
    </row>
    <row r="11" spans="1:13" ht="20.100000000000001" customHeight="1">
      <c r="A11" s="1071" t="s">
        <v>2362</v>
      </c>
      <c r="B11" s="250" t="s">
        <v>2381</v>
      </c>
      <c r="C11" s="251" t="s">
        <v>2154</v>
      </c>
      <c r="D11" s="252">
        <v>1</v>
      </c>
      <c r="E11" s="284"/>
      <c r="F11" s="278"/>
      <c r="G11" s="1108"/>
      <c r="H11" s="1109"/>
      <c r="I11" s="1110"/>
      <c r="K11" s="249" t="s">
        <v>2372</v>
      </c>
      <c r="L11" s="236" t="s">
        <v>2379</v>
      </c>
      <c r="M11" s="236" t="s">
        <v>2382</v>
      </c>
    </row>
    <row r="12" spans="1:13" ht="20.100000000000001" customHeight="1">
      <c r="A12" s="1071"/>
      <c r="B12" s="241" t="s">
        <v>2381</v>
      </c>
      <c r="C12" s="249" t="s">
        <v>2154</v>
      </c>
      <c r="D12" s="253">
        <v>2</v>
      </c>
      <c r="E12" s="285"/>
      <c r="F12" s="280"/>
      <c r="G12" s="1092"/>
      <c r="H12" s="1093"/>
      <c r="I12" s="1094"/>
      <c r="K12" s="249" t="s">
        <v>2374</v>
      </c>
      <c r="L12" s="236" t="s">
        <v>2379</v>
      </c>
      <c r="M12" s="236" t="s">
        <v>2383</v>
      </c>
    </row>
    <row r="13" spans="1:13" ht="20.100000000000001" customHeight="1">
      <c r="A13" s="1071"/>
      <c r="B13" s="241" t="s">
        <v>2381</v>
      </c>
      <c r="C13" s="254" t="s">
        <v>2154</v>
      </c>
      <c r="D13" s="253">
        <v>3</v>
      </c>
      <c r="E13" s="285"/>
      <c r="F13" s="280"/>
      <c r="G13" s="1092"/>
      <c r="H13" s="1093"/>
      <c r="I13" s="1094"/>
      <c r="K13" s="249" t="s">
        <v>2375</v>
      </c>
      <c r="L13" s="236" t="s">
        <v>2379</v>
      </c>
      <c r="M13" s="236" t="s">
        <v>2383</v>
      </c>
    </row>
    <row r="14" spans="1:13" ht="20.100000000000001" customHeight="1">
      <c r="A14" s="1071"/>
      <c r="B14" s="241" t="s">
        <v>2381</v>
      </c>
      <c r="C14" s="242" t="s">
        <v>2154</v>
      </c>
      <c r="D14" s="253">
        <v>4</v>
      </c>
      <c r="E14" s="285"/>
      <c r="F14" s="280"/>
      <c r="G14" s="1092"/>
      <c r="H14" s="1093"/>
      <c r="I14" s="1094"/>
      <c r="K14" s="249" t="s">
        <v>2376</v>
      </c>
      <c r="L14" s="236" t="s">
        <v>2379</v>
      </c>
      <c r="M14" s="236" t="s">
        <v>2384</v>
      </c>
    </row>
    <row r="15" spans="1:13" ht="20.100000000000001" customHeight="1">
      <c r="A15" s="1071"/>
      <c r="B15" s="241" t="s">
        <v>2381</v>
      </c>
      <c r="C15" s="249" t="s">
        <v>2154</v>
      </c>
      <c r="D15" s="253">
        <v>5</v>
      </c>
      <c r="E15" s="285"/>
      <c r="F15" s="280"/>
      <c r="G15" s="1092"/>
      <c r="H15" s="1093"/>
      <c r="I15" s="1094"/>
    </row>
    <row r="16" spans="1:13" ht="20.100000000000001" customHeight="1">
      <c r="A16" s="1071"/>
      <c r="B16" s="241" t="s">
        <v>2381</v>
      </c>
      <c r="C16" s="254" t="s">
        <v>2154</v>
      </c>
      <c r="D16" s="253">
        <v>6</v>
      </c>
      <c r="E16" s="285"/>
      <c r="F16" s="280"/>
      <c r="G16" s="1092"/>
      <c r="H16" s="1093"/>
      <c r="I16" s="1094"/>
    </row>
    <row r="17" spans="1:9" ht="20.100000000000001" customHeight="1">
      <c r="A17" s="1071"/>
      <c r="B17" s="241" t="s">
        <v>2381</v>
      </c>
      <c r="C17" s="242" t="s">
        <v>2154</v>
      </c>
      <c r="D17" s="253">
        <v>7</v>
      </c>
      <c r="E17" s="285"/>
      <c r="F17" s="280"/>
      <c r="G17" s="1092"/>
      <c r="H17" s="1093"/>
      <c r="I17" s="1094"/>
    </row>
    <row r="18" spans="1:9" ht="20.100000000000001" customHeight="1">
      <c r="A18" s="1071"/>
      <c r="B18" s="241" t="s">
        <v>2381</v>
      </c>
      <c r="C18" s="249" t="s">
        <v>2154</v>
      </c>
      <c r="D18" s="253">
        <v>8</v>
      </c>
      <c r="E18" s="285"/>
      <c r="F18" s="280"/>
      <c r="G18" s="1092"/>
      <c r="H18" s="1093"/>
      <c r="I18" s="1094"/>
    </row>
    <row r="19" spans="1:9" ht="20.100000000000001" customHeight="1">
      <c r="A19" s="1071"/>
      <c r="B19" s="241" t="s">
        <v>2381</v>
      </c>
      <c r="C19" s="254" t="s">
        <v>2154</v>
      </c>
      <c r="D19" s="253">
        <v>9</v>
      </c>
      <c r="E19" s="285"/>
      <c r="F19" s="280"/>
      <c r="G19" s="1092"/>
      <c r="H19" s="1093"/>
      <c r="I19" s="1094"/>
    </row>
    <row r="20" spans="1:9" ht="20.100000000000001" customHeight="1">
      <c r="A20" s="1071"/>
      <c r="B20" s="241" t="s">
        <v>2381</v>
      </c>
      <c r="C20" s="242" t="s">
        <v>2154</v>
      </c>
      <c r="D20" s="253">
        <v>10</v>
      </c>
      <c r="E20" s="285"/>
      <c r="F20" s="280"/>
      <c r="G20" s="1092"/>
      <c r="H20" s="1093"/>
      <c r="I20" s="1094"/>
    </row>
    <row r="21" spans="1:9" ht="20.100000000000001" customHeight="1">
      <c r="A21" s="1071"/>
      <c r="B21" s="241" t="s">
        <v>2381</v>
      </c>
      <c r="C21" s="249" t="s">
        <v>2154</v>
      </c>
      <c r="D21" s="253">
        <v>11</v>
      </c>
      <c r="E21" s="285"/>
      <c r="F21" s="280"/>
      <c r="G21" s="1092"/>
      <c r="H21" s="1093"/>
      <c r="I21" s="1094"/>
    </row>
    <row r="22" spans="1:9" ht="20.100000000000001" customHeight="1">
      <c r="A22" s="1071"/>
      <c r="B22" s="241" t="s">
        <v>2381</v>
      </c>
      <c r="C22" s="254" t="s">
        <v>2154</v>
      </c>
      <c r="D22" s="253">
        <v>12</v>
      </c>
      <c r="E22" s="285"/>
      <c r="F22" s="280"/>
      <c r="G22" s="1092"/>
      <c r="H22" s="1093"/>
      <c r="I22" s="1094"/>
    </row>
    <row r="23" spans="1:9" ht="20.100000000000001" customHeight="1">
      <c r="A23" s="1071"/>
      <c r="B23" s="241" t="s">
        <v>2381</v>
      </c>
      <c r="C23" s="242" t="s">
        <v>2154</v>
      </c>
      <c r="D23" s="253">
        <v>13</v>
      </c>
      <c r="E23" s="285"/>
      <c r="F23" s="280"/>
      <c r="G23" s="1092"/>
      <c r="H23" s="1093"/>
      <c r="I23" s="1094"/>
    </row>
    <row r="24" spans="1:9" ht="20.100000000000001" customHeight="1">
      <c r="A24" s="1071"/>
      <c r="B24" s="255" t="s">
        <v>2381</v>
      </c>
      <c r="C24" s="249" t="s">
        <v>2154</v>
      </c>
      <c r="D24" s="256">
        <v>14</v>
      </c>
      <c r="E24" s="286"/>
      <c r="F24" s="287"/>
      <c r="G24" s="1092"/>
      <c r="H24" s="1093"/>
      <c r="I24" s="1094"/>
    </row>
    <row r="25" spans="1:9" ht="20.100000000000001" customHeight="1">
      <c r="A25" s="1071"/>
      <c r="B25" s="255" t="s">
        <v>2381</v>
      </c>
      <c r="C25" s="249" t="s">
        <v>2154</v>
      </c>
      <c r="D25" s="256">
        <v>15</v>
      </c>
      <c r="E25" s="286"/>
      <c r="F25" s="287"/>
      <c r="G25" s="1111"/>
      <c r="H25" s="1112"/>
      <c r="I25" s="1113"/>
    </row>
    <row r="26" spans="1:9" ht="20.100000000000001" hidden="1" customHeight="1" thickBot="1">
      <c r="A26" s="1107"/>
      <c r="B26" s="1100" t="s">
        <v>1999</v>
      </c>
      <c r="C26" s="1101"/>
      <c r="D26" s="1101"/>
      <c r="E26" s="1101"/>
      <c r="F26" s="1101"/>
      <c r="G26" s="1102">
        <f>SUM(G11:I25)</f>
        <v>0</v>
      </c>
      <c r="H26" s="1102"/>
      <c r="I26" s="1102"/>
    </row>
    <row r="27" spans="1:9" ht="20.100000000000001" hidden="1" customHeight="1" thickTop="1">
      <c r="A27" s="1088" t="s">
        <v>2363</v>
      </c>
      <c r="B27" s="257" t="s">
        <v>2381</v>
      </c>
      <c r="C27" s="258" t="s">
        <v>2154</v>
      </c>
      <c r="D27" s="259">
        <v>1</v>
      </c>
      <c r="E27" s="288"/>
      <c r="F27" s="289"/>
      <c r="G27" s="1089"/>
      <c r="H27" s="1090"/>
      <c r="I27" s="1091"/>
    </row>
    <row r="28" spans="1:9" ht="20.100000000000001" hidden="1" customHeight="1">
      <c r="A28" s="1071"/>
      <c r="B28" s="241" t="s">
        <v>2381</v>
      </c>
      <c r="C28" s="249" t="s">
        <v>2154</v>
      </c>
      <c r="D28" s="253">
        <v>2</v>
      </c>
      <c r="E28" s="285"/>
      <c r="F28" s="280"/>
      <c r="G28" s="1092"/>
      <c r="H28" s="1093"/>
      <c r="I28" s="1094"/>
    </row>
    <row r="29" spans="1:9" ht="20.100000000000001" hidden="1" customHeight="1">
      <c r="A29" s="1071"/>
      <c r="B29" s="241" t="s">
        <v>2381</v>
      </c>
      <c r="C29" s="254" t="s">
        <v>2154</v>
      </c>
      <c r="D29" s="253">
        <v>3</v>
      </c>
      <c r="E29" s="285"/>
      <c r="F29" s="280"/>
      <c r="G29" s="1092"/>
      <c r="H29" s="1093"/>
      <c r="I29" s="1094"/>
    </row>
    <row r="30" spans="1:9" ht="20.100000000000001" hidden="1" customHeight="1">
      <c r="A30" s="1071"/>
      <c r="B30" s="241" t="s">
        <v>2381</v>
      </c>
      <c r="C30" s="242" t="s">
        <v>2154</v>
      </c>
      <c r="D30" s="253">
        <v>4</v>
      </c>
      <c r="E30" s="285"/>
      <c r="F30" s="280"/>
      <c r="G30" s="1092"/>
      <c r="H30" s="1093"/>
      <c r="I30" s="1094"/>
    </row>
    <row r="31" spans="1:9" ht="20.100000000000001" hidden="1" customHeight="1">
      <c r="A31" s="1071"/>
      <c r="B31" s="241" t="s">
        <v>2381</v>
      </c>
      <c r="C31" s="249" t="s">
        <v>2154</v>
      </c>
      <c r="D31" s="253">
        <v>5</v>
      </c>
      <c r="E31" s="285"/>
      <c r="F31" s="280"/>
      <c r="G31" s="1092"/>
      <c r="H31" s="1093"/>
      <c r="I31" s="1094"/>
    </row>
    <row r="32" spans="1:9" ht="20.100000000000001" hidden="1" customHeight="1">
      <c r="A32" s="1071"/>
      <c r="B32" s="241" t="s">
        <v>2381</v>
      </c>
      <c r="C32" s="254" t="s">
        <v>2154</v>
      </c>
      <c r="D32" s="253">
        <v>6</v>
      </c>
      <c r="E32" s="285"/>
      <c r="F32" s="280"/>
      <c r="G32" s="1092"/>
      <c r="H32" s="1093"/>
      <c r="I32" s="1094"/>
    </row>
    <row r="33" spans="1:9" ht="20.100000000000001" hidden="1" customHeight="1">
      <c r="A33" s="1071"/>
      <c r="B33" s="241" t="s">
        <v>2381</v>
      </c>
      <c r="C33" s="242" t="s">
        <v>2154</v>
      </c>
      <c r="D33" s="253">
        <v>7</v>
      </c>
      <c r="E33" s="285"/>
      <c r="F33" s="280"/>
      <c r="G33" s="1092"/>
      <c r="H33" s="1093"/>
      <c r="I33" s="1094"/>
    </row>
    <row r="34" spans="1:9" ht="20.100000000000001" hidden="1" customHeight="1">
      <c r="A34" s="1071"/>
      <c r="B34" s="241" t="s">
        <v>2381</v>
      </c>
      <c r="C34" s="249" t="s">
        <v>2154</v>
      </c>
      <c r="D34" s="253">
        <v>8</v>
      </c>
      <c r="E34" s="285"/>
      <c r="F34" s="280"/>
      <c r="G34" s="1092"/>
      <c r="H34" s="1093"/>
      <c r="I34" s="1094"/>
    </row>
    <row r="35" spans="1:9" ht="20.100000000000001" hidden="1" customHeight="1">
      <c r="A35" s="1071"/>
      <c r="B35" s="241" t="s">
        <v>2381</v>
      </c>
      <c r="C35" s="254" t="s">
        <v>2154</v>
      </c>
      <c r="D35" s="253">
        <v>9</v>
      </c>
      <c r="E35" s="285"/>
      <c r="F35" s="280"/>
      <c r="G35" s="1092"/>
      <c r="H35" s="1093"/>
      <c r="I35" s="1094"/>
    </row>
    <row r="36" spans="1:9" ht="20.100000000000001" hidden="1" customHeight="1">
      <c r="A36" s="1071"/>
      <c r="B36" s="241" t="s">
        <v>2381</v>
      </c>
      <c r="C36" s="242" t="s">
        <v>2154</v>
      </c>
      <c r="D36" s="253">
        <v>10</v>
      </c>
      <c r="E36" s="285"/>
      <c r="F36" s="280"/>
      <c r="G36" s="1092"/>
      <c r="H36" s="1093"/>
      <c r="I36" s="1094"/>
    </row>
    <row r="37" spans="1:9" ht="20.100000000000001" hidden="1" customHeight="1">
      <c r="A37" s="1071"/>
      <c r="B37" s="241" t="s">
        <v>2381</v>
      </c>
      <c r="C37" s="249" t="s">
        <v>2154</v>
      </c>
      <c r="D37" s="253">
        <v>11</v>
      </c>
      <c r="E37" s="285"/>
      <c r="F37" s="280"/>
      <c r="G37" s="1092"/>
      <c r="H37" s="1093"/>
      <c r="I37" s="1094"/>
    </row>
    <row r="38" spans="1:9" ht="20.100000000000001" hidden="1" customHeight="1">
      <c r="A38" s="1071"/>
      <c r="B38" s="241" t="s">
        <v>2381</v>
      </c>
      <c r="C38" s="254" t="s">
        <v>2154</v>
      </c>
      <c r="D38" s="253">
        <v>12</v>
      </c>
      <c r="E38" s="285"/>
      <c r="F38" s="280"/>
      <c r="G38" s="1092"/>
      <c r="H38" s="1093"/>
      <c r="I38" s="1094"/>
    </row>
    <row r="39" spans="1:9" ht="20.100000000000001" hidden="1" customHeight="1">
      <c r="A39" s="1071"/>
      <c r="B39" s="241" t="s">
        <v>2381</v>
      </c>
      <c r="C39" s="242" t="s">
        <v>2154</v>
      </c>
      <c r="D39" s="253">
        <v>13</v>
      </c>
      <c r="E39" s="285"/>
      <c r="F39" s="280"/>
      <c r="G39" s="1092"/>
      <c r="H39" s="1093"/>
      <c r="I39" s="1094"/>
    </row>
    <row r="40" spans="1:9" ht="20.100000000000001" hidden="1" customHeight="1">
      <c r="A40" s="1071"/>
      <c r="B40" s="255" t="s">
        <v>2381</v>
      </c>
      <c r="C40" s="249" t="s">
        <v>2154</v>
      </c>
      <c r="D40" s="256">
        <v>14</v>
      </c>
      <c r="E40" s="286"/>
      <c r="F40" s="287"/>
      <c r="G40" s="1092"/>
      <c r="H40" s="1093"/>
      <c r="I40" s="1094"/>
    </row>
    <row r="41" spans="1:9" ht="20.100000000000001" hidden="1" customHeight="1">
      <c r="A41" s="1071"/>
      <c r="B41" s="255" t="s">
        <v>2381</v>
      </c>
      <c r="C41" s="249" t="s">
        <v>2154</v>
      </c>
      <c r="D41" s="256">
        <v>15</v>
      </c>
      <c r="E41" s="286"/>
      <c r="F41" s="287"/>
      <c r="G41" s="1092"/>
      <c r="H41" s="1093"/>
      <c r="I41" s="1094"/>
    </row>
    <row r="42" spans="1:9" ht="20.100000000000001" hidden="1" customHeight="1" thickBot="1">
      <c r="A42" s="1082"/>
      <c r="B42" s="1095" t="s">
        <v>1999</v>
      </c>
      <c r="C42" s="1096"/>
      <c r="D42" s="1096"/>
      <c r="E42" s="1096"/>
      <c r="F42" s="1096"/>
      <c r="G42" s="1097">
        <f>SUM(G27:I41)</f>
        <v>0</v>
      </c>
      <c r="H42" s="1098"/>
      <c r="I42" s="1099"/>
    </row>
    <row r="43" spans="1:9" ht="23.1" customHeight="1">
      <c r="A43" s="682"/>
      <c r="B43" s="1103" t="s">
        <v>1988</v>
      </c>
      <c r="C43" s="1103"/>
      <c r="D43" s="1103"/>
      <c r="E43" s="1103"/>
      <c r="F43" s="1103"/>
      <c r="G43" s="1265">
        <f>SUM(G26,G42)</f>
        <v>0</v>
      </c>
      <c r="H43" s="1265"/>
      <c r="I43" s="1265"/>
    </row>
    <row r="44" spans="1:9" ht="23.1" customHeight="1"/>
    <row r="45" spans="1:9" ht="23.1" customHeight="1"/>
  </sheetData>
  <sheetProtection algorithmName="SHA-512" hashValue="Qg8kJ2Gl3jU/cuHKEThzZLlceJXJX/d6JsZpKvFBtTFPaA/oxuefma8GWKX06D6bixDLKkuYHZyZjF8jpmvN5g==" saltValue="WGNn3v0TfKo+elebXmCaMg==" spinCount="100000" sheet="1" formatCells="0" selectLockedCells="1"/>
  <mergeCells count="44">
    <mergeCell ref="B43:F43"/>
    <mergeCell ref="G43:I43"/>
    <mergeCell ref="G38:I38"/>
    <mergeCell ref="G40:I40"/>
    <mergeCell ref="G41:I41"/>
    <mergeCell ref="B42:F42"/>
    <mergeCell ref="G42:I42"/>
    <mergeCell ref="G24:I24"/>
    <mergeCell ref="G39:I39"/>
    <mergeCell ref="B26:F26"/>
    <mergeCell ref="G26:I26"/>
    <mergeCell ref="A27:A42"/>
    <mergeCell ref="G27:I27"/>
    <mergeCell ref="G28:I28"/>
    <mergeCell ref="G29:I29"/>
    <mergeCell ref="G30:I30"/>
    <mergeCell ref="G31:I31"/>
    <mergeCell ref="G32:I32"/>
    <mergeCell ref="G33:I33"/>
    <mergeCell ref="G34:I34"/>
    <mergeCell ref="G35:I35"/>
    <mergeCell ref="G36:I36"/>
    <mergeCell ref="G37:I37"/>
    <mergeCell ref="B1:I1"/>
    <mergeCell ref="G25:I25"/>
    <mergeCell ref="A11:A26"/>
    <mergeCell ref="G11:I11"/>
    <mergeCell ref="G12:I12"/>
    <mergeCell ref="G13:I13"/>
    <mergeCell ref="G14:I14"/>
    <mergeCell ref="G15:I15"/>
    <mergeCell ref="G16:I16"/>
    <mergeCell ref="G17:I17"/>
    <mergeCell ref="G18:I18"/>
    <mergeCell ref="G19:I19"/>
    <mergeCell ref="G20:I20"/>
    <mergeCell ref="G21:I21"/>
    <mergeCell ref="G22:I22"/>
    <mergeCell ref="G23:I23"/>
    <mergeCell ref="A9:A10"/>
    <mergeCell ref="B9:D10"/>
    <mergeCell ref="E9:E10"/>
    <mergeCell ref="F9:F10"/>
    <mergeCell ref="G9:I10"/>
  </mergeCells>
  <phoneticPr fontId="55"/>
  <dataValidations count="1">
    <dataValidation type="list" allowBlank="1" showInputMessage="1" showErrorMessage="1" sqref="E11:E25 E27:E41" xr:uid="{A6BAF66E-0DB9-4EE1-BAE7-7972FDF6DDD0}">
      <formula1>$B$3:$B$7</formula1>
    </dataValidation>
  </dataValidations>
  <pageMargins left="0.70866141732283472" right="0.70866141732283472" top="0.74803149606299213" bottom="0.74803149606299213" header="0.31496062992125984" footer="0.31496062992125984"/>
  <pageSetup paperSize="9" scale="91" orientation="portrait" blackAndWhite="1" r:id="rId1"/>
  <rowBreaks count="1" manualBreakCount="1">
    <brk id="43" max="8"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9A97E-B011-4DDB-8A12-8D7757420DA2}">
  <sheetPr>
    <tabColor theme="5" tint="0.79998168889431442"/>
  </sheetPr>
  <dimension ref="A1:F39"/>
  <sheetViews>
    <sheetView showZeros="0" view="pageBreakPreview" topLeftCell="B1" zoomScaleNormal="100" zoomScaleSheetLayoutView="100" workbookViewId="0">
      <selection activeCell="E7" sqref="E7"/>
    </sheetView>
  </sheetViews>
  <sheetFormatPr defaultColWidth="10" defaultRowHeight="13.2"/>
  <cols>
    <col min="1" max="1" width="6.33203125" style="236" hidden="1" customWidth="1"/>
    <col min="2" max="2" width="2.44140625" style="236" customWidth="1"/>
    <col min="3" max="3" width="1.88671875" style="236" customWidth="1"/>
    <col min="4" max="4" width="3" style="236" customWidth="1"/>
    <col min="5" max="5" width="48.44140625" style="236" customWidth="1"/>
    <col min="6" max="6" width="23" style="236" customWidth="1"/>
    <col min="7" max="16384" width="10" style="236"/>
  </cols>
  <sheetData>
    <row r="1" spans="1:6" ht="27" customHeight="1">
      <c r="B1" s="1063" t="s">
        <v>2652</v>
      </c>
      <c r="C1" s="1063"/>
      <c r="D1" s="1063"/>
      <c r="E1" s="1063"/>
      <c r="F1" s="1063"/>
    </row>
    <row r="3" spans="1:6">
      <c r="B3" s="236" t="s">
        <v>2385</v>
      </c>
    </row>
    <row r="4" spans="1:6">
      <c r="F4" s="237" t="s">
        <v>2360</v>
      </c>
    </row>
    <row r="5" spans="1:6" ht="30" customHeight="1">
      <c r="A5" s="1103" t="s">
        <v>2365</v>
      </c>
      <c r="B5" s="1071" t="s">
        <v>2366</v>
      </c>
      <c r="C5" s="1071"/>
      <c r="D5" s="1071"/>
      <c r="E5" s="1114" t="s">
        <v>2358</v>
      </c>
      <c r="F5" s="1080" t="s">
        <v>2367</v>
      </c>
    </row>
    <row r="6" spans="1:6" ht="30" customHeight="1">
      <c r="A6" s="1103"/>
      <c r="B6" s="1071"/>
      <c r="C6" s="1071"/>
      <c r="D6" s="1071"/>
      <c r="E6" s="1079"/>
      <c r="F6" s="1081"/>
    </row>
    <row r="7" spans="1:6" ht="20.100000000000001" customHeight="1">
      <c r="A7" s="1071" t="s">
        <v>2362</v>
      </c>
      <c r="B7" s="257" t="s">
        <v>2386</v>
      </c>
      <c r="C7" s="258" t="s">
        <v>2154</v>
      </c>
      <c r="D7" s="261">
        <v>1</v>
      </c>
      <c r="E7" s="289"/>
      <c r="F7" s="290"/>
    </row>
    <row r="8" spans="1:6" ht="20.100000000000001" customHeight="1">
      <c r="A8" s="1071"/>
      <c r="B8" s="257" t="s">
        <v>2386</v>
      </c>
      <c r="C8" s="258" t="s">
        <v>2154</v>
      </c>
      <c r="D8" s="261">
        <v>2</v>
      </c>
      <c r="E8" s="280"/>
      <c r="F8" s="281"/>
    </row>
    <row r="9" spans="1:6" ht="20.100000000000001" customHeight="1">
      <c r="A9" s="1071"/>
      <c r="B9" s="257" t="s">
        <v>2386</v>
      </c>
      <c r="C9" s="258" t="s">
        <v>2154</v>
      </c>
      <c r="D9" s="261">
        <v>3</v>
      </c>
      <c r="E9" s="280"/>
      <c r="F9" s="281"/>
    </row>
    <row r="10" spans="1:6" ht="20.100000000000001" customHeight="1">
      <c r="A10" s="1071"/>
      <c r="B10" s="257" t="s">
        <v>2386</v>
      </c>
      <c r="C10" s="258" t="s">
        <v>2154</v>
      </c>
      <c r="D10" s="261">
        <v>4</v>
      </c>
      <c r="E10" s="280"/>
      <c r="F10" s="281"/>
    </row>
    <row r="11" spans="1:6" ht="20.100000000000001" customHeight="1">
      <c r="A11" s="1071"/>
      <c r="B11" s="257" t="s">
        <v>2386</v>
      </c>
      <c r="C11" s="258" t="s">
        <v>2154</v>
      </c>
      <c r="D11" s="261">
        <v>5</v>
      </c>
      <c r="E11" s="280"/>
      <c r="F11" s="281"/>
    </row>
    <row r="12" spans="1:6" ht="20.100000000000001" customHeight="1">
      <c r="A12" s="1071"/>
      <c r="B12" s="257" t="s">
        <v>2386</v>
      </c>
      <c r="C12" s="258" t="s">
        <v>2154</v>
      </c>
      <c r="D12" s="261">
        <v>6</v>
      </c>
      <c r="E12" s="280"/>
      <c r="F12" s="281"/>
    </row>
    <row r="13" spans="1:6" ht="20.100000000000001" customHeight="1">
      <c r="A13" s="1071"/>
      <c r="B13" s="257" t="s">
        <v>2386</v>
      </c>
      <c r="C13" s="258" t="s">
        <v>2154</v>
      </c>
      <c r="D13" s="261">
        <v>7</v>
      </c>
      <c r="E13" s="280"/>
      <c r="F13" s="281"/>
    </row>
    <row r="14" spans="1:6" ht="20.100000000000001" customHeight="1">
      <c r="A14" s="1071"/>
      <c r="B14" s="257" t="s">
        <v>2386</v>
      </c>
      <c r="C14" s="258" t="s">
        <v>2154</v>
      </c>
      <c r="D14" s="261">
        <v>8</v>
      </c>
      <c r="E14" s="280"/>
      <c r="F14" s="281"/>
    </row>
    <row r="15" spans="1:6" ht="20.100000000000001" customHeight="1">
      <c r="A15" s="1071"/>
      <c r="B15" s="257" t="s">
        <v>2386</v>
      </c>
      <c r="C15" s="258" t="s">
        <v>2154</v>
      </c>
      <c r="D15" s="261">
        <v>9</v>
      </c>
      <c r="E15" s="280"/>
      <c r="F15" s="281"/>
    </row>
    <row r="16" spans="1:6" ht="20.100000000000001" customHeight="1">
      <c r="A16" s="1071"/>
      <c r="B16" s="257" t="s">
        <v>2386</v>
      </c>
      <c r="C16" s="258" t="s">
        <v>2154</v>
      </c>
      <c r="D16" s="261">
        <v>10</v>
      </c>
      <c r="E16" s="280"/>
      <c r="F16" s="281"/>
    </row>
    <row r="17" spans="1:6" ht="20.100000000000001" customHeight="1">
      <c r="A17" s="1071"/>
      <c r="B17" s="257" t="s">
        <v>2386</v>
      </c>
      <c r="C17" s="258" t="s">
        <v>2154</v>
      </c>
      <c r="D17" s="261">
        <v>11</v>
      </c>
      <c r="E17" s="280"/>
      <c r="F17" s="281"/>
    </row>
    <row r="18" spans="1:6" ht="20.100000000000001" customHeight="1">
      <c r="A18" s="1071"/>
      <c r="B18" s="257" t="s">
        <v>2386</v>
      </c>
      <c r="C18" s="258" t="s">
        <v>2154</v>
      </c>
      <c r="D18" s="261">
        <v>12</v>
      </c>
      <c r="E18" s="280"/>
      <c r="F18" s="281"/>
    </row>
    <row r="19" spans="1:6" ht="20.100000000000001" customHeight="1">
      <c r="A19" s="1071"/>
      <c r="B19" s="257" t="s">
        <v>2386</v>
      </c>
      <c r="C19" s="258" t="s">
        <v>2154</v>
      </c>
      <c r="D19" s="261">
        <v>13</v>
      </c>
      <c r="E19" s="280"/>
      <c r="F19" s="281"/>
    </row>
    <row r="20" spans="1:6" ht="20.100000000000001" customHeight="1">
      <c r="A20" s="1071"/>
      <c r="B20" s="257" t="s">
        <v>2386</v>
      </c>
      <c r="C20" s="258" t="s">
        <v>2154</v>
      </c>
      <c r="D20" s="261">
        <v>14</v>
      </c>
      <c r="E20" s="280"/>
      <c r="F20" s="281"/>
    </row>
    <row r="21" spans="1:6" ht="20.100000000000001" customHeight="1">
      <c r="A21" s="1071"/>
      <c r="B21" s="244" t="s">
        <v>2386</v>
      </c>
      <c r="C21" s="245" t="s">
        <v>2154</v>
      </c>
      <c r="D21" s="246">
        <v>15</v>
      </c>
      <c r="E21" s="282"/>
      <c r="F21" s="283"/>
    </row>
    <row r="22" spans="1:6" ht="20.100000000000001" hidden="1" customHeight="1" thickBot="1">
      <c r="A22" s="1107"/>
      <c r="B22" s="1100" t="s">
        <v>1999</v>
      </c>
      <c r="C22" s="1101"/>
      <c r="D22" s="1101"/>
      <c r="E22" s="1101"/>
      <c r="F22" s="262">
        <f>SUM(F7:F21)</f>
        <v>0</v>
      </c>
    </row>
    <row r="23" spans="1:6" ht="20.100000000000001" hidden="1" customHeight="1" thickTop="1">
      <c r="A23" s="1064" t="s">
        <v>2363</v>
      </c>
      <c r="B23" s="257" t="s">
        <v>2386</v>
      </c>
      <c r="C23" s="258" t="s">
        <v>2154</v>
      </c>
      <c r="D23" s="261">
        <v>1</v>
      </c>
      <c r="E23" s="289"/>
      <c r="F23" s="290"/>
    </row>
    <row r="24" spans="1:6" ht="20.100000000000001" hidden="1" customHeight="1">
      <c r="A24" s="1064"/>
      <c r="B24" s="257" t="s">
        <v>2386</v>
      </c>
      <c r="C24" s="258" t="s">
        <v>2154</v>
      </c>
      <c r="D24" s="261">
        <v>2</v>
      </c>
      <c r="E24" s="280"/>
      <c r="F24" s="281"/>
    </row>
    <row r="25" spans="1:6" ht="20.100000000000001" hidden="1" customHeight="1">
      <c r="A25" s="1064"/>
      <c r="B25" s="257" t="s">
        <v>2386</v>
      </c>
      <c r="C25" s="258" t="s">
        <v>2154</v>
      </c>
      <c r="D25" s="261">
        <v>3</v>
      </c>
      <c r="E25" s="280"/>
      <c r="F25" s="281"/>
    </row>
    <row r="26" spans="1:6" ht="20.100000000000001" hidden="1" customHeight="1">
      <c r="A26" s="1064"/>
      <c r="B26" s="257" t="s">
        <v>2386</v>
      </c>
      <c r="C26" s="258" t="s">
        <v>2154</v>
      </c>
      <c r="D26" s="261">
        <v>4</v>
      </c>
      <c r="E26" s="280"/>
      <c r="F26" s="281"/>
    </row>
    <row r="27" spans="1:6" ht="20.100000000000001" hidden="1" customHeight="1">
      <c r="A27" s="1064"/>
      <c r="B27" s="257" t="s">
        <v>2386</v>
      </c>
      <c r="C27" s="258" t="s">
        <v>2154</v>
      </c>
      <c r="D27" s="261">
        <v>5</v>
      </c>
      <c r="E27" s="280"/>
      <c r="F27" s="281"/>
    </row>
    <row r="28" spans="1:6" ht="20.100000000000001" hidden="1" customHeight="1">
      <c r="A28" s="1064"/>
      <c r="B28" s="257" t="s">
        <v>2386</v>
      </c>
      <c r="C28" s="258" t="s">
        <v>2154</v>
      </c>
      <c r="D28" s="261">
        <v>6</v>
      </c>
      <c r="E28" s="280"/>
      <c r="F28" s="281"/>
    </row>
    <row r="29" spans="1:6" ht="20.100000000000001" hidden="1" customHeight="1">
      <c r="A29" s="1064"/>
      <c r="B29" s="257" t="s">
        <v>2386</v>
      </c>
      <c r="C29" s="258" t="s">
        <v>2154</v>
      </c>
      <c r="D29" s="261">
        <v>7</v>
      </c>
      <c r="E29" s="280"/>
      <c r="F29" s="281"/>
    </row>
    <row r="30" spans="1:6" ht="20.100000000000001" hidden="1" customHeight="1">
      <c r="A30" s="1064"/>
      <c r="B30" s="257" t="s">
        <v>2386</v>
      </c>
      <c r="C30" s="258" t="s">
        <v>2154</v>
      </c>
      <c r="D30" s="261">
        <v>8</v>
      </c>
      <c r="E30" s="280"/>
      <c r="F30" s="281"/>
    </row>
    <row r="31" spans="1:6" ht="20.100000000000001" hidden="1" customHeight="1">
      <c r="A31" s="1064"/>
      <c r="B31" s="257" t="s">
        <v>2386</v>
      </c>
      <c r="C31" s="258" t="s">
        <v>2154</v>
      </c>
      <c r="D31" s="261">
        <v>9</v>
      </c>
      <c r="E31" s="280"/>
      <c r="F31" s="281"/>
    </row>
    <row r="32" spans="1:6" ht="20.100000000000001" hidden="1" customHeight="1">
      <c r="A32" s="1064"/>
      <c r="B32" s="257" t="s">
        <v>2386</v>
      </c>
      <c r="C32" s="258" t="s">
        <v>2154</v>
      </c>
      <c r="D32" s="261">
        <v>10</v>
      </c>
      <c r="E32" s="280"/>
      <c r="F32" s="281"/>
    </row>
    <row r="33" spans="1:6" ht="20.100000000000001" hidden="1" customHeight="1">
      <c r="A33" s="1064"/>
      <c r="B33" s="257" t="s">
        <v>2386</v>
      </c>
      <c r="C33" s="258" t="s">
        <v>2154</v>
      </c>
      <c r="D33" s="261">
        <v>11</v>
      </c>
      <c r="E33" s="280"/>
      <c r="F33" s="281"/>
    </row>
    <row r="34" spans="1:6" ht="20.100000000000001" hidden="1" customHeight="1">
      <c r="A34" s="1064"/>
      <c r="B34" s="257" t="s">
        <v>2386</v>
      </c>
      <c r="C34" s="258" t="s">
        <v>2154</v>
      </c>
      <c r="D34" s="261">
        <v>12</v>
      </c>
      <c r="E34" s="280"/>
      <c r="F34" s="281"/>
    </row>
    <row r="35" spans="1:6" ht="20.100000000000001" hidden="1" customHeight="1">
      <c r="A35" s="1064"/>
      <c r="B35" s="257" t="s">
        <v>2386</v>
      </c>
      <c r="C35" s="258" t="s">
        <v>2154</v>
      </c>
      <c r="D35" s="261">
        <v>13</v>
      </c>
      <c r="E35" s="280"/>
      <c r="F35" s="281"/>
    </row>
    <row r="36" spans="1:6" ht="20.100000000000001" hidden="1" customHeight="1">
      <c r="A36" s="1064"/>
      <c r="B36" s="257" t="s">
        <v>2386</v>
      </c>
      <c r="C36" s="258" t="s">
        <v>2154</v>
      </c>
      <c r="D36" s="261">
        <v>14</v>
      </c>
      <c r="E36" s="280"/>
      <c r="F36" s="281"/>
    </row>
    <row r="37" spans="1:6" ht="20.100000000000001" hidden="1" customHeight="1">
      <c r="A37" s="1064"/>
      <c r="B37" s="244" t="s">
        <v>2386</v>
      </c>
      <c r="C37" s="245" t="s">
        <v>2154</v>
      </c>
      <c r="D37" s="246">
        <v>15</v>
      </c>
      <c r="E37" s="282"/>
      <c r="F37" s="283"/>
    </row>
    <row r="38" spans="1:6" ht="20.100000000000001" hidden="1" customHeight="1" thickBot="1">
      <c r="A38" s="1064"/>
      <c r="B38" s="1095" t="s">
        <v>1999</v>
      </c>
      <c r="C38" s="1096"/>
      <c r="D38" s="1096"/>
      <c r="E38" s="1096"/>
      <c r="F38" s="683">
        <f>SUM(F23:F37)</f>
        <v>0</v>
      </c>
    </row>
    <row r="39" spans="1:6" ht="20.100000000000001" customHeight="1">
      <c r="A39" s="682"/>
      <c r="B39" s="1103" t="s">
        <v>1988</v>
      </c>
      <c r="C39" s="1103"/>
      <c r="D39" s="1103"/>
      <c r="E39" s="1103"/>
      <c r="F39" s="684">
        <f>F22+F38</f>
        <v>0</v>
      </c>
    </row>
  </sheetData>
  <sheetProtection algorithmName="SHA-512" hashValue="t3cy8YwPKX1ld2nev50MCGNRyZY36iMidY+HhJmJm65USC9ZRjVdh5jo9TwYk3gwx3kHyDeFudwAjcPjB/rfvQ==" saltValue="uDOhdvJdq684BPiuHGFqDA=="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EE7AC-CB1D-44F0-89B5-1774367BC36C}">
  <sheetPr>
    <tabColor theme="5" tint="0.79998168889431442"/>
  </sheetPr>
  <dimension ref="A1:F39"/>
  <sheetViews>
    <sheetView showZeros="0" view="pageBreakPreview" topLeftCell="B1" zoomScaleNormal="100" zoomScaleSheetLayoutView="100" workbookViewId="0">
      <selection activeCell="E7" sqref="E7"/>
    </sheetView>
  </sheetViews>
  <sheetFormatPr defaultColWidth="10" defaultRowHeight="13.2"/>
  <cols>
    <col min="1" max="1" width="6.33203125" style="236" hidden="1" customWidth="1"/>
    <col min="2" max="2" width="2.44140625" style="236" customWidth="1"/>
    <col min="3" max="3" width="1.88671875" style="236" customWidth="1"/>
    <col min="4" max="4" width="3" style="236" customWidth="1"/>
    <col min="5" max="5" width="48.44140625" style="236" customWidth="1"/>
    <col min="6" max="6" width="23" style="236" customWidth="1"/>
    <col min="7" max="16384" width="10" style="236"/>
  </cols>
  <sheetData>
    <row r="1" spans="1:6" ht="27" customHeight="1">
      <c r="B1" s="1063" t="s">
        <v>2652</v>
      </c>
      <c r="C1" s="1063"/>
      <c r="D1" s="1063"/>
      <c r="E1" s="1063"/>
      <c r="F1" s="1063"/>
    </row>
    <row r="3" spans="1:6">
      <c r="B3" s="236" t="s">
        <v>2537</v>
      </c>
    </row>
    <row r="4" spans="1:6">
      <c r="F4" s="237" t="s">
        <v>2360</v>
      </c>
    </row>
    <row r="5" spans="1:6" ht="30" customHeight="1">
      <c r="A5" s="1116" t="s">
        <v>2365</v>
      </c>
      <c r="B5" s="1072" t="s">
        <v>2366</v>
      </c>
      <c r="C5" s="1073"/>
      <c r="D5" s="1074"/>
      <c r="E5" s="1114" t="s">
        <v>2358</v>
      </c>
      <c r="F5" s="1080" t="s">
        <v>2367</v>
      </c>
    </row>
    <row r="6" spans="1:6" ht="30" customHeight="1">
      <c r="A6" s="1117"/>
      <c r="B6" s="1075"/>
      <c r="C6" s="1076"/>
      <c r="D6" s="1077"/>
      <c r="E6" s="1079"/>
      <c r="F6" s="1081"/>
    </row>
    <row r="7" spans="1:6" ht="20.100000000000001" customHeight="1">
      <c r="A7" s="1082" t="s">
        <v>2362</v>
      </c>
      <c r="B7" s="250" t="s">
        <v>2387</v>
      </c>
      <c r="C7" s="239" t="s">
        <v>2154</v>
      </c>
      <c r="D7" s="252">
        <v>1</v>
      </c>
      <c r="E7" s="278"/>
      <c r="F7" s="279"/>
    </row>
    <row r="8" spans="1:6" ht="20.100000000000001" customHeight="1">
      <c r="A8" s="1064"/>
      <c r="B8" s="241" t="s">
        <v>2387</v>
      </c>
      <c r="C8" s="242" t="s">
        <v>2154</v>
      </c>
      <c r="D8" s="253">
        <v>2</v>
      </c>
      <c r="E8" s="280"/>
      <c r="F8" s="281"/>
    </row>
    <row r="9" spans="1:6" ht="20.100000000000001" customHeight="1">
      <c r="A9" s="1064"/>
      <c r="B9" s="241" t="s">
        <v>2387</v>
      </c>
      <c r="C9" s="242" t="s">
        <v>2154</v>
      </c>
      <c r="D9" s="253">
        <v>3</v>
      </c>
      <c r="E9" s="280"/>
      <c r="F9" s="281"/>
    </row>
    <row r="10" spans="1:6" ht="20.100000000000001" customHeight="1">
      <c r="A10" s="1064"/>
      <c r="B10" s="241" t="s">
        <v>2387</v>
      </c>
      <c r="C10" s="242" t="s">
        <v>2154</v>
      </c>
      <c r="D10" s="253">
        <v>4</v>
      </c>
      <c r="E10" s="280"/>
      <c r="F10" s="281"/>
    </row>
    <row r="11" spans="1:6" ht="20.100000000000001" customHeight="1">
      <c r="A11" s="1064"/>
      <c r="B11" s="241" t="s">
        <v>2387</v>
      </c>
      <c r="C11" s="242" t="s">
        <v>2154</v>
      </c>
      <c r="D11" s="253">
        <v>5</v>
      </c>
      <c r="E11" s="280"/>
      <c r="F11" s="281"/>
    </row>
    <row r="12" spans="1:6" ht="20.100000000000001" customHeight="1">
      <c r="A12" s="1064"/>
      <c r="B12" s="241" t="s">
        <v>2387</v>
      </c>
      <c r="C12" s="242" t="s">
        <v>2154</v>
      </c>
      <c r="D12" s="253">
        <v>6</v>
      </c>
      <c r="E12" s="280"/>
      <c r="F12" s="281"/>
    </row>
    <row r="13" spans="1:6" ht="20.100000000000001" customHeight="1">
      <c r="A13" s="1064"/>
      <c r="B13" s="241" t="s">
        <v>2387</v>
      </c>
      <c r="C13" s="242" t="s">
        <v>2154</v>
      </c>
      <c r="D13" s="253">
        <v>7</v>
      </c>
      <c r="E13" s="280"/>
      <c r="F13" s="281"/>
    </row>
    <row r="14" spans="1:6" ht="20.100000000000001" customHeight="1">
      <c r="A14" s="1064"/>
      <c r="B14" s="241" t="s">
        <v>2387</v>
      </c>
      <c r="C14" s="242" t="s">
        <v>2154</v>
      </c>
      <c r="D14" s="253">
        <v>8</v>
      </c>
      <c r="E14" s="280"/>
      <c r="F14" s="281"/>
    </row>
    <row r="15" spans="1:6" ht="20.100000000000001" customHeight="1">
      <c r="A15" s="1064"/>
      <c r="B15" s="241" t="s">
        <v>2387</v>
      </c>
      <c r="C15" s="242" t="s">
        <v>2154</v>
      </c>
      <c r="D15" s="253">
        <v>9</v>
      </c>
      <c r="E15" s="280"/>
      <c r="F15" s="281"/>
    </row>
    <row r="16" spans="1:6" ht="20.100000000000001" customHeight="1">
      <c r="A16" s="1064"/>
      <c r="B16" s="241" t="s">
        <v>2387</v>
      </c>
      <c r="C16" s="242" t="s">
        <v>2154</v>
      </c>
      <c r="D16" s="253">
        <v>10</v>
      </c>
      <c r="E16" s="280"/>
      <c r="F16" s="281"/>
    </row>
    <row r="17" spans="1:6" ht="20.100000000000001" customHeight="1">
      <c r="A17" s="1064"/>
      <c r="B17" s="241" t="s">
        <v>2387</v>
      </c>
      <c r="C17" s="242" t="s">
        <v>2154</v>
      </c>
      <c r="D17" s="253">
        <v>11</v>
      </c>
      <c r="E17" s="280"/>
      <c r="F17" s="281"/>
    </row>
    <row r="18" spans="1:6" ht="20.100000000000001" customHeight="1">
      <c r="A18" s="1064"/>
      <c r="B18" s="241" t="s">
        <v>2387</v>
      </c>
      <c r="C18" s="242" t="s">
        <v>2154</v>
      </c>
      <c r="D18" s="253">
        <v>12</v>
      </c>
      <c r="E18" s="280"/>
      <c r="F18" s="281"/>
    </row>
    <row r="19" spans="1:6" ht="20.100000000000001" customHeight="1">
      <c r="A19" s="1064"/>
      <c r="B19" s="241" t="s">
        <v>2387</v>
      </c>
      <c r="C19" s="242" t="s">
        <v>2154</v>
      </c>
      <c r="D19" s="253">
        <v>13</v>
      </c>
      <c r="E19" s="280"/>
      <c r="F19" s="281"/>
    </row>
    <row r="20" spans="1:6" ht="20.100000000000001" customHeight="1">
      <c r="A20" s="1064"/>
      <c r="B20" s="241" t="s">
        <v>2387</v>
      </c>
      <c r="C20" s="242" t="s">
        <v>2154</v>
      </c>
      <c r="D20" s="253">
        <v>14</v>
      </c>
      <c r="E20" s="280"/>
      <c r="F20" s="281"/>
    </row>
    <row r="21" spans="1:6" ht="20.100000000000001" customHeight="1">
      <c r="A21" s="1064"/>
      <c r="B21" s="255" t="s">
        <v>2387</v>
      </c>
      <c r="C21" s="254" t="s">
        <v>2154</v>
      </c>
      <c r="D21" s="256">
        <v>15</v>
      </c>
      <c r="E21" s="287"/>
      <c r="F21" s="291"/>
    </row>
    <row r="22" spans="1:6" ht="20.100000000000001" hidden="1" customHeight="1" thickBot="1">
      <c r="A22" s="1065"/>
      <c r="B22" s="1100" t="s">
        <v>1999</v>
      </c>
      <c r="C22" s="1101"/>
      <c r="D22" s="1101"/>
      <c r="E22" s="1101"/>
      <c r="F22" s="262">
        <f>SUM(F7:F21)</f>
        <v>0</v>
      </c>
    </row>
    <row r="23" spans="1:6" ht="20.100000000000001" hidden="1" customHeight="1" thickTop="1">
      <c r="A23" s="1115" t="s">
        <v>2363</v>
      </c>
      <c r="B23" s="257" t="s">
        <v>2387</v>
      </c>
      <c r="C23" s="249" t="s">
        <v>2154</v>
      </c>
      <c r="D23" s="259">
        <v>1</v>
      </c>
      <c r="E23" s="289"/>
      <c r="F23" s="290"/>
    </row>
    <row r="24" spans="1:6" ht="20.100000000000001" hidden="1" customHeight="1">
      <c r="A24" s="1115"/>
      <c r="B24" s="241" t="s">
        <v>2387</v>
      </c>
      <c r="C24" s="242" t="s">
        <v>2154</v>
      </c>
      <c r="D24" s="253">
        <v>2</v>
      </c>
      <c r="E24" s="280"/>
      <c r="F24" s="281"/>
    </row>
    <row r="25" spans="1:6" ht="20.100000000000001" hidden="1" customHeight="1">
      <c r="A25" s="1115"/>
      <c r="B25" s="241" t="s">
        <v>2387</v>
      </c>
      <c r="C25" s="242" t="s">
        <v>2154</v>
      </c>
      <c r="D25" s="253">
        <v>3</v>
      </c>
      <c r="E25" s="280"/>
      <c r="F25" s="281"/>
    </row>
    <row r="26" spans="1:6" ht="20.100000000000001" hidden="1" customHeight="1">
      <c r="A26" s="1115"/>
      <c r="B26" s="241" t="s">
        <v>2387</v>
      </c>
      <c r="C26" s="242" t="s">
        <v>2154</v>
      </c>
      <c r="D26" s="253">
        <v>4</v>
      </c>
      <c r="E26" s="280"/>
      <c r="F26" s="281"/>
    </row>
    <row r="27" spans="1:6" ht="20.100000000000001" hidden="1" customHeight="1">
      <c r="A27" s="1115"/>
      <c r="B27" s="241" t="s">
        <v>2387</v>
      </c>
      <c r="C27" s="242" t="s">
        <v>2154</v>
      </c>
      <c r="D27" s="253">
        <v>5</v>
      </c>
      <c r="E27" s="280"/>
      <c r="F27" s="281"/>
    </row>
    <row r="28" spans="1:6" ht="20.100000000000001" hidden="1" customHeight="1">
      <c r="A28" s="1115"/>
      <c r="B28" s="241" t="s">
        <v>2387</v>
      </c>
      <c r="C28" s="242" t="s">
        <v>2154</v>
      </c>
      <c r="D28" s="253">
        <v>6</v>
      </c>
      <c r="E28" s="280"/>
      <c r="F28" s="281"/>
    </row>
    <row r="29" spans="1:6" ht="20.100000000000001" hidden="1" customHeight="1">
      <c r="A29" s="1115"/>
      <c r="B29" s="241" t="s">
        <v>2387</v>
      </c>
      <c r="C29" s="242" t="s">
        <v>2154</v>
      </c>
      <c r="D29" s="253">
        <v>7</v>
      </c>
      <c r="E29" s="280"/>
      <c r="F29" s="281"/>
    </row>
    <row r="30" spans="1:6" ht="20.100000000000001" hidden="1" customHeight="1">
      <c r="A30" s="1115"/>
      <c r="B30" s="241" t="s">
        <v>2387</v>
      </c>
      <c r="C30" s="242" t="s">
        <v>2154</v>
      </c>
      <c r="D30" s="253">
        <v>8</v>
      </c>
      <c r="E30" s="280"/>
      <c r="F30" s="281"/>
    </row>
    <row r="31" spans="1:6" ht="20.100000000000001" hidden="1" customHeight="1">
      <c r="A31" s="1115"/>
      <c r="B31" s="241" t="s">
        <v>2387</v>
      </c>
      <c r="C31" s="242" t="s">
        <v>2154</v>
      </c>
      <c r="D31" s="253">
        <v>9</v>
      </c>
      <c r="E31" s="280"/>
      <c r="F31" s="281"/>
    </row>
    <row r="32" spans="1:6" ht="20.100000000000001" hidden="1" customHeight="1">
      <c r="A32" s="1115"/>
      <c r="B32" s="241" t="s">
        <v>2387</v>
      </c>
      <c r="C32" s="242" t="s">
        <v>2154</v>
      </c>
      <c r="D32" s="253">
        <v>10</v>
      </c>
      <c r="E32" s="280"/>
      <c r="F32" s="281"/>
    </row>
    <row r="33" spans="1:6" ht="20.100000000000001" hidden="1" customHeight="1">
      <c r="A33" s="1115"/>
      <c r="B33" s="241" t="s">
        <v>2387</v>
      </c>
      <c r="C33" s="242" t="s">
        <v>2154</v>
      </c>
      <c r="D33" s="253">
        <v>11</v>
      </c>
      <c r="E33" s="280"/>
      <c r="F33" s="281"/>
    </row>
    <row r="34" spans="1:6" ht="20.100000000000001" hidden="1" customHeight="1">
      <c r="A34" s="1115"/>
      <c r="B34" s="241" t="s">
        <v>2387</v>
      </c>
      <c r="C34" s="242" t="s">
        <v>2154</v>
      </c>
      <c r="D34" s="253">
        <v>12</v>
      </c>
      <c r="E34" s="280"/>
      <c r="F34" s="281"/>
    </row>
    <row r="35" spans="1:6" ht="20.100000000000001" hidden="1" customHeight="1">
      <c r="A35" s="1115"/>
      <c r="B35" s="241" t="s">
        <v>2387</v>
      </c>
      <c r="C35" s="242" t="s">
        <v>2154</v>
      </c>
      <c r="D35" s="253">
        <v>13</v>
      </c>
      <c r="E35" s="280"/>
      <c r="F35" s="281"/>
    </row>
    <row r="36" spans="1:6" ht="20.100000000000001" hidden="1" customHeight="1">
      <c r="A36" s="1115"/>
      <c r="B36" s="241" t="s">
        <v>2387</v>
      </c>
      <c r="C36" s="242" t="s">
        <v>2154</v>
      </c>
      <c r="D36" s="253">
        <v>14</v>
      </c>
      <c r="E36" s="280"/>
      <c r="F36" s="281"/>
    </row>
    <row r="37" spans="1:6" ht="20.100000000000001" hidden="1" customHeight="1">
      <c r="A37" s="1115"/>
      <c r="B37" s="255" t="s">
        <v>2387</v>
      </c>
      <c r="C37" s="254" t="s">
        <v>2154</v>
      </c>
      <c r="D37" s="256">
        <v>15</v>
      </c>
      <c r="E37" s="287"/>
      <c r="F37" s="291"/>
    </row>
    <row r="38" spans="1:6" ht="20.100000000000001" hidden="1" customHeight="1" thickBot="1">
      <c r="A38" s="1115"/>
      <c r="B38" s="1095" t="s">
        <v>1999</v>
      </c>
      <c r="C38" s="1096"/>
      <c r="D38" s="1096"/>
      <c r="E38" s="1096"/>
      <c r="F38" s="683">
        <f>SUM(F23:F37)</f>
        <v>0</v>
      </c>
    </row>
    <row r="39" spans="1:6" ht="20.100000000000001" customHeight="1">
      <c r="A39" s="682"/>
      <c r="B39" s="1103" t="s">
        <v>1988</v>
      </c>
      <c r="C39" s="1103"/>
      <c r="D39" s="1103"/>
      <c r="E39" s="1103"/>
      <c r="F39" s="684">
        <f>F22+F38</f>
        <v>0</v>
      </c>
    </row>
  </sheetData>
  <sheetProtection algorithmName="SHA-512" hashValue="Sw1gCPaVjMvGzmC0T8XWphyeKew3StZ9VHUD1cim/FZy8PU93AELYpp0+umdPdQ3p3X+k02KwKwIy7G0f3MgZQ==" saltValue="haRGIgRKo1uVfECBP1GXnA=="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8566-02AC-4E1C-80A4-778E75AA99F5}">
  <sheetPr>
    <tabColor theme="5" tint="0.79998168889431442"/>
  </sheetPr>
  <dimension ref="A1:F39"/>
  <sheetViews>
    <sheetView showZeros="0" view="pageBreakPreview" topLeftCell="B1" zoomScaleNormal="100" zoomScaleSheetLayoutView="100" workbookViewId="0">
      <selection activeCell="E7" sqref="E7"/>
    </sheetView>
  </sheetViews>
  <sheetFormatPr defaultColWidth="10" defaultRowHeight="13.2"/>
  <cols>
    <col min="1" max="1" width="6.33203125" style="236" hidden="1" customWidth="1"/>
    <col min="2" max="2" width="2.44140625" style="236" customWidth="1"/>
    <col min="3" max="3" width="1.88671875" style="236" customWidth="1"/>
    <col min="4" max="4" width="3" style="236" customWidth="1"/>
    <col min="5" max="5" width="48.44140625" style="236" customWidth="1"/>
    <col min="6" max="6" width="23" style="236" customWidth="1"/>
    <col min="7" max="16384" width="10" style="236"/>
  </cols>
  <sheetData>
    <row r="1" spans="1:6" ht="27" customHeight="1">
      <c r="B1" s="1063" t="s">
        <v>2652</v>
      </c>
      <c r="C1" s="1063"/>
      <c r="D1" s="1063"/>
      <c r="E1" s="1063"/>
      <c r="F1" s="1063"/>
    </row>
    <row r="3" spans="1:6">
      <c r="B3" s="236" t="s">
        <v>2388</v>
      </c>
    </row>
    <row r="4" spans="1:6">
      <c r="F4" s="237" t="s">
        <v>2360</v>
      </c>
    </row>
    <row r="5" spans="1:6" ht="30" customHeight="1">
      <c r="A5" s="1103" t="s">
        <v>2365</v>
      </c>
      <c r="B5" s="1072" t="s">
        <v>2366</v>
      </c>
      <c r="C5" s="1073"/>
      <c r="D5" s="1074"/>
      <c r="E5" s="1114" t="s">
        <v>2358</v>
      </c>
      <c r="F5" s="1080" t="s">
        <v>2367</v>
      </c>
    </row>
    <row r="6" spans="1:6" ht="30" customHeight="1">
      <c r="A6" s="1103"/>
      <c r="B6" s="1075"/>
      <c r="C6" s="1076"/>
      <c r="D6" s="1077"/>
      <c r="E6" s="1079"/>
      <c r="F6" s="1081"/>
    </row>
    <row r="7" spans="1:6" ht="20.100000000000001" customHeight="1">
      <c r="A7" s="1071" t="s">
        <v>2389</v>
      </c>
      <c r="B7" s="257" t="s">
        <v>2390</v>
      </c>
      <c r="C7" s="258" t="s">
        <v>2154</v>
      </c>
      <c r="D7" s="259">
        <v>1</v>
      </c>
      <c r="E7" s="289"/>
      <c r="F7" s="292"/>
    </row>
    <row r="8" spans="1:6" ht="20.100000000000001" customHeight="1">
      <c r="A8" s="1071"/>
      <c r="B8" s="241" t="s">
        <v>2390</v>
      </c>
      <c r="C8" s="242" t="s">
        <v>2154</v>
      </c>
      <c r="D8" s="253">
        <v>2</v>
      </c>
      <c r="E8" s="280"/>
      <c r="F8" s="293"/>
    </row>
    <row r="9" spans="1:6" ht="20.100000000000001" customHeight="1">
      <c r="A9" s="1071"/>
      <c r="B9" s="241" t="s">
        <v>2390</v>
      </c>
      <c r="C9" s="242" t="s">
        <v>2154</v>
      </c>
      <c r="D9" s="253">
        <v>3</v>
      </c>
      <c r="E9" s="280"/>
      <c r="F9" s="293"/>
    </row>
    <row r="10" spans="1:6" ht="20.100000000000001" customHeight="1">
      <c r="A10" s="1071"/>
      <c r="B10" s="241" t="s">
        <v>2390</v>
      </c>
      <c r="C10" s="242" t="s">
        <v>2154</v>
      </c>
      <c r="D10" s="253">
        <v>4</v>
      </c>
      <c r="E10" s="280"/>
      <c r="F10" s="293"/>
    </row>
    <row r="11" spans="1:6" ht="20.100000000000001" customHeight="1">
      <c r="A11" s="1071"/>
      <c r="B11" s="241" t="s">
        <v>2390</v>
      </c>
      <c r="C11" s="242" t="s">
        <v>2154</v>
      </c>
      <c r="D11" s="253">
        <v>5</v>
      </c>
      <c r="E11" s="280"/>
      <c r="F11" s="293"/>
    </row>
    <row r="12" spans="1:6" ht="20.100000000000001" customHeight="1">
      <c r="A12" s="1071"/>
      <c r="B12" s="241" t="s">
        <v>2390</v>
      </c>
      <c r="C12" s="242" t="s">
        <v>2154</v>
      </c>
      <c r="D12" s="253">
        <v>6</v>
      </c>
      <c r="E12" s="280"/>
      <c r="F12" s="293"/>
    </row>
    <row r="13" spans="1:6" ht="20.100000000000001" customHeight="1">
      <c r="A13" s="1071"/>
      <c r="B13" s="241" t="s">
        <v>2390</v>
      </c>
      <c r="C13" s="242" t="s">
        <v>2154</v>
      </c>
      <c r="D13" s="253">
        <v>7</v>
      </c>
      <c r="E13" s="280"/>
      <c r="F13" s="293"/>
    </row>
    <row r="14" spans="1:6" ht="20.100000000000001" customHeight="1">
      <c r="A14" s="1071"/>
      <c r="B14" s="241" t="s">
        <v>2390</v>
      </c>
      <c r="C14" s="242" t="s">
        <v>2154</v>
      </c>
      <c r="D14" s="253">
        <v>8</v>
      </c>
      <c r="E14" s="280"/>
      <c r="F14" s="293"/>
    </row>
    <row r="15" spans="1:6" ht="20.100000000000001" customHeight="1">
      <c r="A15" s="1071"/>
      <c r="B15" s="241" t="s">
        <v>2390</v>
      </c>
      <c r="C15" s="242" t="s">
        <v>2154</v>
      </c>
      <c r="D15" s="253">
        <v>9</v>
      </c>
      <c r="E15" s="280"/>
      <c r="F15" s="293"/>
    </row>
    <row r="16" spans="1:6" ht="20.100000000000001" customHeight="1">
      <c r="A16" s="1071"/>
      <c r="B16" s="241" t="s">
        <v>2390</v>
      </c>
      <c r="C16" s="242" t="s">
        <v>2154</v>
      </c>
      <c r="D16" s="253">
        <v>10</v>
      </c>
      <c r="E16" s="280"/>
      <c r="F16" s="293"/>
    </row>
    <row r="17" spans="1:6" ht="20.100000000000001" customHeight="1">
      <c r="A17" s="1071"/>
      <c r="B17" s="241" t="s">
        <v>2390</v>
      </c>
      <c r="C17" s="242" t="s">
        <v>2154</v>
      </c>
      <c r="D17" s="253">
        <v>11</v>
      </c>
      <c r="E17" s="280"/>
      <c r="F17" s="293"/>
    </row>
    <row r="18" spans="1:6" ht="20.100000000000001" customHeight="1">
      <c r="A18" s="1071"/>
      <c r="B18" s="241" t="s">
        <v>2390</v>
      </c>
      <c r="C18" s="242" t="s">
        <v>2154</v>
      </c>
      <c r="D18" s="253">
        <v>12</v>
      </c>
      <c r="E18" s="280"/>
      <c r="F18" s="293"/>
    </row>
    <row r="19" spans="1:6" ht="20.100000000000001" customHeight="1">
      <c r="A19" s="1071"/>
      <c r="B19" s="241" t="s">
        <v>2390</v>
      </c>
      <c r="C19" s="242" t="s">
        <v>2154</v>
      </c>
      <c r="D19" s="253">
        <v>13</v>
      </c>
      <c r="E19" s="280"/>
      <c r="F19" s="293"/>
    </row>
    <row r="20" spans="1:6" ht="20.100000000000001" customHeight="1">
      <c r="A20" s="1071"/>
      <c r="B20" s="241" t="s">
        <v>2390</v>
      </c>
      <c r="C20" s="242" t="s">
        <v>2154</v>
      </c>
      <c r="D20" s="253">
        <v>14</v>
      </c>
      <c r="E20" s="280"/>
      <c r="F20" s="293"/>
    </row>
    <row r="21" spans="1:6" ht="20.100000000000001" customHeight="1">
      <c r="A21" s="1071"/>
      <c r="B21" s="244" t="s">
        <v>2390</v>
      </c>
      <c r="C21" s="245" t="s">
        <v>2154</v>
      </c>
      <c r="D21" s="264">
        <v>15</v>
      </c>
      <c r="E21" s="282"/>
      <c r="F21" s="294"/>
    </row>
    <row r="22" spans="1:6" ht="20.100000000000001" hidden="1" customHeight="1" thickBot="1">
      <c r="A22" s="1107"/>
      <c r="B22" s="1100" t="s">
        <v>1999</v>
      </c>
      <c r="C22" s="1101"/>
      <c r="D22" s="1101"/>
      <c r="E22" s="1101"/>
      <c r="F22" s="265">
        <f>SUM(F7:F21)</f>
        <v>0</v>
      </c>
    </row>
    <row r="23" spans="1:6" ht="20.100000000000001" hidden="1" customHeight="1" thickTop="1">
      <c r="A23" s="1071" t="s">
        <v>2363</v>
      </c>
      <c r="B23" s="257" t="s">
        <v>2390</v>
      </c>
      <c r="C23" s="258" t="s">
        <v>2154</v>
      </c>
      <c r="D23" s="259">
        <v>1</v>
      </c>
      <c r="E23" s="289"/>
      <c r="F23" s="292"/>
    </row>
    <row r="24" spans="1:6" ht="20.100000000000001" hidden="1" customHeight="1">
      <c r="A24" s="1071"/>
      <c r="B24" s="241" t="s">
        <v>2390</v>
      </c>
      <c r="C24" s="242" t="s">
        <v>2154</v>
      </c>
      <c r="D24" s="253">
        <v>2</v>
      </c>
      <c r="E24" s="280"/>
      <c r="F24" s="293"/>
    </row>
    <row r="25" spans="1:6" ht="20.100000000000001" hidden="1" customHeight="1">
      <c r="A25" s="1071"/>
      <c r="B25" s="241" t="s">
        <v>2390</v>
      </c>
      <c r="C25" s="242" t="s">
        <v>2154</v>
      </c>
      <c r="D25" s="253">
        <v>3</v>
      </c>
      <c r="E25" s="280"/>
      <c r="F25" s="293"/>
    </row>
    <row r="26" spans="1:6" ht="20.100000000000001" hidden="1" customHeight="1">
      <c r="A26" s="1071"/>
      <c r="B26" s="241" t="s">
        <v>2390</v>
      </c>
      <c r="C26" s="242" t="s">
        <v>2154</v>
      </c>
      <c r="D26" s="253">
        <v>4</v>
      </c>
      <c r="E26" s="280"/>
      <c r="F26" s="293"/>
    </row>
    <row r="27" spans="1:6" ht="20.100000000000001" hidden="1" customHeight="1">
      <c r="A27" s="1071"/>
      <c r="B27" s="241" t="s">
        <v>2390</v>
      </c>
      <c r="C27" s="242" t="s">
        <v>2154</v>
      </c>
      <c r="D27" s="253">
        <v>5</v>
      </c>
      <c r="E27" s="280"/>
      <c r="F27" s="293"/>
    </row>
    <row r="28" spans="1:6" ht="20.100000000000001" hidden="1" customHeight="1">
      <c r="A28" s="1071"/>
      <c r="B28" s="241" t="s">
        <v>2390</v>
      </c>
      <c r="C28" s="242" t="s">
        <v>2154</v>
      </c>
      <c r="D28" s="253">
        <v>6</v>
      </c>
      <c r="E28" s="280"/>
      <c r="F28" s="293"/>
    </row>
    <row r="29" spans="1:6" ht="20.100000000000001" hidden="1" customHeight="1">
      <c r="A29" s="1071"/>
      <c r="B29" s="241" t="s">
        <v>2390</v>
      </c>
      <c r="C29" s="242" t="s">
        <v>2154</v>
      </c>
      <c r="D29" s="253">
        <v>7</v>
      </c>
      <c r="E29" s="280"/>
      <c r="F29" s="293"/>
    </row>
    <row r="30" spans="1:6" ht="20.100000000000001" hidden="1" customHeight="1">
      <c r="A30" s="1071"/>
      <c r="B30" s="241" t="s">
        <v>2390</v>
      </c>
      <c r="C30" s="242" t="s">
        <v>2154</v>
      </c>
      <c r="D30" s="253">
        <v>8</v>
      </c>
      <c r="E30" s="280"/>
      <c r="F30" s="293"/>
    </row>
    <row r="31" spans="1:6" ht="20.100000000000001" hidden="1" customHeight="1">
      <c r="A31" s="1071"/>
      <c r="B31" s="241" t="s">
        <v>2390</v>
      </c>
      <c r="C31" s="242" t="s">
        <v>2154</v>
      </c>
      <c r="D31" s="253">
        <v>9</v>
      </c>
      <c r="E31" s="280"/>
      <c r="F31" s="293"/>
    </row>
    <row r="32" spans="1:6" ht="20.100000000000001" hidden="1" customHeight="1">
      <c r="A32" s="1071"/>
      <c r="B32" s="241" t="s">
        <v>2390</v>
      </c>
      <c r="C32" s="242" t="s">
        <v>2154</v>
      </c>
      <c r="D32" s="253">
        <v>10</v>
      </c>
      <c r="E32" s="280"/>
      <c r="F32" s="293"/>
    </row>
    <row r="33" spans="1:6" ht="20.100000000000001" hidden="1" customHeight="1">
      <c r="A33" s="1071"/>
      <c r="B33" s="241" t="s">
        <v>2390</v>
      </c>
      <c r="C33" s="242" t="s">
        <v>2154</v>
      </c>
      <c r="D33" s="253">
        <v>11</v>
      </c>
      <c r="E33" s="280"/>
      <c r="F33" s="293"/>
    </row>
    <row r="34" spans="1:6" ht="20.100000000000001" hidden="1" customHeight="1">
      <c r="A34" s="1071"/>
      <c r="B34" s="241" t="s">
        <v>2390</v>
      </c>
      <c r="C34" s="242" t="s">
        <v>2154</v>
      </c>
      <c r="D34" s="253">
        <v>12</v>
      </c>
      <c r="E34" s="280"/>
      <c r="F34" s="293"/>
    </row>
    <row r="35" spans="1:6" ht="20.100000000000001" hidden="1" customHeight="1">
      <c r="A35" s="1071"/>
      <c r="B35" s="241" t="s">
        <v>2390</v>
      </c>
      <c r="C35" s="242" t="s">
        <v>2154</v>
      </c>
      <c r="D35" s="253">
        <v>13</v>
      </c>
      <c r="E35" s="280"/>
      <c r="F35" s="293"/>
    </row>
    <row r="36" spans="1:6" ht="20.100000000000001" hidden="1" customHeight="1">
      <c r="A36" s="1071"/>
      <c r="B36" s="241" t="s">
        <v>2390</v>
      </c>
      <c r="C36" s="242" t="s">
        <v>2154</v>
      </c>
      <c r="D36" s="253">
        <v>14</v>
      </c>
      <c r="E36" s="280"/>
      <c r="F36" s="293"/>
    </row>
    <row r="37" spans="1:6" ht="20.100000000000001" hidden="1" customHeight="1">
      <c r="A37" s="1071"/>
      <c r="B37" s="244" t="s">
        <v>2390</v>
      </c>
      <c r="C37" s="245" t="s">
        <v>2154</v>
      </c>
      <c r="D37" s="264">
        <v>15</v>
      </c>
      <c r="E37" s="282"/>
      <c r="F37" s="294"/>
    </row>
    <row r="38" spans="1:6" ht="20.100000000000001" hidden="1" customHeight="1" thickBot="1">
      <c r="A38" s="1082"/>
      <c r="B38" s="1095" t="s">
        <v>1999</v>
      </c>
      <c r="C38" s="1096"/>
      <c r="D38" s="1096"/>
      <c r="E38" s="1096"/>
      <c r="F38" s="685">
        <f>SUM(F23:F37)</f>
        <v>0</v>
      </c>
    </row>
    <row r="39" spans="1:6" ht="20.100000000000001" customHeight="1">
      <c r="A39" s="682"/>
      <c r="B39" s="1103" t="s">
        <v>1988</v>
      </c>
      <c r="C39" s="1103"/>
      <c r="D39" s="1103"/>
      <c r="E39" s="1103"/>
      <c r="F39" s="686">
        <f>F22+F38</f>
        <v>0</v>
      </c>
    </row>
  </sheetData>
  <sheetProtection algorithmName="SHA-512" hashValue="Na0ArptKSl+BCy5goMgfK8np8zR/OgoT16sGzVhwWe4XxwxsAyIvfBUQjaX165sJJg7OOY5SopuSRts3d/xoZA==" saltValue="1og90q/qA9rmnCCWIxeEkQ=="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E3EA1-005B-40B4-935F-E9FCE8D172F0}">
  <sheetPr>
    <tabColor theme="5" tint="0.79998168889431442"/>
  </sheetPr>
  <dimension ref="A1:F39"/>
  <sheetViews>
    <sheetView showZeros="0" view="pageBreakPreview" topLeftCell="B1" zoomScaleNormal="100" zoomScaleSheetLayoutView="100" workbookViewId="0">
      <selection activeCell="E7" sqref="E7"/>
    </sheetView>
  </sheetViews>
  <sheetFormatPr defaultColWidth="10" defaultRowHeight="13.2"/>
  <cols>
    <col min="1" max="1" width="6.33203125" style="236" hidden="1" customWidth="1"/>
    <col min="2" max="2" width="2.44140625" style="236" customWidth="1"/>
    <col min="3" max="3" width="1.88671875" style="236" customWidth="1"/>
    <col min="4" max="4" width="3" style="236" customWidth="1"/>
    <col min="5" max="5" width="48.44140625" style="236" customWidth="1"/>
    <col min="6" max="6" width="23" style="236" customWidth="1"/>
    <col min="7" max="16384" width="10" style="236"/>
  </cols>
  <sheetData>
    <row r="1" spans="1:6" ht="27" customHeight="1">
      <c r="B1" s="1063" t="s">
        <v>2652</v>
      </c>
      <c r="C1" s="1063"/>
      <c r="D1" s="1063"/>
      <c r="E1" s="1063"/>
      <c r="F1" s="1063"/>
    </row>
    <row r="3" spans="1:6">
      <c r="B3" s="236" t="s">
        <v>2391</v>
      </c>
    </row>
    <row r="4" spans="1:6">
      <c r="F4" s="237" t="s">
        <v>2360</v>
      </c>
    </row>
    <row r="5" spans="1:6" ht="30" customHeight="1">
      <c r="A5" s="1103" t="s">
        <v>2365</v>
      </c>
      <c r="B5" s="1072" t="s">
        <v>2366</v>
      </c>
      <c r="C5" s="1073"/>
      <c r="D5" s="1074"/>
      <c r="E5" s="1114" t="s">
        <v>2358</v>
      </c>
      <c r="F5" s="1080" t="s">
        <v>2367</v>
      </c>
    </row>
    <row r="6" spans="1:6" ht="30" customHeight="1">
      <c r="A6" s="1103"/>
      <c r="B6" s="1075"/>
      <c r="C6" s="1076"/>
      <c r="D6" s="1077"/>
      <c r="E6" s="1079"/>
      <c r="F6" s="1081"/>
    </row>
    <row r="7" spans="1:6" ht="20.100000000000001" customHeight="1">
      <c r="A7" s="1082" t="s">
        <v>2362</v>
      </c>
      <c r="B7" s="250" t="s">
        <v>2392</v>
      </c>
      <c r="C7" s="251" t="s">
        <v>2154</v>
      </c>
      <c r="D7" s="252">
        <v>1</v>
      </c>
      <c r="E7" s="278"/>
      <c r="F7" s="295"/>
    </row>
    <row r="8" spans="1:6" ht="20.100000000000001" customHeight="1">
      <c r="A8" s="1064"/>
      <c r="B8" s="241" t="s">
        <v>2392</v>
      </c>
      <c r="C8" s="242" t="s">
        <v>2154</v>
      </c>
      <c r="D8" s="266">
        <v>2</v>
      </c>
      <c r="E8" s="280"/>
      <c r="F8" s="293"/>
    </row>
    <row r="9" spans="1:6" ht="20.100000000000001" customHeight="1">
      <c r="A9" s="1064"/>
      <c r="B9" s="241" t="s">
        <v>2392</v>
      </c>
      <c r="C9" s="242" t="s">
        <v>2154</v>
      </c>
      <c r="D9" s="266">
        <v>3</v>
      </c>
      <c r="E9" s="280"/>
      <c r="F9" s="293"/>
    </row>
    <row r="10" spans="1:6" ht="20.100000000000001" customHeight="1">
      <c r="A10" s="1064"/>
      <c r="B10" s="241" t="s">
        <v>2392</v>
      </c>
      <c r="C10" s="242" t="s">
        <v>2154</v>
      </c>
      <c r="D10" s="266">
        <v>4</v>
      </c>
      <c r="E10" s="280"/>
      <c r="F10" s="293"/>
    </row>
    <row r="11" spans="1:6" ht="20.100000000000001" customHeight="1">
      <c r="A11" s="1064"/>
      <c r="B11" s="241" t="s">
        <v>2392</v>
      </c>
      <c r="C11" s="242" t="s">
        <v>2154</v>
      </c>
      <c r="D11" s="266">
        <v>5</v>
      </c>
      <c r="E11" s="280"/>
      <c r="F11" s="293"/>
    </row>
    <row r="12" spans="1:6" ht="20.100000000000001" customHeight="1">
      <c r="A12" s="1064"/>
      <c r="B12" s="241" t="s">
        <v>2392</v>
      </c>
      <c r="C12" s="242" t="s">
        <v>2154</v>
      </c>
      <c r="D12" s="266">
        <v>6</v>
      </c>
      <c r="E12" s="280"/>
      <c r="F12" s="293"/>
    </row>
    <row r="13" spans="1:6" ht="20.100000000000001" customHeight="1">
      <c r="A13" s="1064"/>
      <c r="B13" s="241" t="s">
        <v>2392</v>
      </c>
      <c r="C13" s="242" t="s">
        <v>2154</v>
      </c>
      <c r="D13" s="266">
        <v>7</v>
      </c>
      <c r="E13" s="280"/>
      <c r="F13" s="293"/>
    </row>
    <row r="14" spans="1:6" ht="20.100000000000001" customHeight="1">
      <c r="A14" s="1064"/>
      <c r="B14" s="241" t="s">
        <v>2392</v>
      </c>
      <c r="C14" s="242" t="s">
        <v>2154</v>
      </c>
      <c r="D14" s="266">
        <v>8</v>
      </c>
      <c r="E14" s="280"/>
      <c r="F14" s="293"/>
    </row>
    <row r="15" spans="1:6" ht="20.100000000000001" customHeight="1">
      <c r="A15" s="1064"/>
      <c r="B15" s="241" t="s">
        <v>2392</v>
      </c>
      <c r="C15" s="242" t="s">
        <v>2154</v>
      </c>
      <c r="D15" s="266">
        <v>9</v>
      </c>
      <c r="E15" s="280"/>
      <c r="F15" s="293"/>
    </row>
    <row r="16" spans="1:6" ht="20.100000000000001" customHeight="1">
      <c r="A16" s="1064"/>
      <c r="B16" s="241" t="s">
        <v>2392</v>
      </c>
      <c r="C16" s="242" t="s">
        <v>2154</v>
      </c>
      <c r="D16" s="266">
        <v>10</v>
      </c>
      <c r="E16" s="280"/>
      <c r="F16" s="293"/>
    </row>
    <row r="17" spans="1:6" ht="20.100000000000001" customHeight="1">
      <c r="A17" s="1064"/>
      <c r="B17" s="241" t="s">
        <v>2392</v>
      </c>
      <c r="C17" s="242" t="s">
        <v>2154</v>
      </c>
      <c r="D17" s="266">
        <v>11</v>
      </c>
      <c r="E17" s="280"/>
      <c r="F17" s="293"/>
    </row>
    <row r="18" spans="1:6" ht="20.100000000000001" customHeight="1">
      <c r="A18" s="1064"/>
      <c r="B18" s="241" t="s">
        <v>2392</v>
      </c>
      <c r="C18" s="242" t="s">
        <v>2154</v>
      </c>
      <c r="D18" s="266">
        <v>12</v>
      </c>
      <c r="E18" s="280"/>
      <c r="F18" s="293"/>
    </row>
    <row r="19" spans="1:6" ht="20.100000000000001" customHeight="1">
      <c r="A19" s="1064"/>
      <c r="B19" s="241" t="s">
        <v>2392</v>
      </c>
      <c r="C19" s="242" t="s">
        <v>2154</v>
      </c>
      <c r="D19" s="266">
        <v>13</v>
      </c>
      <c r="E19" s="280"/>
      <c r="F19" s="293"/>
    </row>
    <row r="20" spans="1:6" ht="20.100000000000001" customHeight="1">
      <c r="A20" s="1064"/>
      <c r="B20" s="241" t="s">
        <v>2392</v>
      </c>
      <c r="C20" s="242" t="s">
        <v>2154</v>
      </c>
      <c r="D20" s="266">
        <v>14</v>
      </c>
      <c r="E20" s="280"/>
      <c r="F20" s="293"/>
    </row>
    <row r="21" spans="1:6" ht="20.100000000000001" customHeight="1">
      <c r="A21" s="1064"/>
      <c r="B21" s="244" t="s">
        <v>2392</v>
      </c>
      <c r="C21" s="245" t="s">
        <v>2154</v>
      </c>
      <c r="D21" s="267">
        <v>15</v>
      </c>
      <c r="E21" s="282"/>
      <c r="F21" s="294"/>
    </row>
    <row r="22" spans="1:6" ht="20.100000000000001" hidden="1" customHeight="1" thickBot="1">
      <c r="A22" s="1065"/>
      <c r="B22" s="1083" t="s">
        <v>1999</v>
      </c>
      <c r="C22" s="1084"/>
      <c r="D22" s="1084"/>
      <c r="E22" s="1084"/>
      <c r="F22" s="268">
        <f>SUM(F7:F21)</f>
        <v>0</v>
      </c>
    </row>
    <row r="23" spans="1:6" ht="20.100000000000001" hidden="1" customHeight="1" thickTop="1">
      <c r="A23" s="1064" t="s">
        <v>2363</v>
      </c>
      <c r="B23" s="257" t="s">
        <v>2392</v>
      </c>
      <c r="C23" s="258" t="s">
        <v>2154</v>
      </c>
      <c r="D23" s="259">
        <v>1</v>
      </c>
      <c r="E23" s="289"/>
      <c r="F23" s="292"/>
    </row>
    <row r="24" spans="1:6" ht="20.100000000000001" hidden="1" customHeight="1">
      <c r="A24" s="1064"/>
      <c r="B24" s="241" t="s">
        <v>2392</v>
      </c>
      <c r="C24" s="242" t="s">
        <v>2154</v>
      </c>
      <c r="D24" s="266">
        <v>2</v>
      </c>
      <c r="E24" s="280"/>
      <c r="F24" s="293"/>
    </row>
    <row r="25" spans="1:6" ht="20.100000000000001" hidden="1" customHeight="1">
      <c r="A25" s="1064"/>
      <c r="B25" s="241" t="s">
        <v>2392</v>
      </c>
      <c r="C25" s="242" t="s">
        <v>2154</v>
      </c>
      <c r="D25" s="266">
        <v>3</v>
      </c>
      <c r="E25" s="280"/>
      <c r="F25" s="293"/>
    </row>
    <row r="26" spans="1:6" ht="20.100000000000001" hidden="1" customHeight="1">
      <c r="A26" s="1064"/>
      <c r="B26" s="241" t="s">
        <v>2392</v>
      </c>
      <c r="C26" s="242" t="s">
        <v>2154</v>
      </c>
      <c r="D26" s="266">
        <v>4</v>
      </c>
      <c r="E26" s="280"/>
      <c r="F26" s="293"/>
    </row>
    <row r="27" spans="1:6" ht="20.100000000000001" hidden="1" customHeight="1">
      <c r="A27" s="1064"/>
      <c r="B27" s="241" t="s">
        <v>2392</v>
      </c>
      <c r="C27" s="242" t="s">
        <v>2154</v>
      </c>
      <c r="D27" s="266">
        <v>5</v>
      </c>
      <c r="E27" s="280"/>
      <c r="F27" s="293"/>
    </row>
    <row r="28" spans="1:6" ht="20.100000000000001" hidden="1" customHeight="1">
      <c r="A28" s="1064"/>
      <c r="B28" s="241" t="s">
        <v>2392</v>
      </c>
      <c r="C28" s="242" t="s">
        <v>2154</v>
      </c>
      <c r="D28" s="266">
        <v>6</v>
      </c>
      <c r="E28" s="280"/>
      <c r="F28" s="293"/>
    </row>
    <row r="29" spans="1:6" ht="20.100000000000001" hidden="1" customHeight="1">
      <c r="A29" s="1064"/>
      <c r="B29" s="241" t="s">
        <v>2392</v>
      </c>
      <c r="C29" s="242" t="s">
        <v>2154</v>
      </c>
      <c r="D29" s="266">
        <v>7</v>
      </c>
      <c r="E29" s="280"/>
      <c r="F29" s="293"/>
    </row>
    <row r="30" spans="1:6" ht="20.100000000000001" hidden="1" customHeight="1">
      <c r="A30" s="1064"/>
      <c r="B30" s="241" t="s">
        <v>2392</v>
      </c>
      <c r="C30" s="242" t="s">
        <v>2154</v>
      </c>
      <c r="D30" s="266">
        <v>8</v>
      </c>
      <c r="E30" s="280"/>
      <c r="F30" s="293"/>
    </row>
    <row r="31" spans="1:6" ht="20.100000000000001" hidden="1" customHeight="1">
      <c r="A31" s="1064"/>
      <c r="B31" s="241" t="s">
        <v>2392</v>
      </c>
      <c r="C31" s="242" t="s">
        <v>2154</v>
      </c>
      <c r="D31" s="266">
        <v>9</v>
      </c>
      <c r="E31" s="280"/>
      <c r="F31" s="293"/>
    </row>
    <row r="32" spans="1:6" ht="20.100000000000001" hidden="1" customHeight="1">
      <c r="A32" s="1064"/>
      <c r="B32" s="241" t="s">
        <v>2392</v>
      </c>
      <c r="C32" s="242" t="s">
        <v>2154</v>
      </c>
      <c r="D32" s="266">
        <v>10</v>
      </c>
      <c r="E32" s="280"/>
      <c r="F32" s="293"/>
    </row>
    <row r="33" spans="1:6" ht="20.100000000000001" hidden="1" customHeight="1">
      <c r="A33" s="1064"/>
      <c r="B33" s="241" t="s">
        <v>2392</v>
      </c>
      <c r="C33" s="242" t="s">
        <v>2154</v>
      </c>
      <c r="D33" s="266">
        <v>11</v>
      </c>
      <c r="E33" s="280"/>
      <c r="F33" s="293"/>
    </row>
    <row r="34" spans="1:6" ht="20.100000000000001" hidden="1" customHeight="1">
      <c r="A34" s="1064"/>
      <c r="B34" s="241" t="s">
        <v>2392</v>
      </c>
      <c r="C34" s="242" t="s">
        <v>2154</v>
      </c>
      <c r="D34" s="266">
        <v>12</v>
      </c>
      <c r="E34" s="280"/>
      <c r="F34" s="293"/>
    </row>
    <row r="35" spans="1:6" ht="20.100000000000001" hidden="1" customHeight="1">
      <c r="A35" s="1064"/>
      <c r="B35" s="241" t="s">
        <v>2392</v>
      </c>
      <c r="C35" s="242" t="s">
        <v>2154</v>
      </c>
      <c r="D35" s="266">
        <v>13</v>
      </c>
      <c r="E35" s="280"/>
      <c r="F35" s="293"/>
    </row>
    <row r="36" spans="1:6" ht="20.100000000000001" hidden="1" customHeight="1">
      <c r="A36" s="1064"/>
      <c r="B36" s="241" t="s">
        <v>2392</v>
      </c>
      <c r="C36" s="242" t="s">
        <v>2154</v>
      </c>
      <c r="D36" s="266">
        <v>14</v>
      </c>
      <c r="E36" s="280"/>
      <c r="F36" s="293"/>
    </row>
    <row r="37" spans="1:6" ht="20.100000000000001" hidden="1" customHeight="1">
      <c r="A37" s="1064"/>
      <c r="B37" s="244" t="s">
        <v>2392</v>
      </c>
      <c r="C37" s="245" t="s">
        <v>2154</v>
      </c>
      <c r="D37" s="267">
        <v>15</v>
      </c>
      <c r="E37" s="282"/>
      <c r="F37" s="294"/>
    </row>
    <row r="38" spans="1:6" ht="20.100000000000001" hidden="1" customHeight="1" thickBot="1">
      <c r="A38" s="1064"/>
      <c r="B38" s="1066" t="s">
        <v>1999</v>
      </c>
      <c r="C38" s="1067"/>
      <c r="D38" s="1067"/>
      <c r="E38" s="1067"/>
      <c r="F38" s="687">
        <f>SUM(F23:F37)</f>
        <v>0</v>
      </c>
    </row>
    <row r="39" spans="1:6" ht="20.100000000000001" customHeight="1">
      <c r="A39" s="682"/>
      <c r="B39" s="1103" t="s">
        <v>1988</v>
      </c>
      <c r="C39" s="1103"/>
      <c r="D39" s="1103"/>
      <c r="E39" s="1103"/>
      <c r="F39" s="686">
        <f>SUM(F22,F38)</f>
        <v>0</v>
      </c>
    </row>
  </sheetData>
  <sheetProtection algorithmName="SHA-512" hashValue="IPkI5I1v2YHQ9Ri+6aKgj0N+1rMSR5B7v/u+xp+eVresYeWV0v3ehAhn759TE6AjJ0sBGG+O3BOAvQI8NjVrtA==" saltValue="ynu3txSfxC7ddDNqACDZAg=="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2F69F-8ED7-44F0-AC63-6D900D8766B6}">
  <sheetPr>
    <tabColor theme="5" tint="0.79998168889431442"/>
  </sheetPr>
  <dimension ref="A1:F39"/>
  <sheetViews>
    <sheetView showZeros="0" view="pageBreakPreview" topLeftCell="B1" zoomScaleNormal="100" zoomScaleSheetLayoutView="100" workbookViewId="0">
      <selection activeCell="E7" sqref="E7"/>
    </sheetView>
  </sheetViews>
  <sheetFormatPr defaultColWidth="10" defaultRowHeight="13.2"/>
  <cols>
    <col min="1" max="1" width="6.33203125" style="236" hidden="1" customWidth="1"/>
    <col min="2" max="2" width="2.44140625" style="236" customWidth="1"/>
    <col min="3" max="3" width="1.88671875" style="236" customWidth="1"/>
    <col min="4" max="4" width="3" style="236" customWidth="1"/>
    <col min="5" max="5" width="48.44140625" style="236" customWidth="1"/>
    <col min="6" max="6" width="23" style="236" customWidth="1"/>
    <col min="7" max="16384" width="10" style="236"/>
  </cols>
  <sheetData>
    <row r="1" spans="1:6" ht="27" customHeight="1">
      <c r="B1" s="1063" t="s">
        <v>2652</v>
      </c>
      <c r="C1" s="1063"/>
      <c r="D1" s="1063"/>
      <c r="E1" s="1063"/>
      <c r="F1" s="1063"/>
    </row>
    <row r="3" spans="1:6">
      <c r="B3" s="236" t="s">
        <v>2393</v>
      </c>
    </row>
    <row r="4" spans="1:6">
      <c r="F4" s="237" t="s">
        <v>2360</v>
      </c>
    </row>
    <row r="5" spans="1:6" ht="30" customHeight="1">
      <c r="A5" s="1116" t="s">
        <v>2365</v>
      </c>
      <c r="B5" s="1072" t="s">
        <v>2366</v>
      </c>
      <c r="C5" s="1073"/>
      <c r="D5" s="1074"/>
      <c r="E5" s="1114" t="s">
        <v>2358</v>
      </c>
      <c r="F5" s="1080" t="s">
        <v>2367</v>
      </c>
    </row>
    <row r="6" spans="1:6" ht="30" customHeight="1">
      <c r="A6" s="1117"/>
      <c r="B6" s="1075"/>
      <c r="C6" s="1076"/>
      <c r="D6" s="1077"/>
      <c r="E6" s="1079"/>
      <c r="F6" s="1081"/>
    </row>
    <row r="7" spans="1:6" ht="20.100000000000001" customHeight="1">
      <c r="A7" s="1064" t="s">
        <v>2362</v>
      </c>
      <c r="B7" s="257" t="s">
        <v>2394</v>
      </c>
      <c r="C7" s="258" t="s">
        <v>2154</v>
      </c>
      <c r="D7" s="261">
        <v>1</v>
      </c>
      <c r="E7" s="296"/>
      <c r="F7" s="292"/>
    </row>
    <row r="8" spans="1:6" ht="20.100000000000001" customHeight="1">
      <c r="A8" s="1064"/>
      <c r="B8" s="241" t="s">
        <v>2394</v>
      </c>
      <c r="C8" s="242" t="s">
        <v>2154</v>
      </c>
      <c r="D8" s="243">
        <v>2</v>
      </c>
      <c r="E8" s="280"/>
      <c r="F8" s="293"/>
    </row>
    <row r="9" spans="1:6" ht="20.100000000000001" customHeight="1">
      <c r="A9" s="1064"/>
      <c r="B9" s="241" t="s">
        <v>2394</v>
      </c>
      <c r="C9" s="242" t="s">
        <v>2154</v>
      </c>
      <c r="D9" s="266">
        <v>3</v>
      </c>
      <c r="E9" s="280"/>
      <c r="F9" s="293"/>
    </row>
    <row r="10" spans="1:6" ht="20.100000000000001" customHeight="1">
      <c r="A10" s="1064"/>
      <c r="B10" s="241" t="s">
        <v>2394</v>
      </c>
      <c r="C10" s="242" t="s">
        <v>2154</v>
      </c>
      <c r="D10" s="266">
        <v>4</v>
      </c>
      <c r="E10" s="280"/>
      <c r="F10" s="293"/>
    </row>
    <row r="11" spans="1:6" ht="20.100000000000001" customHeight="1">
      <c r="A11" s="1064"/>
      <c r="B11" s="241" t="s">
        <v>2394</v>
      </c>
      <c r="C11" s="242" t="s">
        <v>2154</v>
      </c>
      <c r="D11" s="266">
        <v>5</v>
      </c>
      <c r="E11" s="280"/>
      <c r="F11" s="293"/>
    </row>
    <row r="12" spans="1:6" ht="20.100000000000001" customHeight="1">
      <c r="A12" s="1064"/>
      <c r="B12" s="241" t="s">
        <v>2394</v>
      </c>
      <c r="C12" s="242" t="s">
        <v>2154</v>
      </c>
      <c r="D12" s="266">
        <v>6</v>
      </c>
      <c r="E12" s="280"/>
      <c r="F12" s="293"/>
    </row>
    <row r="13" spans="1:6" ht="20.100000000000001" customHeight="1">
      <c r="A13" s="1064"/>
      <c r="B13" s="241" t="s">
        <v>2394</v>
      </c>
      <c r="C13" s="242" t="s">
        <v>2154</v>
      </c>
      <c r="D13" s="266">
        <v>7</v>
      </c>
      <c r="E13" s="280"/>
      <c r="F13" s="293"/>
    </row>
    <row r="14" spans="1:6" ht="20.100000000000001" customHeight="1">
      <c r="A14" s="1064"/>
      <c r="B14" s="241" t="s">
        <v>2394</v>
      </c>
      <c r="C14" s="242" t="s">
        <v>2154</v>
      </c>
      <c r="D14" s="266">
        <v>8</v>
      </c>
      <c r="E14" s="280"/>
      <c r="F14" s="293"/>
    </row>
    <row r="15" spans="1:6" ht="20.100000000000001" customHeight="1">
      <c r="A15" s="1064"/>
      <c r="B15" s="241" t="s">
        <v>2394</v>
      </c>
      <c r="C15" s="242" t="s">
        <v>2154</v>
      </c>
      <c r="D15" s="266">
        <v>9</v>
      </c>
      <c r="E15" s="280"/>
      <c r="F15" s="293"/>
    </row>
    <row r="16" spans="1:6" ht="20.100000000000001" customHeight="1">
      <c r="A16" s="1064"/>
      <c r="B16" s="241" t="s">
        <v>2394</v>
      </c>
      <c r="C16" s="242" t="s">
        <v>2154</v>
      </c>
      <c r="D16" s="266">
        <v>10</v>
      </c>
      <c r="E16" s="280"/>
      <c r="F16" s="293"/>
    </row>
    <row r="17" spans="1:6" ht="20.100000000000001" customHeight="1">
      <c r="A17" s="1064"/>
      <c r="B17" s="241" t="s">
        <v>2394</v>
      </c>
      <c r="C17" s="242" t="s">
        <v>2154</v>
      </c>
      <c r="D17" s="266">
        <v>11</v>
      </c>
      <c r="E17" s="280"/>
      <c r="F17" s="293"/>
    </row>
    <row r="18" spans="1:6" ht="20.100000000000001" customHeight="1">
      <c r="A18" s="1064"/>
      <c r="B18" s="241" t="s">
        <v>2394</v>
      </c>
      <c r="C18" s="242" t="s">
        <v>2154</v>
      </c>
      <c r="D18" s="266">
        <v>12</v>
      </c>
      <c r="E18" s="280"/>
      <c r="F18" s="293"/>
    </row>
    <row r="19" spans="1:6" ht="20.100000000000001" customHeight="1">
      <c r="A19" s="1064"/>
      <c r="B19" s="241" t="s">
        <v>2394</v>
      </c>
      <c r="C19" s="242" t="s">
        <v>2154</v>
      </c>
      <c r="D19" s="266">
        <v>13</v>
      </c>
      <c r="E19" s="280"/>
      <c r="F19" s="293"/>
    </row>
    <row r="20" spans="1:6" ht="20.100000000000001" customHeight="1">
      <c r="A20" s="1064"/>
      <c r="B20" s="241" t="s">
        <v>2394</v>
      </c>
      <c r="C20" s="242" t="s">
        <v>2154</v>
      </c>
      <c r="D20" s="266">
        <v>14</v>
      </c>
      <c r="E20" s="280"/>
      <c r="F20" s="293"/>
    </row>
    <row r="21" spans="1:6" ht="20.100000000000001" customHeight="1">
      <c r="A21" s="1064"/>
      <c r="B21" s="244" t="s">
        <v>2394</v>
      </c>
      <c r="C21" s="245" t="s">
        <v>2154</v>
      </c>
      <c r="D21" s="267">
        <v>15</v>
      </c>
      <c r="E21" s="282"/>
      <c r="F21" s="294"/>
    </row>
    <row r="22" spans="1:6" ht="20.100000000000001" hidden="1" customHeight="1" thickBot="1">
      <c r="A22" s="1065"/>
      <c r="B22" s="1083" t="s">
        <v>1999</v>
      </c>
      <c r="C22" s="1084"/>
      <c r="D22" s="1084"/>
      <c r="E22" s="1084"/>
      <c r="F22" s="265">
        <f>SUM(F7:F21)</f>
        <v>0</v>
      </c>
    </row>
    <row r="23" spans="1:6" ht="20.100000000000001" hidden="1" customHeight="1" thickTop="1">
      <c r="A23" s="1115" t="s">
        <v>2363</v>
      </c>
      <c r="B23" s="257" t="s">
        <v>2394</v>
      </c>
      <c r="C23" s="258" t="s">
        <v>2154</v>
      </c>
      <c r="D23" s="261">
        <v>1</v>
      </c>
      <c r="E23" s="296"/>
      <c r="F23" s="292"/>
    </row>
    <row r="24" spans="1:6" ht="20.100000000000001" hidden="1" customHeight="1">
      <c r="A24" s="1115"/>
      <c r="B24" s="241" t="s">
        <v>2394</v>
      </c>
      <c r="C24" s="242" t="s">
        <v>2154</v>
      </c>
      <c r="D24" s="243">
        <v>2</v>
      </c>
      <c r="E24" s="280"/>
      <c r="F24" s="293"/>
    </row>
    <row r="25" spans="1:6" ht="20.100000000000001" hidden="1" customHeight="1">
      <c r="A25" s="1115"/>
      <c r="B25" s="241" t="s">
        <v>2394</v>
      </c>
      <c r="C25" s="242" t="s">
        <v>2154</v>
      </c>
      <c r="D25" s="266">
        <v>3</v>
      </c>
      <c r="E25" s="280"/>
      <c r="F25" s="293"/>
    </row>
    <row r="26" spans="1:6" ht="20.100000000000001" hidden="1" customHeight="1">
      <c r="A26" s="1115"/>
      <c r="B26" s="241" t="s">
        <v>2394</v>
      </c>
      <c r="C26" s="242" t="s">
        <v>2154</v>
      </c>
      <c r="D26" s="266">
        <v>4</v>
      </c>
      <c r="E26" s="280"/>
      <c r="F26" s="293"/>
    </row>
    <row r="27" spans="1:6" ht="20.100000000000001" hidden="1" customHeight="1">
      <c r="A27" s="1115"/>
      <c r="B27" s="241" t="s">
        <v>2394</v>
      </c>
      <c r="C27" s="242" t="s">
        <v>2154</v>
      </c>
      <c r="D27" s="266">
        <v>5</v>
      </c>
      <c r="E27" s="280"/>
      <c r="F27" s="293"/>
    </row>
    <row r="28" spans="1:6" ht="20.100000000000001" hidden="1" customHeight="1">
      <c r="A28" s="1115"/>
      <c r="B28" s="241" t="s">
        <v>2394</v>
      </c>
      <c r="C28" s="242" t="s">
        <v>2154</v>
      </c>
      <c r="D28" s="266">
        <v>6</v>
      </c>
      <c r="E28" s="280"/>
      <c r="F28" s="293"/>
    </row>
    <row r="29" spans="1:6" ht="20.100000000000001" hidden="1" customHeight="1">
      <c r="A29" s="1115"/>
      <c r="B29" s="241" t="s">
        <v>2394</v>
      </c>
      <c r="C29" s="242" t="s">
        <v>2154</v>
      </c>
      <c r="D29" s="266">
        <v>7</v>
      </c>
      <c r="E29" s="280"/>
      <c r="F29" s="293"/>
    </row>
    <row r="30" spans="1:6" ht="20.100000000000001" hidden="1" customHeight="1">
      <c r="A30" s="1115"/>
      <c r="B30" s="241" t="s">
        <v>2394</v>
      </c>
      <c r="C30" s="242" t="s">
        <v>2154</v>
      </c>
      <c r="D30" s="266">
        <v>8</v>
      </c>
      <c r="E30" s="280"/>
      <c r="F30" s="293"/>
    </row>
    <row r="31" spans="1:6" ht="20.100000000000001" hidden="1" customHeight="1">
      <c r="A31" s="1115"/>
      <c r="B31" s="241" t="s">
        <v>2394</v>
      </c>
      <c r="C31" s="242" t="s">
        <v>2154</v>
      </c>
      <c r="D31" s="266">
        <v>9</v>
      </c>
      <c r="E31" s="280"/>
      <c r="F31" s="293"/>
    </row>
    <row r="32" spans="1:6" ht="20.100000000000001" hidden="1" customHeight="1">
      <c r="A32" s="1115"/>
      <c r="B32" s="241" t="s">
        <v>2394</v>
      </c>
      <c r="C32" s="242" t="s">
        <v>2154</v>
      </c>
      <c r="D32" s="266">
        <v>10</v>
      </c>
      <c r="E32" s="280"/>
      <c r="F32" s="293"/>
    </row>
    <row r="33" spans="1:6" ht="20.100000000000001" hidden="1" customHeight="1">
      <c r="A33" s="1115"/>
      <c r="B33" s="241" t="s">
        <v>2394</v>
      </c>
      <c r="C33" s="242" t="s">
        <v>2154</v>
      </c>
      <c r="D33" s="266">
        <v>11</v>
      </c>
      <c r="E33" s="280"/>
      <c r="F33" s="293"/>
    </row>
    <row r="34" spans="1:6" ht="20.100000000000001" hidden="1" customHeight="1">
      <c r="A34" s="1115"/>
      <c r="B34" s="241" t="s">
        <v>2394</v>
      </c>
      <c r="C34" s="242" t="s">
        <v>2154</v>
      </c>
      <c r="D34" s="266">
        <v>12</v>
      </c>
      <c r="E34" s="280"/>
      <c r="F34" s="293"/>
    </row>
    <row r="35" spans="1:6" ht="20.100000000000001" hidden="1" customHeight="1">
      <c r="A35" s="1115"/>
      <c r="B35" s="241" t="s">
        <v>2394</v>
      </c>
      <c r="C35" s="242" t="s">
        <v>2154</v>
      </c>
      <c r="D35" s="266">
        <v>13</v>
      </c>
      <c r="E35" s="280"/>
      <c r="F35" s="293"/>
    </row>
    <row r="36" spans="1:6" ht="20.100000000000001" hidden="1" customHeight="1">
      <c r="A36" s="1115"/>
      <c r="B36" s="241" t="s">
        <v>2394</v>
      </c>
      <c r="C36" s="242" t="s">
        <v>2154</v>
      </c>
      <c r="D36" s="266">
        <v>14</v>
      </c>
      <c r="E36" s="280"/>
      <c r="F36" s="293"/>
    </row>
    <row r="37" spans="1:6" ht="20.100000000000001" hidden="1" customHeight="1">
      <c r="A37" s="1115"/>
      <c r="B37" s="244" t="s">
        <v>2394</v>
      </c>
      <c r="C37" s="245" t="s">
        <v>2154</v>
      </c>
      <c r="D37" s="267">
        <v>15</v>
      </c>
      <c r="E37" s="282"/>
      <c r="F37" s="294"/>
    </row>
    <row r="38" spans="1:6" ht="20.100000000000001" hidden="1" customHeight="1" thickBot="1">
      <c r="A38" s="1115"/>
      <c r="B38" s="1066" t="s">
        <v>1999</v>
      </c>
      <c r="C38" s="1067"/>
      <c r="D38" s="1067"/>
      <c r="E38" s="1067"/>
      <c r="F38" s="685">
        <f>SUM(F23:F37)</f>
        <v>0</v>
      </c>
    </row>
    <row r="39" spans="1:6" ht="20.100000000000001" customHeight="1">
      <c r="A39" s="682"/>
      <c r="B39" s="1103" t="s">
        <v>1988</v>
      </c>
      <c r="C39" s="1103"/>
      <c r="D39" s="1103"/>
      <c r="E39" s="1103"/>
      <c r="F39" s="686">
        <f>F22+F38</f>
        <v>0</v>
      </c>
    </row>
  </sheetData>
  <sheetProtection algorithmName="SHA-512" hashValue="Tvc1iTcH3bUUTNvs89DkPl/5Ed2Kk/gtKdtTz9Dw0JHHAAxxDoS+eOmHdbZ3ASoab5utiitWSi/bLZ4qRXurEg==" saltValue="zxcXgdVhA/CeBCCTURoTFg==" spinCount="100000" sheet="1" formatCells="0" selectLockedCells="1"/>
  <mergeCells count="10">
    <mergeCell ref="B1:F1"/>
    <mergeCell ref="A23:A38"/>
    <mergeCell ref="B38:E38"/>
    <mergeCell ref="B39:E39"/>
    <mergeCell ref="A5:A6"/>
    <mergeCell ref="B5:D6"/>
    <mergeCell ref="E5:E6"/>
    <mergeCell ref="F5:F6"/>
    <mergeCell ref="A7:A22"/>
    <mergeCell ref="B22:E22"/>
  </mergeCells>
  <phoneticPr fontId="55"/>
  <pageMargins left="0.70866141732283472" right="0.70866141732283472" top="0.74803149606299213" bottom="0.74803149606299213" header="0.31496062992125984" footer="0.31496062992125984"/>
  <pageSetup paperSize="9" scale="95" orientation="portrait" blackAndWhite="1"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C72D5-F402-48F7-80BB-CD2956A0960C}">
  <sheetPr>
    <tabColor theme="5" tint="0.79998168889431442"/>
  </sheetPr>
  <dimension ref="A1:N39"/>
  <sheetViews>
    <sheetView showZeros="0" view="pageBreakPreview" topLeftCell="B1" zoomScaleNormal="100" zoomScaleSheetLayoutView="100" workbookViewId="0">
      <selection activeCell="E7" sqref="E7"/>
    </sheetView>
  </sheetViews>
  <sheetFormatPr defaultColWidth="10" defaultRowHeight="13.2"/>
  <cols>
    <col min="1" max="1" width="6.33203125" style="236" hidden="1" customWidth="1"/>
    <col min="2" max="2" width="2.44140625" style="236" customWidth="1"/>
    <col min="3" max="3" width="1.88671875" style="236" customWidth="1"/>
    <col min="4" max="4" width="3" style="236" customWidth="1"/>
    <col min="5" max="10" width="11.88671875" style="236" customWidth="1"/>
    <col min="11" max="12" width="10" style="236"/>
    <col min="13" max="13" width="50.88671875" style="1" customWidth="1"/>
    <col min="14" max="14" width="30.88671875" style="1" customWidth="1"/>
    <col min="15" max="16384" width="10" style="236"/>
  </cols>
  <sheetData>
    <row r="1" spans="1:14" ht="27" customHeight="1">
      <c r="B1" s="1063" t="s">
        <v>2652</v>
      </c>
      <c r="C1" s="1063"/>
      <c r="D1" s="1063"/>
      <c r="E1" s="1063"/>
      <c r="F1" s="1063"/>
      <c r="G1" s="1063"/>
      <c r="H1" s="1063"/>
      <c r="I1" s="1063"/>
      <c r="J1" s="1063"/>
    </row>
    <row r="3" spans="1:14">
      <c r="B3" s="236" t="s">
        <v>2395</v>
      </c>
    </row>
    <row r="4" spans="1:14">
      <c r="J4" s="237" t="s">
        <v>2360</v>
      </c>
    </row>
    <row r="5" spans="1:14" ht="30" customHeight="1">
      <c r="A5" s="1103" t="s">
        <v>2365</v>
      </c>
      <c r="B5" s="1072" t="s">
        <v>2366</v>
      </c>
      <c r="C5" s="1073"/>
      <c r="D5" s="1074"/>
      <c r="E5" s="1124" t="s">
        <v>2396</v>
      </c>
      <c r="F5" s="1126" t="s">
        <v>2397</v>
      </c>
      <c r="G5" s="1124" t="s">
        <v>2398</v>
      </c>
      <c r="H5" s="313" t="s">
        <v>2399</v>
      </c>
      <c r="I5" s="314" t="s">
        <v>2400</v>
      </c>
      <c r="J5" s="315" t="s">
        <v>2401</v>
      </c>
    </row>
    <row r="6" spans="1:14" ht="30" customHeight="1">
      <c r="A6" s="1103"/>
      <c r="B6" s="1121"/>
      <c r="C6" s="1122"/>
      <c r="D6" s="1123"/>
      <c r="E6" s="1125"/>
      <c r="F6" s="1125"/>
      <c r="G6" s="1127"/>
      <c r="H6" s="316" t="s">
        <v>2402</v>
      </c>
      <c r="I6" s="317" t="s">
        <v>2403</v>
      </c>
      <c r="J6" s="318" t="s">
        <v>2404</v>
      </c>
    </row>
    <row r="7" spans="1:14" ht="20.100000000000001" customHeight="1">
      <c r="A7" s="1082" t="s">
        <v>2362</v>
      </c>
      <c r="B7" s="319" t="s">
        <v>2405</v>
      </c>
      <c r="C7" s="252" t="s">
        <v>2154</v>
      </c>
      <c r="D7" s="240">
        <v>1</v>
      </c>
      <c r="E7" s="297"/>
      <c r="F7" s="278"/>
      <c r="G7" s="298"/>
      <c r="H7" s="449"/>
      <c r="I7" s="299"/>
      <c r="J7" s="320">
        <f>H7*I7*24</f>
        <v>0</v>
      </c>
      <c r="M7" s="32" t="s">
        <v>2576</v>
      </c>
    </row>
    <row r="8" spans="1:14" ht="20.100000000000001" customHeight="1">
      <c r="A8" s="1064"/>
      <c r="B8" s="321" t="s">
        <v>2405</v>
      </c>
      <c r="C8" s="253" t="s">
        <v>2154</v>
      </c>
      <c r="D8" s="243">
        <v>2</v>
      </c>
      <c r="E8" s="300"/>
      <c r="F8" s="280"/>
      <c r="G8" s="301"/>
      <c r="H8" s="450"/>
      <c r="I8" s="299"/>
      <c r="J8" s="322">
        <f t="shared" ref="J8:J21" si="0">H8*I8*24</f>
        <v>0</v>
      </c>
      <c r="M8" s="32"/>
    </row>
    <row r="9" spans="1:14" ht="20.100000000000001" customHeight="1">
      <c r="A9" s="1064"/>
      <c r="B9" s="321" t="s">
        <v>2405</v>
      </c>
      <c r="C9" s="253" t="s">
        <v>2154</v>
      </c>
      <c r="D9" s="243">
        <v>3</v>
      </c>
      <c r="E9" s="300"/>
      <c r="F9" s="280"/>
      <c r="G9" s="301"/>
      <c r="H9" s="450"/>
      <c r="I9" s="299">
        <v>0</v>
      </c>
      <c r="J9" s="322">
        <f t="shared" si="0"/>
        <v>0</v>
      </c>
      <c r="M9" s="447" t="s">
        <v>2577</v>
      </c>
    </row>
    <row r="10" spans="1:14" ht="20.100000000000001" customHeight="1">
      <c r="A10" s="1064"/>
      <c r="B10" s="321" t="s">
        <v>2405</v>
      </c>
      <c r="C10" s="253" t="s">
        <v>2154</v>
      </c>
      <c r="D10" s="266">
        <v>4</v>
      </c>
      <c r="E10" s="280"/>
      <c r="F10" s="280"/>
      <c r="G10" s="301"/>
      <c r="H10" s="450"/>
      <c r="I10" s="299">
        <v>0</v>
      </c>
      <c r="J10" s="322">
        <f t="shared" si="0"/>
        <v>0</v>
      </c>
      <c r="M10" s="447" t="s">
        <v>2578</v>
      </c>
    </row>
    <row r="11" spans="1:14" ht="20.100000000000001" customHeight="1">
      <c r="A11" s="1064"/>
      <c r="B11" s="321" t="s">
        <v>2405</v>
      </c>
      <c r="C11" s="253" t="s">
        <v>2154</v>
      </c>
      <c r="D11" s="266">
        <v>5</v>
      </c>
      <c r="E11" s="280"/>
      <c r="F11" s="280"/>
      <c r="G11" s="301"/>
      <c r="H11" s="450"/>
      <c r="I11" s="299">
        <v>0</v>
      </c>
      <c r="J11" s="322">
        <f t="shared" si="0"/>
        <v>0</v>
      </c>
      <c r="M11" s="447" t="s">
        <v>2579</v>
      </c>
    </row>
    <row r="12" spans="1:14" ht="20.100000000000001" customHeight="1">
      <c r="A12" s="1064"/>
      <c r="B12" s="321" t="s">
        <v>2405</v>
      </c>
      <c r="C12" s="253" t="s">
        <v>2154</v>
      </c>
      <c r="D12" s="266">
        <v>6</v>
      </c>
      <c r="E12" s="280"/>
      <c r="F12" s="280"/>
      <c r="G12" s="301"/>
      <c r="H12" s="450"/>
      <c r="I12" s="302">
        <v>0</v>
      </c>
      <c r="J12" s="322">
        <f t="shared" si="0"/>
        <v>0</v>
      </c>
      <c r="M12" s="32"/>
    </row>
    <row r="13" spans="1:14" ht="20.100000000000001" customHeight="1">
      <c r="A13" s="1064"/>
      <c r="B13" s="321" t="s">
        <v>2405</v>
      </c>
      <c r="C13" s="253" t="s">
        <v>2154</v>
      </c>
      <c r="D13" s="266">
        <v>7</v>
      </c>
      <c r="E13" s="280"/>
      <c r="F13" s="280"/>
      <c r="G13" s="301"/>
      <c r="H13" s="450"/>
      <c r="I13" s="302">
        <v>0</v>
      </c>
      <c r="J13" s="322">
        <f t="shared" si="0"/>
        <v>0</v>
      </c>
      <c r="N13" s="3" t="s">
        <v>2580</v>
      </c>
    </row>
    <row r="14" spans="1:14" ht="20.100000000000001" customHeight="1">
      <c r="A14" s="1064"/>
      <c r="B14" s="321" t="s">
        <v>2405</v>
      </c>
      <c r="C14" s="253" t="s">
        <v>2154</v>
      </c>
      <c r="D14" s="266">
        <v>8</v>
      </c>
      <c r="E14" s="280"/>
      <c r="F14" s="280"/>
      <c r="G14" s="301"/>
      <c r="H14" s="450"/>
      <c r="I14" s="302">
        <v>0</v>
      </c>
      <c r="J14" s="322">
        <f t="shared" si="0"/>
        <v>0</v>
      </c>
      <c r="M14" s="342" t="s">
        <v>2581</v>
      </c>
      <c r="N14" s="342" t="s">
        <v>2582</v>
      </c>
    </row>
    <row r="15" spans="1:14" ht="20.100000000000001" customHeight="1">
      <c r="A15" s="1064"/>
      <c r="B15" s="321" t="s">
        <v>2405</v>
      </c>
      <c r="C15" s="253" t="s">
        <v>2154</v>
      </c>
      <c r="D15" s="266">
        <v>9</v>
      </c>
      <c r="E15" s="280"/>
      <c r="F15" s="280"/>
      <c r="G15" s="301"/>
      <c r="H15" s="450"/>
      <c r="I15" s="302">
        <v>0</v>
      </c>
      <c r="J15" s="322">
        <f t="shared" si="0"/>
        <v>0</v>
      </c>
      <c r="M15" s="342" t="s">
        <v>2583</v>
      </c>
      <c r="N15" s="448">
        <v>1090</v>
      </c>
    </row>
    <row r="16" spans="1:14" ht="20.100000000000001" customHeight="1">
      <c r="A16" s="1064"/>
      <c r="B16" s="321" t="s">
        <v>2405</v>
      </c>
      <c r="C16" s="253" t="s">
        <v>2154</v>
      </c>
      <c r="D16" s="266">
        <v>10</v>
      </c>
      <c r="E16" s="280"/>
      <c r="F16" s="280"/>
      <c r="G16" s="301"/>
      <c r="H16" s="450"/>
      <c r="I16" s="302">
        <v>0</v>
      </c>
      <c r="J16" s="322">
        <f t="shared" si="0"/>
        <v>0</v>
      </c>
      <c r="M16" s="342" t="s">
        <v>2584</v>
      </c>
      <c r="N16" s="448">
        <v>1160</v>
      </c>
    </row>
    <row r="17" spans="1:14" ht="20.100000000000001" customHeight="1">
      <c r="A17" s="1064"/>
      <c r="B17" s="321" t="s">
        <v>2405</v>
      </c>
      <c r="C17" s="253" t="s">
        <v>2154</v>
      </c>
      <c r="D17" s="266">
        <v>11</v>
      </c>
      <c r="E17" s="280"/>
      <c r="F17" s="280"/>
      <c r="G17" s="301"/>
      <c r="H17" s="450"/>
      <c r="I17" s="302">
        <v>0</v>
      </c>
      <c r="J17" s="322">
        <f t="shared" si="0"/>
        <v>0</v>
      </c>
      <c r="M17" s="342" t="s">
        <v>2585</v>
      </c>
      <c r="N17" s="448">
        <v>1230</v>
      </c>
    </row>
    <row r="18" spans="1:14" ht="20.100000000000001" customHeight="1">
      <c r="A18" s="1064"/>
      <c r="B18" s="321" t="s">
        <v>2405</v>
      </c>
      <c r="C18" s="253" t="s">
        <v>2154</v>
      </c>
      <c r="D18" s="266">
        <v>12</v>
      </c>
      <c r="E18" s="280"/>
      <c r="F18" s="280"/>
      <c r="G18" s="301"/>
      <c r="H18" s="450"/>
      <c r="I18" s="302">
        <v>0</v>
      </c>
      <c r="J18" s="322">
        <f t="shared" si="0"/>
        <v>0</v>
      </c>
      <c r="M18" s="342" t="s">
        <v>2586</v>
      </c>
      <c r="N18" s="448">
        <v>1310</v>
      </c>
    </row>
    <row r="19" spans="1:14" ht="20.100000000000001" customHeight="1">
      <c r="A19" s="1064"/>
      <c r="B19" s="321" t="s">
        <v>2405</v>
      </c>
      <c r="C19" s="253" t="s">
        <v>2154</v>
      </c>
      <c r="D19" s="266">
        <v>13</v>
      </c>
      <c r="E19" s="280"/>
      <c r="F19" s="280"/>
      <c r="G19" s="301"/>
      <c r="H19" s="450"/>
      <c r="I19" s="302">
        <v>0</v>
      </c>
      <c r="J19" s="322">
        <f t="shared" si="0"/>
        <v>0</v>
      </c>
      <c r="M19" s="342" t="s">
        <v>2587</v>
      </c>
      <c r="N19" s="448">
        <v>1390</v>
      </c>
    </row>
    <row r="20" spans="1:14" ht="20.100000000000001" customHeight="1">
      <c r="A20" s="1064"/>
      <c r="B20" s="321" t="s">
        <v>2405</v>
      </c>
      <c r="C20" s="253" t="s">
        <v>2154</v>
      </c>
      <c r="D20" s="266">
        <v>14</v>
      </c>
      <c r="E20" s="280"/>
      <c r="F20" s="280"/>
      <c r="G20" s="301"/>
      <c r="H20" s="450"/>
      <c r="I20" s="302">
        <v>0</v>
      </c>
      <c r="J20" s="322">
        <f t="shared" si="0"/>
        <v>0</v>
      </c>
      <c r="M20" s="342" t="s">
        <v>2588</v>
      </c>
      <c r="N20" s="448">
        <v>1470</v>
      </c>
    </row>
    <row r="21" spans="1:14" ht="20.100000000000001" customHeight="1">
      <c r="A21" s="1064"/>
      <c r="B21" s="323" t="s">
        <v>2405</v>
      </c>
      <c r="C21" s="264" t="s">
        <v>2154</v>
      </c>
      <c r="D21" s="267">
        <v>15</v>
      </c>
      <c r="E21" s="282"/>
      <c r="F21" s="282"/>
      <c r="G21" s="303"/>
      <c r="H21" s="451"/>
      <c r="I21" s="304">
        <v>0</v>
      </c>
      <c r="J21" s="324">
        <f t="shared" si="0"/>
        <v>0</v>
      </c>
      <c r="M21" s="342" t="s">
        <v>2589</v>
      </c>
      <c r="N21" s="448">
        <v>1550</v>
      </c>
    </row>
    <row r="22" spans="1:14" ht="20.100000000000001" customHeight="1" thickBot="1">
      <c r="A22" s="1065"/>
      <c r="B22" s="1066" t="s">
        <v>1999</v>
      </c>
      <c r="C22" s="1067"/>
      <c r="D22" s="1067"/>
      <c r="E22" s="1067"/>
      <c r="F22" s="1067"/>
      <c r="G22" s="1118"/>
      <c r="H22" s="688"/>
      <c r="I22" s="689"/>
      <c r="J22" s="690">
        <f>SUM(J7:J21)</f>
        <v>0</v>
      </c>
      <c r="M22" s="342" t="s">
        <v>2590</v>
      </c>
      <c r="N22" s="448">
        <v>1640</v>
      </c>
    </row>
    <row r="23" spans="1:14" ht="20.100000000000001" customHeight="1" thickTop="1">
      <c r="A23" s="1119" t="s">
        <v>2363</v>
      </c>
      <c r="B23" s="319" t="s">
        <v>2405</v>
      </c>
      <c r="C23" s="252" t="s">
        <v>2154</v>
      </c>
      <c r="D23" s="240">
        <v>16</v>
      </c>
      <c r="E23" s="297"/>
      <c r="F23" s="278"/>
      <c r="G23" s="298"/>
      <c r="H23" s="449"/>
      <c r="I23" s="698">
        <v>0</v>
      </c>
      <c r="J23" s="320">
        <f>H23*I23*24</f>
        <v>0</v>
      </c>
      <c r="M23" s="342" t="s">
        <v>2591</v>
      </c>
      <c r="N23" s="448">
        <v>1800</v>
      </c>
    </row>
    <row r="24" spans="1:14" ht="20.100000000000001" customHeight="1">
      <c r="A24" s="1115"/>
      <c r="B24" s="321" t="s">
        <v>2405</v>
      </c>
      <c r="C24" s="253" t="s">
        <v>2154</v>
      </c>
      <c r="D24" s="243">
        <v>17</v>
      </c>
      <c r="E24" s="300"/>
      <c r="F24" s="280"/>
      <c r="G24" s="301"/>
      <c r="H24" s="450"/>
      <c r="I24" s="299">
        <v>0</v>
      </c>
      <c r="J24" s="322">
        <f t="shared" ref="J24:J37" si="1">H24*I24*24</f>
        <v>0</v>
      </c>
      <c r="M24" s="342" t="s">
        <v>2592</v>
      </c>
      <c r="N24" s="448">
        <v>1960</v>
      </c>
    </row>
    <row r="25" spans="1:14" ht="20.100000000000001" customHeight="1">
      <c r="A25" s="1115"/>
      <c r="B25" s="321" t="s">
        <v>2405</v>
      </c>
      <c r="C25" s="253" t="s">
        <v>2154</v>
      </c>
      <c r="D25" s="243">
        <v>18</v>
      </c>
      <c r="E25" s="300"/>
      <c r="F25" s="280"/>
      <c r="G25" s="301"/>
      <c r="H25" s="450"/>
      <c r="I25" s="299">
        <v>0</v>
      </c>
      <c r="J25" s="322">
        <f t="shared" si="1"/>
        <v>0</v>
      </c>
      <c r="M25" s="342" t="s">
        <v>2593</v>
      </c>
      <c r="N25" s="448">
        <v>2130</v>
      </c>
    </row>
    <row r="26" spans="1:14" ht="20.100000000000001" customHeight="1">
      <c r="A26" s="1115"/>
      <c r="B26" s="321" t="s">
        <v>2405</v>
      </c>
      <c r="C26" s="253" t="s">
        <v>2154</v>
      </c>
      <c r="D26" s="243">
        <v>19</v>
      </c>
      <c r="E26" s="280"/>
      <c r="F26" s="280"/>
      <c r="G26" s="301"/>
      <c r="H26" s="450"/>
      <c r="I26" s="299">
        <v>0</v>
      </c>
      <c r="J26" s="322">
        <f t="shared" si="1"/>
        <v>0</v>
      </c>
      <c r="M26" s="342" t="s">
        <v>2594</v>
      </c>
      <c r="N26" s="448">
        <v>2290</v>
      </c>
    </row>
    <row r="27" spans="1:14" ht="20.100000000000001" customHeight="1">
      <c r="A27" s="1115"/>
      <c r="B27" s="321" t="s">
        <v>2405</v>
      </c>
      <c r="C27" s="253" t="s">
        <v>2154</v>
      </c>
      <c r="D27" s="243">
        <v>20</v>
      </c>
      <c r="E27" s="280"/>
      <c r="F27" s="280"/>
      <c r="G27" s="301"/>
      <c r="H27" s="450"/>
      <c r="I27" s="299">
        <v>0</v>
      </c>
      <c r="J27" s="322">
        <f t="shared" si="1"/>
        <v>0</v>
      </c>
      <c r="M27" s="342" t="s">
        <v>2595</v>
      </c>
      <c r="N27" s="448">
        <v>2460</v>
      </c>
    </row>
    <row r="28" spans="1:14" ht="20.100000000000001" customHeight="1">
      <c r="A28" s="1115"/>
      <c r="B28" s="321" t="s">
        <v>2405</v>
      </c>
      <c r="C28" s="253" t="s">
        <v>2154</v>
      </c>
      <c r="D28" s="243">
        <v>21</v>
      </c>
      <c r="E28" s="280"/>
      <c r="F28" s="280"/>
      <c r="G28" s="301"/>
      <c r="H28" s="450"/>
      <c r="I28" s="302">
        <v>0</v>
      </c>
      <c r="J28" s="322">
        <f t="shared" si="1"/>
        <v>0</v>
      </c>
      <c r="M28" s="342" t="s">
        <v>2607</v>
      </c>
      <c r="N28" s="448">
        <v>2620</v>
      </c>
    </row>
    <row r="29" spans="1:14" ht="20.100000000000001" customHeight="1">
      <c r="A29" s="1115"/>
      <c r="B29" s="321" t="s">
        <v>2405</v>
      </c>
      <c r="C29" s="253" t="s">
        <v>2154</v>
      </c>
      <c r="D29" s="243">
        <v>22</v>
      </c>
      <c r="E29" s="280"/>
      <c r="F29" s="280"/>
      <c r="G29" s="301"/>
      <c r="H29" s="450"/>
      <c r="I29" s="302">
        <v>0</v>
      </c>
      <c r="J29" s="322">
        <f t="shared" si="1"/>
        <v>0</v>
      </c>
      <c r="M29" s="342" t="s">
        <v>2596</v>
      </c>
      <c r="N29" s="448">
        <v>2780</v>
      </c>
    </row>
    <row r="30" spans="1:14" ht="20.100000000000001" customHeight="1">
      <c r="A30" s="1115"/>
      <c r="B30" s="321" t="s">
        <v>2405</v>
      </c>
      <c r="C30" s="253" t="s">
        <v>2154</v>
      </c>
      <c r="D30" s="243">
        <v>23</v>
      </c>
      <c r="E30" s="280"/>
      <c r="F30" s="280"/>
      <c r="G30" s="301"/>
      <c r="H30" s="450"/>
      <c r="I30" s="302">
        <v>0</v>
      </c>
      <c r="J30" s="322">
        <f t="shared" si="1"/>
        <v>0</v>
      </c>
      <c r="M30" s="342" t="s">
        <v>2597</v>
      </c>
      <c r="N30" s="448">
        <v>2950</v>
      </c>
    </row>
    <row r="31" spans="1:14" ht="20.100000000000001" customHeight="1">
      <c r="A31" s="1115"/>
      <c r="B31" s="321" t="s">
        <v>2405</v>
      </c>
      <c r="C31" s="253" t="s">
        <v>2154</v>
      </c>
      <c r="D31" s="243">
        <v>24</v>
      </c>
      <c r="E31" s="280"/>
      <c r="F31" s="280"/>
      <c r="G31" s="301"/>
      <c r="H31" s="450"/>
      <c r="I31" s="302">
        <v>0</v>
      </c>
      <c r="J31" s="322">
        <f t="shared" si="1"/>
        <v>0</v>
      </c>
      <c r="M31" s="342" t="s">
        <v>2598</v>
      </c>
      <c r="N31" s="448">
        <v>3110</v>
      </c>
    </row>
    <row r="32" spans="1:14" ht="20.100000000000001" customHeight="1">
      <c r="A32" s="1115"/>
      <c r="B32" s="321" t="s">
        <v>2405</v>
      </c>
      <c r="C32" s="253" t="s">
        <v>2154</v>
      </c>
      <c r="D32" s="243">
        <v>25</v>
      </c>
      <c r="E32" s="280"/>
      <c r="F32" s="280"/>
      <c r="G32" s="301"/>
      <c r="H32" s="450"/>
      <c r="I32" s="302">
        <v>0</v>
      </c>
      <c r="J32" s="322">
        <f t="shared" si="1"/>
        <v>0</v>
      </c>
      <c r="M32" s="342" t="s">
        <v>2599</v>
      </c>
      <c r="N32" s="448">
        <v>3360</v>
      </c>
    </row>
    <row r="33" spans="1:14" ht="20.100000000000001" customHeight="1">
      <c r="A33" s="1115"/>
      <c r="B33" s="321" t="s">
        <v>2405</v>
      </c>
      <c r="C33" s="253" t="s">
        <v>2154</v>
      </c>
      <c r="D33" s="243">
        <v>26</v>
      </c>
      <c r="E33" s="280"/>
      <c r="F33" s="280"/>
      <c r="G33" s="301"/>
      <c r="H33" s="450"/>
      <c r="I33" s="302">
        <v>0</v>
      </c>
      <c r="J33" s="322">
        <f t="shared" si="1"/>
        <v>0</v>
      </c>
      <c r="M33" s="342" t="s">
        <v>2600</v>
      </c>
      <c r="N33" s="448">
        <v>3610</v>
      </c>
    </row>
    <row r="34" spans="1:14" ht="20.100000000000001" customHeight="1">
      <c r="A34" s="1115"/>
      <c r="B34" s="321" t="s">
        <v>2405</v>
      </c>
      <c r="C34" s="253" t="s">
        <v>2154</v>
      </c>
      <c r="D34" s="243">
        <v>27</v>
      </c>
      <c r="E34" s="280"/>
      <c r="F34" s="280"/>
      <c r="G34" s="301"/>
      <c r="H34" s="450"/>
      <c r="I34" s="302">
        <v>0</v>
      </c>
      <c r="J34" s="322">
        <f t="shared" si="1"/>
        <v>0</v>
      </c>
      <c r="M34" s="342" t="s">
        <v>2601</v>
      </c>
      <c r="N34" s="448">
        <v>3850</v>
      </c>
    </row>
    <row r="35" spans="1:14" ht="20.100000000000001" customHeight="1">
      <c r="A35" s="1115"/>
      <c r="B35" s="321" t="s">
        <v>2405</v>
      </c>
      <c r="C35" s="253" t="s">
        <v>2154</v>
      </c>
      <c r="D35" s="243">
        <v>28</v>
      </c>
      <c r="E35" s="280"/>
      <c r="F35" s="280"/>
      <c r="G35" s="301"/>
      <c r="H35" s="450"/>
      <c r="I35" s="302">
        <v>0</v>
      </c>
      <c r="J35" s="322">
        <f t="shared" si="1"/>
        <v>0</v>
      </c>
      <c r="M35" s="342" t="s">
        <v>2602</v>
      </c>
      <c r="N35" s="448">
        <v>4100</v>
      </c>
    </row>
    <row r="36" spans="1:14" ht="20.100000000000001" customHeight="1">
      <c r="A36" s="1115"/>
      <c r="B36" s="321" t="s">
        <v>2405</v>
      </c>
      <c r="C36" s="253" t="s">
        <v>2154</v>
      </c>
      <c r="D36" s="243">
        <v>29</v>
      </c>
      <c r="E36" s="280"/>
      <c r="F36" s="280"/>
      <c r="G36" s="301"/>
      <c r="H36" s="450"/>
      <c r="I36" s="302">
        <v>0</v>
      </c>
      <c r="J36" s="322">
        <f t="shared" si="1"/>
        <v>0</v>
      </c>
      <c r="M36" s="342" t="s">
        <v>2603</v>
      </c>
      <c r="N36" s="448">
        <v>4340</v>
      </c>
    </row>
    <row r="37" spans="1:14" ht="20.100000000000001" customHeight="1">
      <c r="A37" s="1115"/>
      <c r="B37" s="323" t="s">
        <v>2405</v>
      </c>
      <c r="C37" s="264" t="s">
        <v>2154</v>
      </c>
      <c r="D37" s="267">
        <v>30</v>
      </c>
      <c r="E37" s="282"/>
      <c r="F37" s="282"/>
      <c r="G37" s="303"/>
      <c r="H37" s="451"/>
      <c r="I37" s="304">
        <v>0</v>
      </c>
      <c r="J37" s="324">
        <f t="shared" si="1"/>
        <v>0</v>
      </c>
      <c r="M37" s="342" t="s">
        <v>2604</v>
      </c>
      <c r="N37" s="448">
        <v>4590</v>
      </c>
    </row>
    <row r="38" spans="1:14" ht="20.100000000000001" customHeight="1" thickBot="1">
      <c r="A38" s="1266"/>
      <c r="B38" s="1095" t="s">
        <v>1999</v>
      </c>
      <c r="C38" s="1096"/>
      <c r="D38" s="1096"/>
      <c r="E38" s="1096"/>
      <c r="F38" s="1096"/>
      <c r="G38" s="1120"/>
      <c r="H38" s="688"/>
      <c r="I38" s="689"/>
      <c r="J38" s="690">
        <f>SUM(J23:J37)</f>
        <v>0</v>
      </c>
      <c r="M38" s="342" t="s">
        <v>2605</v>
      </c>
      <c r="N38" s="448">
        <v>4840</v>
      </c>
    </row>
    <row r="39" spans="1:14" ht="20.100000000000001" customHeight="1" thickTop="1">
      <c r="A39" s="260"/>
      <c r="B39" s="1069" t="s">
        <v>1988</v>
      </c>
      <c r="C39" s="1069"/>
      <c r="D39" s="1069"/>
      <c r="E39" s="1069"/>
      <c r="F39" s="1069"/>
      <c r="G39" s="1070"/>
      <c r="H39" s="691"/>
      <c r="I39" s="692"/>
      <c r="J39" s="693">
        <f>J22+J38</f>
        <v>0</v>
      </c>
      <c r="M39" s="342" t="s">
        <v>2606</v>
      </c>
      <c r="N39" s="448">
        <v>5080</v>
      </c>
    </row>
  </sheetData>
  <sheetProtection algorithmName="SHA-512" hashValue="XAKPAUyNwZLkaPVkuxTsM5P0dCmxlyfOJWN9zxhjmWVYK1/E8Gvx/iAWINZUIoRHOQ79/tDT1sGVs3xNq/QSxw==" saltValue="hPeC27iuXf79uZoUbYpZDQ==" spinCount="100000" sheet="1" formatCells="0" selectLockedCells="1"/>
  <mergeCells count="11">
    <mergeCell ref="B39:G39"/>
    <mergeCell ref="B1:J1"/>
    <mergeCell ref="A7:A22"/>
    <mergeCell ref="B22:G22"/>
    <mergeCell ref="A23:A38"/>
    <mergeCell ref="B38:G38"/>
    <mergeCell ref="A5:A6"/>
    <mergeCell ref="B5:D6"/>
    <mergeCell ref="E5:E6"/>
    <mergeCell ref="F5:F6"/>
    <mergeCell ref="G5:G6"/>
  </mergeCells>
  <phoneticPr fontId="55"/>
  <dataValidations count="1">
    <dataValidation type="list" allowBlank="1" showInputMessage="1" showErrorMessage="1" sqref="H7:H21 H23:H37" xr:uid="{78BEB7FF-C84C-49AF-9A54-BDCFFFAF6A84}">
      <formula1>$N$15:$N$39</formula1>
    </dataValidation>
  </dataValidations>
  <pageMargins left="0.70866141732283472" right="0.70866141732283472" top="0.74803149606299213" bottom="0.74803149606299213" header="0.31496062992125984" footer="0.31496062992125984"/>
  <pageSetup paperSize="9" scale="95" orientation="portrait" blackAndWhite="1"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CE152-82AF-46B6-AF52-E4D1863C8450}">
  <sheetPr>
    <tabColor theme="5" tint="0.79998168889431442"/>
  </sheetPr>
  <dimension ref="A1:I30"/>
  <sheetViews>
    <sheetView showZeros="0" view="pageBreakPreview" topLeftCell="A2" zoomScaleNormal="100" zoomScaleSheetLayoutView="100" workbookViewId="0">
      <selection activeCell="B7" sqref="B7"/>
    </sheetView>
  </sheetViews>
  <sheetFormatPr defaultColWidth="9" defaultRowHeight="15" customHeight="1"/>
  <cols>
    <col min="1" max="1" width="1.33203125" style="391" customWidth="1"/>
    <col min="2" max="2" width="15.88671875" style="391" customWidth="1"/>
    <col min="3" max="3" width="4.88671875" style="393" customWidth="1"/>
    <col min="4" max="5" width="12.88671875" style="393" customWidth="1"/>
    <col min="6" max="6" width="9.33203125" style="405" customWidth="1"/>
    <col min="7" max="7" width="12.88671875" style="405" customWidth="1"/>
    <col min="8" max="8" width="12.88671875" style="391" customWidth="1"/>
    <col min="9" max="9" width="10.88671875" style="391" customWidth="1"/>
    <col min="10" max="10" width="1" style="391" customWidth="1"/>
    <col min="11" max="16384" width="9" style="391"/>
  </cols>
  <sheetData>
    <row r="1" spans="1:9" ht="15" hidden="1" customHeight="1">
      <c r="A1" s="390"/>
      <c r="B1" s="390">
        <v>2</v>
      </c>
      <c r="C1" s="390">
        <v>4</v>
      </c>
      <c r="D1" s="390">
        <v>5</v>
      </c>
      <c r="E1" s="390">
        <v>6</v>
      </c>
      <c r="F1" s="390">
        <v>8</v>
      </c>
      <c r="G1" s="390"/>
      <c r="H1" s="390">
        <v>9</v>
      </c>
      <c r="I1" s="390">
        <v>12</v>
      </c>
    </row>
    <row r="2" spans="1:9" ht="15" customHeight="1">
      <c r="B2" s="392" t="s">
        <v>2693</v>
      </c>
      <c r="F2" s="394"/>
      <c r="G2" s="394"/>
    </row>
    <row r="3" spans="1:9" ht="15" customHeight="1">
      <c r="B3" s="1417" t="s">
        <v>2408</v>
      </c>
      <c r="C3" s="1418"/>
      <c r="D3" s="1418"/>
      <c r="E3" s="1418"/>
      <c r="F3" s="1418"/>
      <c r="G3" s="1418"/>
      <c r="H3" s="1418"/>
      <c r="I3" s="1418"/>
    </row>
    <row r="5" spans="1:9" s="395" customFormat="1" ht="15" customHeight="1">
      <c r="B5" s="1419" t="s">
        <v>2339</v>
      </c>
      <c r="C5" s="1421" t="s">
        <v>2330</v>
      </c>
      <c r="D5" s="396" t="s">
        <v>2331</v>
      </c>
      <c r="E5" s="396" t="s">
        <v>2332</v>
      </c>
      <c r="F5" s="397" t="s">
        <v>2333</v>
      </c>
      <c r="G5" s="1428" t="s">
        <v>2536</v>
      </c>
      <c r="H5" s="1430" t="s">
        <v>2334</v>
      </c>
      <c r="I5" s="1432" t="s">
        <v>2335</v>
      </c>
    </row>
    <row r="6" spans="1:9" s="395" customFormat="1" ht="15" customHeight="1">
      <c r="B6" s="1420"/>
      <c r="C6" s="1422"/>
      <c r="D6" s="398" t="s">
        <v>2336</v>
      </c>
      <c r="E6" s="398" t="s">
        <v>2336</v>
      </c>
      <c r="F6" s="399" t="s">
        <v>2337</v>
      </c>
      <c r="G6" s="1429"/>
      <c r="H6" s="1431"/>
      <c r="I6" s="1433"/>
    </row>
    <row r="7" spans="1:9" ht="30" customHeight="1">
      <c r="B7" s="406"/>
      <c r="C7" s="226"/>
      <c r="D7" s="226"/>
      <c r="E7" s="385">
        <f>C7*D7</f>
        <v>0</v>
      </c>
      <c r="F7" s="227"/>
      <c r="G7" s="227"/>
      <c r="H7" s="225"/>
      <c r="I7" s="228"/>
    </row>
    <row r="8" spans="1:9" ht="30" customHeight="1">
      <c r="B8" s="407"/>
      <c r="C8" s="230"/>
      <c r="D8" s="230"/>
      <c r="E8" s="386">
        <f t="shared" ref="E8:E25" si="0">C8*D8</f>
        <v>0</v>
      </c>
      <c r="F8" s="231"/>
      <c r="G8" s="231"/>
      <c r="H8" s="229"/>
      <c r="I8" s="232"/>
    </row>
    <row r="9" spans="1:9" ht="30" customHeight="1">
      <c r="B9" s="408"/>
      <c r="C9" s="230"/>
      <c r="D9" s="230"/>
      <c r="E9" s="386">
        <f t="shared" si="0"/>
        <v>0</v>
      </c>
      <c r="F9" s="231"/>
      <c r="G9" s="231"/>
      <c r="H9" s="229"/>
      <c r="I9" s="232"/>
    </row>
    <row r="10" spans="1:9" ht="30" customHeight="1">
      <c r="B10" s="408"/>
      <c r="C10" s="230"/>
      <c r="D10" s="230"/>
      <c r="E10" s="386">
        <f t="shared" si="0"/>
        <v>0</v>
      </c>
      <c r="F10" s="231"/>
      <c r="G10" s="231"/>
      <c r="H10" s="229"/>
      <c r="I10" s="232"/>
    </row>
    <row r="11" spans="1:9" ht="30" customHeight="1">
      <c r="B11" s="409"/>
      <c r="C11" s="230"/>
      <c r="D11" s="230"/>
      <c r="E11" s="386">
        <f t="shared" si="0"/>
        <v>0</v>
      </c>
      <c r="F11" s="231"/>
      <c r="G11" s="231"/>
      <c r="H11" s="229"/>
      <c r="I11" s="232"/>
    </row>
    <row r="12" spans="1:9" ht="30" customHeight="1">
      <c r="B12" s="408"/>
      <c r="C12" s="230"/>
      <c r="D12" s="230"/>
      <c r="E12" s="386">
        <f t="shared" si="0"/>
        <v>0</v>
      </c>
      <c r="F12" s="231"/>
      <c r="G12" s="231"/>
      <c r="H12" s="229"/>
      <c r="I12" s="232"/>
    </row>
    <row r="13" spans="1:9" ht="30" customHeight="1">
      <c r="B13" s="408"/>
      <c r="C13" s="230"/>
      <c r="D13" s="230"/>
      <c r="E13" s="386">
        <f t="shared" si="0"/>
        <v>0</v>
      </c>
      <c r="F13" s="231"/>
      <c r="G13" s="231"/>
      <c r="H13" s="229"/>
      <c r="I13" s="232"/>
    </row>
    <row r="14" spans="1:9" ht="30" customHeight="1">
      <c r="B14" s="408"/>
      <c r="C14" s="230"/>
      <c r="D14" s="230"/>
      <c r="E14" s="386">
        <f t="shared" si="0"/>
        <v>0</v>
      </c>
      <c r="F14" s="231"/>
      <c r="G14" s="231"/>
      <c r="H14" s="229"/>
      <c r="I14" s="232"/>
    </row>
    <row r="15" spans="1:9" ht="30" customHeight="1">
      <c r="B15" s="408"/>
      <c r="C15" s="230"/>
      <c r="D15" s="230"/>
      <c r="E15" s="386">
        <f t="shared" si="0"/>
        <v>0</v>
      </c>
      <c r="F15" s="231"/>
      <c r="G15" s="231"/>
      <c r="H15" s="229"/>
      <c r="I15" s="232"/>
    </row>
    <row r="16" spans="1:9" ht="30" customHeight="1">
      <c r="B16" s="408"/>
      <c r="C16" s="230"/>
      <c r="D16" s="230"/>
      <c r="E16" s="386">
        <f t="shared" si="0"/>
        <v>0</v>
      </c>
      <c r="F16" s="231"/>
      <c r="G16" s="231"/>
      <c r="H16" s="229"/>
      <c r="I16" s="232"/>
    </row>
    <row r="17" spans="2:9" ht="30" customHeight="1">
      <c r="B17" s="408"/>
      <c r="C17" s="230"/>
      <c r="D17" s="230"/>
      <c r="E17" s="386">
        <f t="shared" si="0"/>
        <v>0</v>
      </c>
      <c r="F17" s="231"/>
      <c r="G17" s="231"/>
      <c r="H17" s="229"/>
      <c r="I17" s="232"/>
    </row>
    <row r="18" spans="2:9" ht="30" customHeight="1">
      <c r="B18" s="408"/>
      <c r="C18" s="230"/>
      <c r="D18" s="230"/>
      <c r="E18" s="386">
        <f t="shared" si="0"/>
        <v>0</v>
      </c>
      <c r="F18" s="231"/>
      <c r="G18" s="231"/>
      <c r="H18" s="229"/>
      <c r="I18" s="232"/>
    </row>
    <row r="19" spans="2:9" ht="30" customHeight="1">
      <c r="B19" s="408"/>
      <c r="C19" s="230"/>
      <c r="D19" s="230"/>
      <c r="E19" s="386">
        <f t="shared" si="0"/>
        <v>0</v>
      </c>
      <c r="F19" s="231"/>
      <c r="G19" s="231"/>
      <c r="H19" s="229"/>
      <c r="I19" s="232"/>
    </row>
    <row r="20" spans="2:9" ht="30" customHeight="1">
      <c r="B20" s="410"/>
      <c r="C20" s="230"/>
      <c r="D20" s="230"/>
      <c r="E20" s="386">
        <f t="shared" si="0"/>
        <v>0</v>
      </c>
      <c r="F20" s="231"/>
      <c r="G20" s="231"/>
      <c r="H20" s="229"/>
      <c r="I20" s="232"/>
    </row>
    <row r="21" spans="2:9" ht="30" customHeight="1">
      <c r="B21" s="411"/>
      <c r="C21" s="230"/>
      <c r="D21" s="230"/>
      <c r="E21" s="386">
        <f t="shared" si="0"/>
        <v>0</v>
      </c>
      <c r="F21" s="231"/>
      <c r="G21" s="231"/>
      <c r="H21" s="229"/>
      <c r="I21" s="232"/>
    </row>
    <row r="22" spans="2:9" ht="30" customHeight="1">
      <c r="B22" s="407"/>
      <c r="C22" s="230"/>
      <c r="D22" s="230"/>
      <c r="E22" s="386">
        <f t="shared" si="0"/>
        <v>0</v>
      </c>
      <c r="F22" s="231"/>
      <c r="G22" s="231"/>
      <c r="H22" s="229"/>
      <c r="I22" s="232"/>
    </row>
    <row r="23" spans="2:9" ht="30" customHeight="1">
      <c r="B23" s="409"/>
      <c r="C23" s="230"/>
      <c r="D23" s="230"/>
      <c r="E23" s="386">
        <f t="shared" si="0"/>
        <v>0</v>
      </c>
      <c r="F23" s="231"/>
      <c r="G23" s="231"/>
      <c r="H23" s="229"/>
      <c r="I23" s="232"/>
    </row>
    <row r="24" spans="2:9" ht="30" customHeight="1">
      <c r="B24" s="407"/>
      <c r="C24" s="230"/>
      <c r="D24" s="230"/>
      <c r="E24" s="386">
        <f t="shared" si="0"/>
        <v>0</v>
      </c>
      <c r="F24" s="231"/>
      <c r="G24" s="231"/>
      <c r="H24" s="229"/>
      <c r="I24" s="232"/>
    </row>
    <row r="25" spans="2:9" ht="30" customHeight="1" thickBot="1">
      <c r="B25" s="407"/>
      <c r="C25" s="230"/>
      <c r="D25" s="230"/>
      <c r="E25" s="387">
        <f t="shared" si="0"/>
        <v>0</v>
      </c>
      <c r="F25" s="231"/>
      <c r="G25" s="231"/>
      <c r="H25" s="229"/>
      <c r="I25" s="232"/>
    </row>
    <row r="26" spans="2:9" ht="30" customHeight="1" thickTop="1">
      <c r="B26" s="400" t="s">
        <v>2338</v>
      </c>
      <c r="C26" s="401"/>
      <c r="D26" s="401"/>
      <c r="E26" s="388">
        <f>SUM(E7:E25)</f>
        <v>0</v>
      </c>
      <c r="F26" s="402"/>
      <c r="G26" s="389">
        <f>SUM(G7:G25)</f>
        <v>0</v>
      </c>
      <c r="H26" s="403"/>
      <c r="I26" s="404"/>
    </row>
    <row r="27" spans="2:9" ht="15" customHeight="1">
      <c r="B27" s="1426" t="s">
        <v>2694</v>
      </c>
      <c r="C27" s="1427"/>
      <c r="D27" s="1427"/>
      <c r="E27" s="1427"/>
      <c r="F27" s="1427"/>
      <c r="G27" s="1427"/>
      <c r="H27" s="1427"/>
      <c r="I27" s="1427"/>
    </row>
    <row r="28" spans="2:9" ht="15" customHeight="1">
      <c r="B28" s="1424"/>
      <c r="C28" s="1424"/>
      <c r="D28" s="1424"/>
      <c r="E28" s="1424"/>
      <c r="F28" s="1424"/>
      <c r="G28" s="1424"/>
      <c r="H28" s="1424"/>
      <c r="I28" s="1424"/>
    </row>
    <row r="29" spans="2:9" ht="15" customHeight="1">
      <c r="B29" s="1423" t="s">
        <v>2562</v>
      </c>
      <c r="C29" s="1424"/>
      <c r="D29" s="1424"/>
      <c r="E29" s="1424"/>
      <c r="F29" s="1424"/>
      <c r="G29" s="1424"/>
      <c r="H29" s="1424"/>
      <c r="I29" s="1424"/>
    </row>
    <row r="30" spans="2:9" ht="15" customHeight="1">
      <c r="B30" s="1425" t="s">
        <v>2563</v>
      </c>
      <c r="C30" s="1424"/>
      <c r="D30" s="1424"/>
      <c r="E30" s="1424"/>
      <c r="F30" s="1424"/>
      <c r="G30" s="1424"/>
      <c r="H30" s="1424"/>
      <c r="I30" s="1424"/>
    </row>
  </sheetData>
  <sheetProtection algorithmName="SHA-512" hashValue="lz8fMdYiQi2YdQ1MFVlKTYcFVEgKYbtriTZSV8pT43Ji+lHFgZdv1FOZGhimK+9qOuwTa9P7JpTg0Qj+0DAOUQ==" saltValue="P6+wou81Untj0fiuW0gocg==" spinCount="100000" sheet="1" selectLockedCells="1"/>
  <mergeCells count="9">
    <mergeCell ref="B3:I3"/>
    <mergeCell ref="B5:B6"/>
    <mergeCell ref="C5:C6"/>
    <mergeCell ref="B29:I29"/>
    <mergeCell ref="B30:I30"/>
    <mergeCell ref="B27:I28"/>
    <mergeCell ref="G5:G6"/>
    <mergeCell ref="H5:H6"/>
    <mergeCell ref="I5:I6"/>
  </mergeCells>
  <phoneticPr fontId="55"/>
  <printOptions horizontalCentered="1"/>
  <pageMargins left="0.70866141732283472" right="0.39370078740157483" top="0.39370078740157483" bottom="0.39370078740157483" header="0.39370078740157483" footer="0.39370078740157483"/>
  <pageSetup paperSize="9" fitToWidth="2" orientation="portrait" blackAndWhite="1"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BC1AC-1DF6-4EB1-83AC-9174E62F9BBB}">
  <sheetPr>
    <tabColor theme="6" tint="0.39997558519241921"/>
  </sheetPr>
  <dimension ref="A1:AV39"/>
  <sheetViews>
    <sheetView showZeros="0" view="pageBreakPreview" zoomScaleNormal="100" zoomScaleSheetLayoutView="100" workbookViewId="0">
      <selection activeCell="AG3" sqref="AG3:AJ3"/>
    </sheetView>
  </sheetViews>
  <sheetFormatPr defaultColWidth="2.109375" defaultRowHeight="15" customHeight="1"/>
  <cols>
    <col min="1" max="39" width="2.109375" style="168"/>
    <col min="40" max="46" width="2.109375" style="169"/>
    <col min="47" max="16384" width="2.109375" style="168"/>
  </cols>
  <sheetData>
    <row r="1" spans="2:48" ht="15" customHeight="1">
      <c r="B1" s="704" t="s">
        <v>2695</v>
      </c>
    </row>
    <row r="2" spans="2:48" ht="15" customHeight="1">
      <c r="AL2" s="170"/>
      <c r="AM2" s="170"/>
      <c r="AQ2" s="170"/>
      <c r="AU2" s="171"/>
      <c r="AV2" s="168" t="s">
        <v>2003</v>
      </c>
    </row>
    <row r="3" spans="2:48" ht="15" customHeight="1">
      <c r="AG3" s="1439"/>
      <c r="AH3" s="1439"/>
      <c r="AI3" s="1439"/>
      <c r="AJ3" s="1439"/>
      <c r="AK3" s="172" t="s">
        <v>2004</v>
      </c>
      <c r="AL3" s="1439"/>
      <c r="AM3" s="1439"/>
      <c r="AN3" s="172" t="s">
        <v>2005</v>
      </c>
      <c r="AO3" s="1439"/>
      <c r="AP3" s="1439"/>
      <c r="AQ3" s="172" t="s">
        <v>2006</v>
      </c>
    </row>
    <row r="4" spans="2:48" s="64" customFormat="1" ht="15" customHeight="1">
      <c r="B4" s="64" t="s">
        <v>2007</v>
      </c>
      <c r="AF4" s="100"/>
      <c r="AG4" s="100"/>
      <c r="AH4" s="100"/>
      <c r="AI4" s="100"/>
      <c r="AJ4" s="68"/>
      <c r="AK4" s="68"/>
      <c r="AO4" s="68"/>
      <c r="AP4" s="68"/>
      <c r="AQ4" s="65"/>
      <c r="AR4" s="65"/>
      <c r="AS4" s="65"/>
    </row>
    <row r="5" spans="2:48" s="64" customFormat="1" ht="15" customHeight="1">
      <c r="B5" s="64" t="s">
        <v>2025</v>
      </c>
      <c r="W5" s="64" t="str">
        <f>第5号様式!W5</f>
        <v>（被交付者）</v>
      </c>
      <c r="AL5" s="69"/>
      <c r="AM5" s="69"/>
      <c r="AN5" s="69"/>
      <c r="AO5" s="69"/>
      <c r="AP5" s="69"/>
      <c r="AQ5" s="65"/>
      <c r="AR5" s="65"/>
      <c r="AS5" s="65"/>
    </row>
    <row r="6" spans="2:48" s="64" customFormat="1" ht="30" customHeight="1">
      <c r="W6" s="1143" t="s">
        <v>2016</v>
      </c>
      <c r="X6" s="1143"/>
      <c r="Y6" s="1143"/>
      <c r="Z6" s="1143"/>
      <c r="AA6" s="1144" t="str">
        <f>第1号様式!AA7</f>
        <v/>
      </c>
      <c r="AB6" s="1144"/>
      <c r="AC6" s="1144"/>
      <c r="AD6" s="1144"/>
      <c r="AE6" s="1144"/>
      <c r="AF6" s="1144"/>
      <c r="AG6" s="1144"/>
      <c r="AH6" s="1144"/>
      <c r="AI6" s="1144"/>
      <c r="AJ6" s="1144"/>
      <c r="AK6" s="1144"/>
      <c r="AL6" s="1144"/>
      <c r="AM6" s="1144"/>
      <c r="AN6" s="1144"/>
      <c r="AO6" s="1144"/>
      <c r="AP6" s="1144"/>
      <c r="AQ6" s="1144"/>
      <c r="AR6" s="65"/>
      <c r="AS6" s="65"/>
    </row>
    <row r="7" spans="2:48" s="64" customFormat="1" ht="30" customHeight="1">
      <c r="F7" s="62"/>
      <c r="G7" s="62"/>
      <c r="H7" s="62"/>
      <c r="I7" s="62"/>
      <c r="J7" s="62"/>
      <c r="K7" s="62"/>
      <c r="L7" s="62"/>
      <c r="M7" s="62"/>
      <c r="N7" s="62"/>
      <c r="O7" s="62"/>
      <c r="P7" s="62"/>
      <c r="Q7" s="62"/>
      <c r="R7" s="62"/>
      <c r="S7" s="62"/>
      <c r="W7" s="1143" t="s">
        <v>2008</v>
      </c>
      <c r="X7" s="1143"/>
      <c r="Y7" s="1143"/>
      <c r="Z7" s="1143"/>
      <c r="AA7" s="1136" t="str">
        <f>第1号様式!AA8</f>
        <v/>
      </c>
      <c r="AB7" s="1136"/>
      <c r="AC7" s="1136"/>
      <c r="AD7" s="1136"/>
      <c r="AE7" s="1136"/>
      <c r="AF7" s="1136"/>
      <c r="AG7" s="1136"/>
      <c r="AH7" s="1136"/>
      <c r="AI7" s="1136"/>
      <c r="AJ7" s="1136"/>
      <c r="AK7" s="1136"/>
      <c r="AL7" s="1136"/>
      <c r="AM7" s="1136"/>
      <c r="AN7" s="1136"/>
      <c r="AO7" s="1136"/>
      <c r="AP7" s="1136"/>
      <c r="AQ7" s="1136"/>
      <c r="AR7" s="65"/>
      <c r="AS7" s="65"/>
    </row>
    <row r="8" spans="2:48" s="64" customFormat="1" ht="30" customHeight="1">
      <c r="F8" s="62"/>
      <c r="G8" s="62"/>
      <c r="H8" s="62"/>
      <c r="I8" s="62"/>
      <c r="J8" s="62"/>
      <c r="K8" s="62"/>
      <c r="L8" s="62"/>
      <c r="M8" s="62"/>
      <c r="N8" s="62"/>
      <c r="O8" s="62"/>
      <c r="P8" s="62"/>
      <c r="Q8" s="62"/>
      <c r="R8" s="62"/>
      <c r="S8" s="62"/>
      <c r="W8" s="928" t="s">
        <v>1998</v>
      </c>
      <c r="X8" s="928"/>
      <c r="Y8" s="928"/>
      <c r="Z8" s="928"/>
      <c r="AA8" s="1136" t="str">
        <f>第1号様式!AA9</f>
        <v/>
      </c>
      <c r="AB8" s="1136"/>
      <c r="AC8" s="1136"/>
      <c r="AD8" s="1136"/>
      <c r="AE8" s="1136"/>
      <c r="AF8" s="1136"/>
      <c r="AG8" s="1136"/>
      <c r="AH8" s="1136" t="str">
        <f>第1号様式!AH9</f>
        <v/>
      </c>
      <c r="AI8" s="1136"/>
      <c r="AJ8" s="1136"/>
      <c r="AK8" s="1136"/>
      <c r="AL8" s="1136"/>
      <c r="AM8" s="1136"/>
      <c r="AN8" s="1136"/>
      <c r="AO8" s="1136"/>
      <c r="AP8" s="1136"/>
      <c r="AQ8" s="1136"/>
      <c r="AR8" s="65"/>
      <c r="AS8" s="65"/>
    </row>
    <row r="9" spans="2:48" s="64" customFormat="1" ht="15" customHeight="1">
      <c r="F9" s="62"/>
      <c r="G9" s="62"/>
      <c r="H9" s="62"/>
      <c r="I9" s="62"/>
      <c r="J9" s="62"/>
      <c r="K9" s="62"/>
      <c r="L9" s="62"/>
      <c r="M9" s="62"/>
      <c r="N9" s="62"/>
      <c r="O9" s="62"/>
      <c r="P9" s="62"/>
      <c r="Q9" s="62"/>
      <c r="R9" s="62"/>
      <c r="S9" s="62"/>
      <c r="W9" s="420" t="s">
        <v>2559</v>
      </c>
      <c r="X9" s="73"/>
      <c r="Y9" s="73"/>
      <c r="Z9" s="73"/>
      <c r="AA9" s="72"/>
      <c r="AB9" s="72"/>
      <c r="AC9" s="72"/>
      <c r="AD9" s="72"/>
      <c r="AE9" s="72"/>
      <c r="AF9" s="72"/>
      <c r="AG9" s="72"/>
      <c r="AH9" s="72"/>
      <c r="AI9" s="72"/>
      <c r="AJ9" s="72"/>
      <c r="AK9" s="72"/>
      <c r="AL9" s="72"/>
      <c r="AM9" s="72"/>
      <c r="AN9" s="72"/>
      <c r="AO9" s="72"/>
      <c r="AP9" s="72"/>
      <c r="AQ9" s="72"/>
      <c r="AR9" s="65"/>
      <c r="AS9" s="65"/>
    </row>
    <row r="10" spans="2:48" s="64" customFormat="1" ht="30" customHeight="1">
      <c r="W10" s="1143" t="s">
        <v>2016</v>
      </c>
      <c r="X10" s="1143"/>
      <c r="Y10" s="1143"/>
      <c r="Z10" s="1143"/>
      <c r="AA10" s="1144" t="str">
        <f>第1号様式!AA11</f>
        <v/>
      </c>
      <c r="AB10" s="1144"/>
      <c r="AC10" s="1144"/>
      <c r="AD10" s="1144"/>
      <c r="AE10" s="1144"/>
      <c r="AF10" s="1144"/>
      <c r="AG10" s="1144"/>
      <c r="AH10" s="1144"/>
      <c r="AI10" s="1144"/>
      <c r="AJ10" s="1144"/>
      <c r="AK10" s="1144"/>
      <c r="AL10" s="1144"/>
      <c r="AM10" s="1144"/>
      <c r="AN10" s="1144"/>
      <c r="AO10" s="1144"/>
      <c r="AP10" s="1144"/>
      <c r="AQ10" s="1144"/>
      <c r="AR10" s="65"/>
      <c r="AS10" s="65"/>
    </row>
    <row r="11" spans="2:48" s="64" customFormat="1" ht="30" customHeight="1">
      <c r="F11" s="62"/>
      <c r="G11" s="62"/>
      <c r="H11" s="62"/>
      <c r="I11" s="62"/>
      <c r="J11" s="62"/>
      <c r="K11" s="62"/>
      <c r="L11" s="62"/>
      <c r="M11" s="62"/>
      <c r="N11" s="62"/>
      <c r="O11" s="62"/>
      <c r="P11" s="62"/>
      <c r="Q11" s="62"/>
      <c r="R11" s="62"/>
      <c r="S11" s="62"/>
      <c r="W11" s="1143" t="s">
        <v>2008</v>
      </c>
      <c r="X11" s="1143"/>
      <c r="Y11" s="1143"/>
      <c r="Z11" s="1143"/>
      <c r="AA11" s="1136" t="str">
        <f>第1号様式!AA12</f>
        <v/>
      </c>
      <c r="AB11" s="1136"/>
      <c r="AC11" s="1136"/>
      <c r="AD11" s="1136"/>
      <c r="AE11" s="1136"/>
      <c r="AF11" s="1136"/>
      <c r="AG11" s="1136"/>
      <c r="AH11" s="1136"/>
      <c r="AI11" s="1136"/>
      <c r="AJ11" s="1136"/>
      <c r="AK11" s="1136"/>
      <c r="AL11" s="1136"/>
      <c r="AM11" s="1136"/>
      <c r="AN11" s="1136"/>
      <c r="AO11" s="1136"/>
      <c r="AP11" s="1136"/>
      <c r="AQ11" s="1136"/>
      <c r="AR11" s="65"/>
      <c r="AS11" s="65"/>
    </row>
    <row r="12" spans="2:48" s="64" customFormat="1" ht="30" customHeight="1">
      <c r="F12" s="62"/>
      <c r="G12" s="62"/>
      <c r="H12" s="62"/>
      <c r="I12" s="62"/>
      <c r="J12" s="62"/>
      <c r="K12" s="62"/>
      <c r="L12" s="62"/>
      <c r="M12" s="62"/>
      <c r="N12" s="62"/>
      <c r="O12" s="62"/>
      <c r="P12" s="62"/>
      <c r="Q12" s="62"/>
      <c r="R12" s="62"/>
      <c r="S12" s="62"/>
      <c r="W12" s="928" t="s">
        <v>1998</v>
      </c>
      <c r="X12" s="928"/>
      <c r="Y12" s="928"/>
      <c r="Z12" s="928"/>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c r="AR12" s="65"/>
      <c r="AS12" s="65"/>
    </row>
    <row r="13" spans="2:48" s="64" customFormat="1" ht="15" customHeight="1"/>
    <row r="14" spans="2:48" s="64" customFormat="1" ht="15" customHeight="1">
      <c r="B14" s="1182" t="s">
        <v>2675</v>
      </c>
      <c r="C14" s="1182"/>
      <c r="D14" s="1182"/>
      <c r="E14" s="1182"/>
      <c r="F14" s="1182"/>
      <c r="G14" s="1182"/>
      <c r="H14" s="1182"/>
      <c r="I14" s="1182"/>
      <c r="J14" s="1182"/>
      <c r="K14" s="1182"/>
      <c r="L14" s="1182"/>
      <c r="M14" s="1182"/>
      <c r="N14" s="1182"/>
      <c r="O14" s="1182"/>
      <c r="P14" s="1182"/>
      <c r="Q14" s="1182"/>
      <c r="R14" s="1182"/>
      <c r="S14" s="1182"/>
      <c r="T14" s="1182"/>
      <c r="U14" s="1182"/>
      <c r="V14" s="1182"/>
      <c r="W14" s="1182"/>
      <c r="X14" s="1182"/>
      <c r="Y14" s="1182"/>
      <c r="Z14" s="1182"/>
      <c r="AA14" s="1182"/>
      <c r="AB14" s="1182"/>
      <c r="AC14" s="1182"/>
      <c r="AD14" s="1182"/>
      <c r="AE14" s="1182"/>
      <c r="AF14" s="1182"/>
      <c r="AG14" s="1182"/>
      <c r="AH14" s="1182"/>
      <c r="AI14" s="1182"/>
      <c r="AJ14" s="1182"/>
      <c r="AK14" s="1182"/>
      <c r="AL14" s="1182"/>
      <c r="AM14" s="1182"/>
      <c r="AN14" s="1182"/>
      <c r="AO14" s="1182"/>
      <c r="AP14" s="1182"/>
      <c r="AQ14" s="1182"/>
      <c r="AR14" s="1182"/>
    </row>
    <row r="15" spans="2:48" s="64" customFormat="1" ht="15" customHeight="1">
      <c r="B15" s="1182"/>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c r="AD15" s="1182"/>
      <c r="AE15" s="1182"/>
      <c r="AF15" s="1182"/>
      <c r="AG15" s="1182"/>
      <c r="AH15" s="1182"/>
      <c r="AI15" s="1182"/>
      <c r="AJ15" s="1182"/>
      <c r="AK15" s="1182"/>
      <c r="AL15" s="1182"/>
      <c r="AM15" s="1182"/>
      <c r="AN15" s="1182"/>
      <c r="AO15" s="1182"/>
      <c r="AP15" s="1182"/>
      <c r="AQ15" s="1182"/>
      <c r="AR15" s="1182"/>
    </row>
    <row r="16" spans="2:48" ht="15" customHeight="1">
      <c r="B16" s="1476" t="s">
        <v>2220</v>
      </c>
      <c r="C16" s="1476"/>
      <c r="D16" s="1476"/>
      <c r="E16" s="1476"/>
      <c r="F16" s="1476"/>
      <c r="G16" s="1476"/>
      <c r="H16" s="1476"/>
      <c r="I16" s="1476"/>
      <c r="J16" s="1476"/>
      <c r="K16" s="1476"/>
      <c r="L16" s="1476"/>
      <c r="M16" s="1476"/>
      <c r="N16" s="1476"/>
      <c r="O16" s="1476"/>
      <c r="P16" s="1476"/>
      <c r="Q16" s="1476"/>
      <c r="R16" s="1476"/>
      <c r="S16" s="1476"/>
      <c r="T16" s="1476"/>
      <c r="U16" s="1476"/>
      <c r="V16" s="1476"/>
      <c r="W16" s="1476"/>
      <c r="X16" s="1476"/>
      <c r="Y16" s="1476"/>
      <c r="Z16" s="1476"/>
      <c r="AA16" s="1476"/>
      <c r="AB16" s="1476"/>
      <c r="AC16" s="1476"/>
      <c r="AD16" s="1476"/>
      <c r="AE16" s="1476"/>
      <c r="AF16" s="1476"/>
      <c r="AG16" s="1476"/>
      <c r="AH16" s="1476"/>
      <c r="AI16" s="1476"/>
      <c r="AJ16" s="1476"/>
      <c r="AK16" s="1476"/>
      <c r="AL16" s="1476"/>
      <c r="AM16" s="1476"/>
      <c r="AN16" s="1476"/>
      <c r="AO16" s="1476"/>
      <c r="AP16" s="1476"/>
      <c r="AQ16" s="1476"/>
      <c r="AR16" s="1476"/>
      <c r="AU16" s="173"/>
    </row>
    <row r="17" spans="2:47" ht="15" customHeight="1">
      <c r="B17" s="1476"/>
      <c r="C17" s="1476"/>
      <c r="D17" s="1476"/>
      <c r="E17" s="1476"/>
      <c r="F17" s="1476"/>
      <c r="G17" s="1476"/>
      <c r="H17" s="1476"/>
      <c r="I17" s="1476"/>
      <c r="J17" s="1476"/>
      <c r="K17" s="1476"/>
      <c r="L17" s="1476"/>
      <c r="M17" s="1476"/>
      <c r="N17" s="1476"/>
      <c r="O17" s="1476"/>
      <c r="P17" s="1476"/>
      <c r="Q17" s="1476"/>
      <c r="R17" s="1476"/>
      <c r="S17" s="1476"/>
      <c r="T17" s="1476"/>
      <c r="U17" s="1476"/>
      <c r="V17" s="1476"/>
      <c r="W17" s="1476"/>
      <c r="X17" s="1476"/>
      <c r="Y17" s="1476"/>
      <c r="Z17" s="1476"/>
      <c r="AA17" s="1476"/>
      <c r="AB17" s="1476"/>
      <c r="AC17" s="1476"/>
      <c r="AD17" s="1476"/>
      <c r="AE17" s="1476"/>
      <c r="AF17" s="1476"/>
      <c r="AG17" s="1476"/>
      <c r="AH17" s="1476"/>
      <c r="AI17" s="1476"/>
      <c r="AJ17" s="1476"/>
      <c r="AK17" s="1476"/>
      <c r="AL17" s="1476"/>
      <c r="AM17" s="1476"/>
      <c r="AN17" s="1476"/>
      <c r="AO17" s="1476"/>
      <c r="AP17" s="1476"/>
      <c r="AQ17" s="1476"/>
      <c r="AR17" s="1476"/>
      <c r="AU17" s="173"/>
    </row>
    <row r="19" spans="2:47" ht="15" customHeight="1">
      <c r="C19" s="1474">
        <f>基本情報!E67</f>
        <v>0</v>
      </c>
      <c r="D19" s="1474"/>
      <c r="E19" s="1474"/>
      <c r="F19" s="1474"/>
      <c r="G19" s="1474"/>
      <c r="H19" s="1474"/>
      <c r="I19" s="1474"/>
      <c r="J19" s="169" t="s">
        <v>2084</v>
      </c>
      <c r="K19" s="1475">
        <f>基本情報!E68</f>
        <v>0</v>
      </c>
      <c r="L19" s="1475"/>
      <c r="M19" s="168" t="s">
        <v>2009</v>
      </c>
      <c r="S19" s="1475">
        <f>基本情報!E69</f>
        <v>0</v>
      </c>
      <c r="T19" s="1475"/>
      <c r="U19" s="1475"/>
      <c r="V19" s="1471" t="s">
        <v>2221</v>
      </c>
      <c r="W19" s="1471"/>
      <c r="X19" s="1471"/>
      <c r="Y19" s="1471"/>
      <c r="Z19" s="1471"/>
      <c r="AA19" s="1471"/>
      <c r="AB19" s="1471"/>
      <c r="AC19" s="1471"/>
      <c r="AD19" s="1471"/>
      <c r="AE19" s="1471"/>
      <c r="AF19" s="1471"/>
      <c r="AG19" s="1471"/>
      <c r="AH19" s="1471"/>
      <c r="AI19" s="1471"/>
      <c r="AJ19" s="1471"/>
      <c r="AK19" s="1471"/>
      <c r="AL19" s="1471"/>
      <c r="AM19" s="1471"/>
      <c r="AN19" s="1471"/>
      <c r="AO19" s="1471"/>
      <c r="AP19" s="1471"/>
      <c r="AQ19" s="1471"/>
      <c r="AR19" s="168"/>
      <c r="AU19" s="173" t="s">
        <v>2047</v>
      </c>
    </row>
    <row r="20" spans="2:47" ht="15" customHeight="1">
      <c r="B20" s="1472" t="s">
        <v>2696</v>
      </c>
      <c r="C20" s="1472"/>
      <c r="D20" s="1472"/>
      <c r="E20" s="1472"/>
      <c r="F20" s="1472"/>
      <c r="G20" s="1472"/>
      <c r="H20" s="1472"/>
      <c r="I20" s="1472"/>
      <c r="J20" s="1472"/>
      <c r="K20" s="1472"/>
      <c r="L20" s="1472"/>
      <c r="M20" s="1472"/>
      <c r="N20" s="1472"/>
      <c r="O20" s="1472"/>
      <c r="P20" s="1472"/>
      <c r="Q20" s="1472"/>
      <c r="R20" s="1472"/>
      <c r="S20" s="1472"/>
      <c r="T20" s="1472"/>
      <c r="U20" s="1472"/>
      <c r="V20" s="1472"/>
      <c r="W20" s="1472"/>
      <c r="X20" s="1472"/>
      <c r="Y20" s="1472"/>
      <c r="Z20" s="1472"/>
      <c r="AA20" s="1472"/>
      <c r="AB20" s="1472"/>
      <c r="AC20" s="1472"/>
      <c r="AD20" s="1472"/>
      <c r="AE20" s="1472"/>
      <c r="AF20" s="1472"/>
      <c r="AG20" s="1472"/>
      <c r="AH20" s="1472"/>
      <c r="AI20" s="1472"/>
      <c r="AJ20" s="1472"/>
      <c r="AK20" s="1472"/>
      <c r="AL20" s="1472"/>
      <c r="AM20" s="1472"/>
      <c r="AN20" s="1472"/>
      <c r="AO20" s="1472"/>
      <c r="AP20" s="1472"/>
      <c r="AQ20" s="1472"/>
    </row>
    <row r="21" spans="2:47" ht="15" customHeight="1">
      <c r="B21" s="1472"/>
      <c r="C21" s="1472"/>
      <c r="D21" s="1472"/>
      <c r="E21" s="1472"/>
      <c r="F21" s="1472"/>
      <c r="G21" s="1472"/>
      <c r="H21" s="1472"/>
      <c r="I21" s="1472"/>
      <c r="J21" s="1472"/>
      <c r="K21" s="1472"/>
      <c r="L21" s="1472"/>
      <c r="M21" s="1472"/>
      <c r="N21" s="1472"/>
      <c r="O21" s="1472"/>
      <c r="P21" s="1472"/>
      <c r="Q21" s="1472"/>
      <c r="R21" s="1472"/>
      <c r="S21" s="1472"/>
      <c r="T21" s="1472"/>
      <c r="U21" s="1472"/>
      <c r="V21" s="1472"/>
      <c r="W21" s="1472"/>
      <c r="X21" s="1472"/>
      <c r="Y21" s="1472"/>
      <c r="Z21" s="1472"/>
      <c r="AA21" s="1472"/>
      <c r="AB21" s="1472"/>
      <c r="AC21" s="1472"/>
      <c r="AD21" s="1472"/>
      <c r="AE21" s="1472"/>
      <c r="AF21" s="1472"/>
      <c r="AG21" s="1472"/>
      <c r="AH21" s="1472"/>
      <c r="AI21" s="1472"/>
      <c r="AJ21" s="1472"/>
      <c r="AK21" s="1472"/>
      <c r="AL21" s="1472"/>
      <c r="AM21" s="1472"/>
      <c r="AN21" s="1472"/>
      <c r="AO21" s="1472"/>
      <c r="AP21" s="1472"/>
      <c r="AQ21" s="1472"/>
    </row>
    <row r="22" spans="2:47" ht="15" customHeight="1">
      <c r="B22" s="1473" t="s">
        <v>2011</v>
      </c>
      <c r="C22" s="1473"/>
      <c r="D22" s="1473"/>
      <c r="E22" s="1473"/>
      <c r="F22" s="1473"/>
      <c r="G22" s="1473"/>
      <c r="H22" s="1473"/>
      <c r="I22" s="1473"/>
      <c r="J22" s="1473"/>
      <c r="K22" s="1473"/>
      <c r="L22" s="1473"/>
      <c r="M22" s="1473"/>
      <c r="N22" s="1473"/>
      <c r="O22" s="1473"/>
      <c r="P22" s="1473"/>
      <c r="Q22" s="1473"/>
      <c r="R22" s="1473"/>
      <c r="S22" s="1473"/>
      <c r="T22" s="1473"/>
      <c r="U22" s="1473"/>
      <c r="V22" s="1473"/>
      <c r="W22" s="1473"/>
      <c r="X22" s="1473"/>
      <c r="Y22" s="1473"/>
      <c r="Z22" s="1473"/>
      <c r="AA22" s="1473"/>
      <c r="AB22" s="1473"/>
      <c r="AC22" s="1473"/>
      <c r="AD22" s="1473"/>
      <c r="AE22" s="1473"/>
      <c r="AF22" s="1473"/>
      <c r="AG22" s="1473"/>
      <c r="AH22" s="1473"/>
      <c r="AI22" s="1473"/>
      <c r="AJ22" s="1473"/>
      <c r="AK22" s="1473"/>
      <c r="AL22" s="1473"/>
      <c r="AM22" s="1473"/>
      <c r="AN22" s="1473"/>
      <c r="AO22" s="1473"/>
      <c r="AP22" s="1473"/>
      <c r="AQ22" s="1473"/>
    </row>
    <row r="23" spans="2:47" ht="15" customHeight="1">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row>
    <row r="24" spans="2:47" s="64" customFormat="1" ht="27" customHeight="1">
      <c r="B24" s="1149" t="s">
        <v>2214</v>
      </c>
      <c r="C24" s="1149"/>
      <c r="D24" s="1149"/>
      <c r="E24" s="1149"/>
      <c r="F24" s="1149"/>
      <c r="G24" s="1149"/>
      <c r="H24" s="1149"/>
      <c r="I24" s="1149"/>
      <c r="J24" s="1149"/>
      <c r="K24" s="1149"/>
      <c r="L24" s="1149"/>
      <c r="M24" s="1149"/>
      <c r="N24" s="1149"/>
      <c r="O24" s="1150" t="str">
        <f>第1号様式!O25</f>
        <v>選択してください</v>
      </c>
      <c r="P24" s="1151"/>
      <c r="Q24" s="1151"/>
      <c r="R24" s="1151"/>
      <c r="S24" s="1151"/>
      <c r="T24" s="1151"/>
      <c r="U24" s="1151"/>
      <c r="V24" s="1151"/>
      <c r="W24" s="1151"/>
      <c r="X24" s="1151"/>
      <c r="Y24" s="1151"/>
      <c r="Z24" s="1151"/>
      <c r="AA24" s="1151"/>
      <c r="AB24" s="1151"/>
      <c r="AC24" s="1151"/>
      <c r="AD24" s="1151"/>
      <c r="AE24" s="1151"/>
      <c r="AF24" s="1151"/>
      <c r="AG24" s="1151"/>
      <c r="AH24" s="1151"/>
      <c r="AI24" s="1151"/>
      <c r="AJ24" s="1151"/>
      <c r="AK24" s="1151"/>
      <c r="AL24" s="1151"/>
      <c r="AM24" s="1151"/>
      <c r="AN24" s="1151"/>
      <c r="AO24" s="1151"/>
      <c r="AP24" s="1151"/>
      <c r="AQ24" s="1152"/>
      <c r="AR24" s="65"/>
    </row>
    <row r="25" spans="2:47" s="64" customFormat="1" ht="27" customHeight="1">
      <c r="B25" s="1246" t="s">
        <v>2213</v>
      </c>
      <c r="C25" s="1246"/>
      <c r="D25" s="1246"/>
      <c r="E25" s="1246"/>
      <c r="F25" s="1246"/>
      <c r="G25" s="1246"/>
      <c r="H25" s="1246"/>
      <c r="I25" s="1246"/>
      <c r="J25" s="1246"/>
      <c r="K25" s="1246"/>
      <c r="L25" s="1246"/>
      <c r="M25" s="1246"/>
      <c r="N25" s="1246"/>
      <c r="O25" s="1468">
        <f>第1号様式!O26</f>
        <v>0</v>
      </c>
      <c r="P25" s="1469"/>
      <c r="Q25" s="1469"/>
      <c r="R25" s="1469"/>
      <c r="S25" s="1469"/>
      <c r="T25" s="1469"/>
      <c r="U25" s="1469"/>
      <c r="V25" s="1469"/>
      <c r="W25" s="1469"/>
      <c r="X25" s="1469"/>
      <c r="Y25" s="1469"/>
      <c r="Z25" s="1469"/>
      <c r="AA25" s="1469"/>
      <c r="AB25" s="1469"/>
      <c r="AC25" s="1469"/>
      <c r="AD25" s="1469"/>
      <c r="AE25" s="1469"/>
      <c r="AF25" s="1469"/>
      <c r="AG25" s="1469"/>
      <c r="AH25" s="1469"/>
      <c r="AI25" s="1469"/>
      <c r="AJ25" s="1469"/>
      <c r="AK25" s="1469"/>
      <c r="AL25" s="1469"/>
      <c r="AM25" s="1469"/>
      <c r="AN25" s="1469"/>
      <c r="AO25" s="1469"/>
      <c r="AP25" s="1469"/>
      <c r="AQ25" s="1470"/>
      <c r="AR25" s="65"/>
    </row>
    <row r="26" spans="2:47" ht="27" customHeight="1">
      <c r="B26" s="1462" t="s">
        <v>2088</v>
      </c>
      <c r="C26" s="1437"/>
      <c r="D26" s="1437"/>
      <c r="E26" s="1437"/>
      <c r="F26" s="1437"/>
      <c r="G26" s="1437"/>
      <c r="H26" s="1437"/>
      <c r="I26" s="1437"/>
      <c r="J26" s="1437"/>
      <c r="K26" s="1437"/>
      <c r="L26" s="1437"/>
      <c r="M26" s="1437"/>
      <c r="N26" s="1463"/>
      <c r="O26" s="1465">
        <f>基本情報!E65</f>
        <v>0</v>
      </c>
      <c r="P26" s="1466"/>
      <c r="Q26" s="1466"/>
      <c r="R26" s="1466"/>
      <c r="S26" s="1466"/>
      <c r="T26" s="1466"/>
      <c r="U26" s="1466"/>
      <c r="V26" s="1466"/>
      <c r="W26" s="1466"/>
      <c r="X26" s="1466"/>
      <c r="Y26" s="1466"/>
      <c r="Z26" s="1466"/>
      <c r="AA26" s="1466"/>
      <c r="AB26" s="1466"/>
      <c r="AC26" s="1466"/>
      <c r="AD26" s="1466"/>
      <c r="AE26" s="1466"/>
      <c r="AF26" s="1466"/>
      <c r="AG26" s="1466"/>
      <c r="AH26" s="1466"/>
      <c r="AI26" s="1466"/>
      <c r="AJ26" s="1466"/>
      <c r="AK26" s="1466"/>
      <c r="AL26" s="1466"/>
      <c r="AM26" s="1466"/>
      <c r="AN26" s="1466"/>
      <c r="AO26" s="1466"/>
      <c r="AP26" s="1466"/>
      <c r="AQ26" s="1467"/>
      <c r="AT26" s="168"/>
    </row>
    <row r="27" spans="2:47" ht="27" customHeight="1">
      <c r="B27" s="1456" t="s">
        <v>2222</v>
      </c>
      <c r="C27" s="1456"/>
      <c r="D27" s="1456"/>
      <c r="E27" s="1456"/>
      <c r="F27" s="1456"/>
      <c r="G27" s="1456"/>
      <c r="H27" s="1456"/>
      <c r="I27" s="1456"/>
      <c r="J27" s="1456"/>
      <c r="K27" s="1456"/>
      <c r="L27" s="1456"/>
      <c r="M27" s="1456"/>
      <c r="N27" s="1460"/>
      <c r="O27" s="175"/>
      <c r="P27" s="176"/>
      <c r="Q27" s="1450" t="s">
        <v>2223</v>
      </c>
      <c r="R27" s="1450"/>
      <c r="S27" s="1464"/>
      <c r="T27" s="1464"/>
      <c r="U27" s="1464"/>
      <c r="V27" s="1464"/>
      <c r="W27" s="1464"/>
      <c r="X27" s="1464"/>
      <c r="Y27" s="1464"/>
      <c r="Z27" s="1464"/>
      <c r="AA27" s="1464"/>
      <c r="AB27" s="1464"/>
      <c r="AC27" s="1464"/>
      <c r="AD27" s="1464"/>
      <c r="AE27" s="1464"/>
      <c r="AF27" s="1464"/>
      <c r="AG27" s="1464"/>
      <c r="AH27" s="1464"/>
      <c r="AI27" s="1450" t="s">
        <v>2224</v>
      </c>
      <c r="AJ27" s="1450"/>
      <c r="AK27" s="177"/>
      <c r="AL27" s="177"/>
      <c r="AM27" s="177"/>
      <c r="AN27" s="177"/>
      <c r="AO27" s="177"/>
      <c r="AP27" s="177"/>
      <c r="AQ27" s="178"/>
      <c r="AT27" s="168"/>
    </row>
    <row r="28" spans="2:47" ht="27" customHeight="1">
      <c r="B28" s="1456" t="s">
        <v>2225</v>
      </c>
      <c r="C28" s="1456"/>
      <c r="D28" s="1456"/>
      <c r="E28" s="1456"/>
      <c r="F28" s="1456"/>
      <c r="G28" s="1456"/>
      <c r="H28" s="1456"/>
      <c r="I28" s="1456"/>
      <c r="J28" s="1456"/>
      <c r="K28" s="1456"/>
      <c r="L28" s="1456"/>
      <c r="M28" s="1456"/>
      <c r="N28" s="1460"/>
      <c r="O28" s="181"/>
      <c r="P28" s="177"/>
      <c r="Q28" s="1445" t="s">
        <v>2226</v>
      </c>
      <c r="R28" s="1445"/>
      <c r="S28" s="1445"/>
      <c r="T28" s="1461"/>
      <c r="U28" s="1461"/>
      <c r="V28" s="1435" t="s">
        <v>2004</v>
      </c>
      <c r="W28" s="1435"/>
      <c r="X28" s="1434"/>
      <c r="Y28" s="1434"/>
      <c r="Z28" s="1435" t="s">
        <v>2005</v>
      </c>
      <c r="AA28" s="1435"/>
      <c r="AB28" s="1434"/>
      <c r="AC28" s="1434"/>
      <c r="AD28" s="1435" t="s">
        <v>2006</v>
      </c>
      <c r="AE28" s="1435"/>
      <c r="AF28" s="182"/>
      <c r="AG28" s="182"/>
      <c r="AH28" s="183"/>
      <c r="AI28" s="184"/>
      <c r="AJ28" s="182"/>
      <c r="AK28" s="182"/>
      <c r="AL28" s="182"/>
      <c r="AM28" s="182"/>
      <c r="AN28" s="182"/>
      <c r="AO28" s="182"/>
      <c r="AP28" s="182"/>
      <c r="AQ28" s="185"/>
    </row>
    <row r="29" spans="2:47" ht="27" customHeight="1">
      <c r="B29" s="1456"/>
      <c r="C29" s="1456"/>
      <c r="D29" s="1456"/>
      <c r="E29" s="1456"/>
      <c r="F29" s="1456"/>
      <c r="G29" s="1456"/>
      <c r="H29" s="1456"/>
      <c r="I29" s="1456"/>
      <c r="J29" s="1456"/>
      <c r="K29" s="1456"/>
      <c r="L29" s="1456"/>
      <c r="M29" s="1456"/>
      <c r="N29" s="1460"/>
      <c r="O29" s="189"/>
      <c r="P29" s="190"/>
      <c r="Q29" s="1436" t="s">
        <v>2223</v>
      </c>
      <c r="R29" s="1436"/>
      <c r="S29" s="1440"/>
      <c r="T29" s="1440"/>
      <c r="U29" s="1440"/>
      <c r="V29" s="1440"/>
      <c r="W29" s="1440"/>
      <c r="X29" s="1440"/>
      <c r="Y29" s="1440"/>
      <c r="Z29" s="1440"/>
      <c r="AA29" s="1440"/>
      <c r="AB29" s="1440"/>
      <c r="AC29" s="1440"/>
      <c r="AD29" s="1440"/>
      <c r="AE29" s="1440"/>
      <c r="AF29" s="1440"/>
      <c r="AG29" s="1440"/>
      <c r="AH29" s="1440"/>
      <c r="AI29" s="1436" t="s">
        <v>2224</v>
      </c>
      <c r="AJ29" s="1436"/>
      <c r="AK29" s="421"/>
      <c r="AL29" s="421"/>
      <c r="AM29" s="421"/>
      <c r="AN29" s="421"/>
      <c r="AO29" s="421"/>
      <c r="AP29" s="421"/>
      <c r="AQ29" s="422"/>
    </row>
    <row r="30" spans="2:47" ht="27" customHeight="1">
      <c r="B30" s="1456" t="s">
        <v>2227</v>
      </c>
      <c r="C30" s="1456"/>
      <c r="D30" s="1456"/>
      <c r="E30" s="1456"/>
      <c r="F30" s="1456"/>
      <c r="G30" s="1456"/>
      <c r="H30" s="1456"/>
      <c r="I30" s="1456"/>
      <c r="J30" s="1456"/>
      <c r="K30" s="1456"/>
      <c r="L30" s="1456"/>
      <c r="M30" s="1456"/>
      <c r="N30" s="1456"/>
      <c r="O30" s="179"/>
      <c r="P30" s="179"/>
      <c r="Q30" s="1437" t="s">
        <v>2226</v>
      </c>
      <c r="R30" s="1437"/>
      <c r="S30" s="1437"/>
      <c r="T30" s="1457"/>
      <c r="U30" s="1457"/>
      <c r="V30" s="1438" t="s">
        <v>2004</v>
      </c>
      <c r="W30" s="1438"/>
      <c r="X30" s="1458"/>
      <c r="Y30" s="1458"/>
      <c r="Z30" s="1438" t="s">
        <v>2005</v>
      </c>
      <c r="AA30" s="1438"/>
      <c r="AB30" s="1439"/>
      <c r="AC30" s="1439"/>
      <c r="AD30" s="1438" t="s">
        <v>2006</v>
      </c>
      <c r="AE30" s="1438"/>
      <c r="AI30" s="187"/>
      <c r="AJ30" s="186"/>
      <c r="AK30" s="186"/>
      <c r="AL30" s="186"/>
      <c r="AM30" s="186"/>
      <c r="AN30" s="186"/>
      <c r="AO30" s="186"/>
      <c r="AP30" s="186"/>
      <c r="AQ30" s="188"/>
    </row>
    <row r="31" spans="2:47" ht="27" customHeight="1">
      <c r="B31" s="1456"/>
      <c r="C31" s="1456"/>
      <c r="D31" s="1456"/>
      <c r="E31" s="1456"/>
      <c r="F31" s="1456"/>
      <c r="G31" s="1456"/>
      <c r="H31" s="1456"/>
      <c r="I31" s="1456"/>
      <c r="J31" s="1456"/>
      <c r="K31" s="1456"/>
      <c r="L31" s="1456"/>
      <c r="M31" s="1456"/>
      <c r="N31" s="1456"/>
      <c r="O31" s="179"/>
      <c r="P31" s="179"/>
      <c r="Q31" s="1441" t="s">
        <v>2228</v>
      </c>
      <c r="R31" s="1441"/>
      <c r="S31" s="1441"/>
      <c r="T31" s="1441"/>
      <c r="U31" s="1441"/>
      <c r="V31" s="1442" t="s">
        <v>2223</v>
      </c>
      <c r="W31" s="1442"/>
      <c r="X31" s="1443"/>
      <c r="Y31" s="1443"/>
      <c r="Z31" s="1443"/>
      <c r="AA31" s="1443"/>
      <c r="AB31" s="1443"/>
      <c r="AC31" s="1443"/>
      <c r="AD31" s="1443"/>
      <c r="AE31" s="1443"/>
      <c r="AF31" s="1443"/>
      <c r="AG31" s="1443"/>
      <c r="AH31" s="1443"/>
      <c r="AI31" s="1437" t="s">
        <v>2224</v>
      </c>
      <c r="AJ31" s="1437"/>
      <c r="AK31" s="191"/>
      <c r="AM31" s="167"/>
      <c r="AN31" s="167"/>
      <c r="AO31" s="167"/>
      <c r="AP31" s="167"/>
      <c r="AQ31" s="180"/>
    </row>
    <row r="32" spans="2:47" ht="27" customHeight="1">
      <c r="B32" s="1456"/>
      <c r="C32" s="1456"/>
      <c r="D32" s="1456"/>
      <c r="E32" s="1456"/>
      <c r="F32" s="1456"/>
      <c r="G32" s="1456"/>
      <c r="H32" s="1456"/>
      <c r="I32" s="1456"/>
      <c r="J32" s="1456"/>
      <c r="K32" s="1456"/>
      <c r="L32" s="1456"/>
      <c r="M32" s="1456"/>
      <c r="N32" s="1456"/>
      <c r="O32" s="179"/>
      <c r="P32" s="179"/>
      <c r="Q32" s="1441" t="s">
        <v>2229</v>
      </c>
      <c r="R32" s="1441"/>
      <c r="S32" s="1441"/>
      <c r="T32" s="1441"/>
      <c r="U32" s="1441"/>
      <c r="V32" s="1442" t="s">
        <v>2223</v>
      </c>
      <c r="W32" s="1442"/>
      <c r="X32" s="1443"/>
      <c r="Y32" s="1443"/>
      <c r="Z32" s="1443"/>
      <c r="AA32" s="1443"/>
      <c r="AB32" s="1443"/>
      <c r="AC32" s="1443"/>
      <c r="AD32" s="1443"/>
      <c r="AE32" s="1443"/>
      <c r="AF32" s="1443"/>
      <c r="AG32" s="1443"/>
      <c r="AH32" s="1443"/>
      <c r="AI32" s="1437" t="s">
        <v>2224</v>
      </c>
      <c r="AJ32" s="1437"/>
      <c r="AK32" s="191"/>
      <c r="AM32" s="167"/>
      <c r="AN32" s="167"/>
      <c r="AO32" s="167"/>
      <c r="AP32" s="167"/>
      <c r="AQ32" s="180"/>
    </row>
    <row r="33" spans="1:48" s="169" customFormat="1" ht="27" customHeight="1">
      <c r="A33" s="168"/>
      <c r="B33" s="1456"/>
      <c r="C33" s="1456"/>
      <c r="D33" s="1456"/>
      <c r="E33" s="1456"/>
      <c r="F33" s="1456"/>
      <c r="G33" s="1456"/>
      <c r="H33" s="1456"/>
      <c r="I33" s="1456"/>
      <c r="J33" s="1456"/>
      <c r="K33" s="1456"/>
      <c r="L33" s="1456"/>
      <c r="M33" s="1456"/>
      <c r="N33" s="1456"/>
      <c r="O33" s="179"/>
      <c r="P33" s="179"/>
      <c r="Q33" s="1441" t="s">
        <v>2230</v>
      </c>
      <c r="R33" s="1441"/>
      <c r="S33" s="1441"/>
      <c r="T33" s="1441"/>
      <c r="U33" s="1441"/>
      <c r="V33" s="1442" t="s">
        <v>2223</v>
      </c>
      <c r="W33" s="1442"/>
      <c r="X33" s="1459"/>
      <c r="Y33" s="1459"/>
      <c r="Z33" s="1459"/>
      <c r="AA33" s="1459"/>
      <c r="AB33" s="1459"/>
      <c r="AC33" s="1459"/>
      <c r="AD33" s="1459"/>
      <c r="AE33" s="1459"/>
      <c r="AF33" s="1459"/>
      <c r="AG33" s="1459"/>
      <c r="AH33" s="1459"/>
      <c r="AI33" s="1437" t="s">
        <v>2224</v>
      </c>
      <c r="AJ33" s="1437"/>
      <c r="AK33" s="186"/>
      <c r="AL33" s="168"/>
      <c r="AM33" s="186"/>
      <c r="AN33" s="186"/>
      <c r="AO33" s="186"/>
      <c r="AP33" s="186"/>
      <c r="AQ33" s="188"/>
      <c r="AU33" s="168"/>
      <c r="AV33" s="168"/>
    </row>
    <row r="34" spans="1:48" s="169" customFormat="1" ht="27" customHeight="1">
      <c r="A34" s="168"/>
      <c r="B34" s="1444" t="s">
        <v>2231</v>
      </c>
      <c r="C34" s="1445"/>
      <c r="D34" s="1445"/>
      <c r="E34" s="1445"/>
      <c r="F34" s="1445"/>
      <c r="G34" s="1445"/>
      <c r="H34" s="1445"/>
      <c r="I34" s="1445"/>
      <c r="J34" s="1445"/>
      <c r="K34" s="1445"/>
      <c r="L34" s="1445"/>
      <c r="M34" s="1445"/>
      <c r="N34" s="1446"/>
      <c r="O34" s="181"/>
      <c r="P34" s="177"/>
      <c r="Q34" s="1447" t="s">
        <v>2232</v>
      </c>
      <c r="R34" s="1447"/>
      <c r="S34" s="1447"/>
      <c r="T34" s="1447"/>
      <c r="U34" s="1447"/>
      <c r="V34" s="1447"/>
      <c r="W34" s="1447"/>
      <c r="X34" s="1447"/>
      <c r="Y34" s="1447"/>
      <c r="Z34" s="1447"/>
      <c r="AA34" s="1447"/>
      <c r="AB34" s="1447"/>
      <c r="AC34" s="1447"/>
      <c r="AD34" s="1447"/>
      <c r="AE34" s="1447"/>
      <c r="AF34" s="1447"/>
      <c r="AG34" s="1447"/>
      <c r="AH34" s="1447"/>
      <c r="AI34" s="1447"/>
      <c r="AJ34" s="1447"/>
      <c r="AK34" s="1447"/>
      <c r="AL34" s="1447"/>
      <c r="AM34" s="1447"/>
      <c r="AN34" s="1447"/>
      <c r="AO34" s="1447"/>
      <c r="AP34" s="1447"/>
      <c r="AQ34" s="1448"/>
      <c r="AU34" s="168"/>
      <c r="AV34" s="168"/>
    </row>
    <row r="35" spans="1:48" s="169" customFormat="1" ht="27" customHeight="1">
      <c r="A35" s="168"/>
      <c r="B35" s="1449" t="s">
        <v>2233</v>
      </c>
      <c r="C35" s="1449"/>
      <c r="D35" s="1449"/>
      <c r="E35" s="1449"/>
      <c r="F35" s="1449"/>
      <c r="G35" s="1449"/>
      <c r="H35" s="1449"/>
      <c r="I35" s="1449"/>
      <c r="J35" s="1449"/>
      <c r="K35" s="1449"/>
      <c r="L35" s="1449"/>
      <c r="M35" s="1449"/>
      <c r="N35" s="1449"/>
      <c r="O35" s="192"/>
      <c r="P35" s="193"/>
      <c r="Q35" s="1450" t="s">
        <v>2228</v>
      </c>
      <c r="R35" s="1450"/>
      <c r="S35" s="1450"/>
      <c r="T35" s="1450"/>
      <c r="U35" s="1450"/>
      <c r="V35" s="1451" t="s">
        <v>2223</v>
      </c>
      <c r="W35" s="1451"/>
      <c r="X35" s="1452"/>
      <c r="Y35" s="1452"/>
      <c r="Z35" s="1452"/>
      <c r="AA35" s="1452"/>
      <c r="AB35" s="1452"/>
      <c r="AC35" s="1452"/>
      <c r="AD35" s="1452"/>
      <c r="AE35" s="1452"/>
      <c r="AF35" s="1452"/>
      <c r="AG35" s="1452"/>
      <c r="AH35" s="1452"/>
      <c r="AI35" s="1445" t="s">
        <v>2224</v>
      </c>
      <c r="AJ35" s="1445"/>
      <c r="AK35" s="194"/>
      <c r="AL35" s="183"/>
      <c r="AM35" s="183"/>
      <c r="AN35" s="193"/>
      <c r="AO35" s="193"/>
      <c r="AP35" s="193"/>
      <c r="AQ35" s="195"/>
      <c r="AU35" s="168"/>
      <c r="AV35" s="168"/>
    </row>
    <row r="36" spans="1:48" s="169" customFormat="1" ht="27" customHeight="1">
      <c r="A36" s="168"/>
      <c r="B36" s="1449"/>
      <c r="C36" s="1449"/>
      <c r="D36" s="1449"/>
      <c r="E36" s="1449"/>
      <c r="F36" s="1449"/>
      <c r="G36" s="1449"/>
      <c r="H36" s="1449"/>
      <c r="I36" s="1449"/>
      <c r="J36" s="1449"/>
      <c r="K36" s="1449"/>
      <c r="L36" s="1449"/>
      <c r="M36" s="1449"/>
      <c r="N36" s="1449"/>
      <c r="O36" s="196"/>
      <c r="P36" s="167"/>
      <c r="Q36" s="1441" t="s">
        <v>2229</v>
      </c>
      <c r="R36" s="1441"/>
      <c r="S36" s="1441"/>
      <c r="T36" s="1441"/>
      <c r="U36" s="1441"/>
      <c r="V36" s="1442" t="s">
        <v>2223</v>
      </c>
      <c r="W36" s="1442"/>
      <c r="X36" s="1443"/>
      <c r="Y36" s="1443"/>
      <c r="Z36" s="1443"/>
      <c r="AA36" s="1443"/>
      <c r="AB36" s="1443"/>
      <c r="AC36" s="1443"/>
      <c r="AD36" s="1443"/>
      <c r="AE36" s="1443"/>
      <c r="AF36" s="1443"/>
      <c r="AG36" s="1443"/>
      <c r="AH36" s="1443"/>
      <c r="AI36" s="1437" t="s">
        <v>2224</v>
      </c>
      <c r="AJ36" s="1437"/>
      <c r="AK36" s="191"/>
      <c r="AL36" s="168"/>
      <c r="AM36" s="168"/>
      <c r="AN36" s="167"/>
      <c r="AO36" s="167"/>
      <c r="AP36" s="167"/>
      <c r="AQ36" s="180"/>
      <c r="AU36" s="168"/>
      <c r="AV36" s="168"/>
    </row>
    <row r="37" spans="1:48" s="169" customFormat="1" ht="27" customHeight="1">
      <c r="A37" s="168"/>
      <c r="B37" s="1449"/>
      <c r="C37" s="1449"/>
      <c r="D37" s="1449"/>
      <c r="E37" s="1449"/>
      <c r="F37" s="1449"/>
      <c r="G37" s="1449"/>
      <c r="H37" s="1449"/>
      <c r="I37" s="1449"/>
      <c r="J37" s="1449"/>
      <c r="K37" s="1449"/>
      <c r="L37" s="1449"/>
      <c r="M37" s="1449"/>
      <c r="N37" s="1449"/>
      <c r="O37" s="197"/>
      <c r="P37" s="419"/>
      <c r="Q37" s="1436" t="s">
        <v>2230</v>
      </c>
      <c r="R37" s="1436"/>
      <c r="S37" s="1436"/>
      <c r="T37" s="1436"/>
      <c r="U37" s="1436"/>
      <c r="V37" s="1453" t="s">
        <v>2223</v>
      </c>
      <c r="W37" s="1453"/>
      <c r="X37" s="1454"/>
      <c r="Y37" s="1454"/>
      <c r="Z37" s="1454"/>
      <c r="AA37" s="1454"/>
      <c r="AB37" s="1454"/>
      <c r="AC37" s="1454"/>
      <c r="AD37" s="1454"/>
      <c r="AE37" s="1454"/>
      <c r="AF37" s="1454"/>
      <c r="AG37" s="1454"/>
      <c r="AH37" s="1454"/>
      <c r="AI37" s="1455" t="s">
        <v>2224</v>
      </c>
      <c r="AJ37" s="1455"/>
      <c r="AK37" s="421"/>
      <c r="AL37" s="198"/>
      <c r="AM37" s="198"/>
      <c r="AN37" s="421"/>
      <c r="AO37" s="421"/>
      <c r="AP37" s="421"/>
      <c r="AQ37" s="422"/>
      <c r="AU37" s="168"/>
      <c r="AV37" s="168"/>
    </row>
    <row r="38" spans="1:48" s="169" customFormat="1" ht="15" customHeight="1">
      <c r="A38" s="168"/>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74"/>
      <c r="AO38" s="174"/>
      <c r="AP38" s="174"/>
      <c r="AQ38" s="174"/>
      <c r="AU38" s="168"/>
      <c r="AV38" s="168"/>
    </row>
    <row r="39" spans="1:48" s="169" customFormat="1" ht="15" customHeight="1">
      <c r="A39" s="168"/>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70"/>
      <c r="AQ39" s="199"/>
      <c r="AU39" s="168"/>
      <c r="AV39" s="168"/>
    </row>
  </sheetData>
  <sheetProtection algorithmName="SHA-512" hashValue="2mU1uq9P0Ok995E/QKqs+7sMmGsZDE2yptr0Fkhk2/R+TR+JSSekDouJCwFeboY3G8LEihjb1G3pN8JS4xmPbQ==" saltValue="GYJkWmHFWQ/BcyM1mOr5jw==" spinCount="100000" sheet="1" formatCells="0" formatColumns="0" formatRows="0" selectLockedCells="1"/>
  <mergeCells count="81">
    <mergeCell ref="AH8:AQ8"/>
    <mergeCell ref="W10:Z10"/>
    <mergeCell ref="AA10:AQ10"/>
    <mergeCell ref="W11:Z11"/>
    <mergeCell ref="AA11:AQ11"/>
    <mergeCell ref="W12:Z12"/>
    <mergeCell ref="AA12:AG12"/>
    <mergeCell ref="AH12:AQ12"/>
    <mergeCell ref="C19:I19"/>
    <mergeCell ref="K19:L19"/>
    <mergeCell ref="S19:U19"/>
    <mergeCell ref="B14:AR15"/>
    <mergeCell ref="B16:AR17"/>
    <mergeCell ref="B25:N25"/>
    <mergeCell ref="AG3:AJ3"/>
    <mergeCell ref="AL3:AM3"/>
    <mergeCell ref="AO3:AP3"/>
    <mergeCell ref="O25:AQ25"/>
    <mergeCell ref="V19:AQ19"/>
    <mergeCell ref="O24:AQ24"/>
    <mergeCell ref="W6:Z6"/>
    <mergeCell ref="AA6:AQ6"/>
    <mergeCell ref="W7:Z7"/>
    <mergeCell ref="AA7:AQ7"/>
    <mergeCell ref="W8:Z8"/>
    <mergeCell ref="AA8:AG8"/>
    <mergeCell ref="B20:AQ21"/>
    <mergeCell ref="B22:AQ22"/>
    <mergeCell ref="B24:N24"/>
    <mergeCell ref="B26:N26"/>
    <mergeCell ref="B27:N27"/>
    <mergeCell ref="Q27:R27"/>
    <mergeCell ref="S27:AH27"/>
    <mergeCell ref="AI27:AJ27"/>
    <mergeCell ref="O26:AQ26"/>
    <mergeCell ref="B28:N29"/>
    <mergeCell ref="Q28:S28"/>
    <mergeCell ref="T28:U28"/>
    <mergeCell ref="V28:W28"/>
    <mergeCell ref="X28:Y28"/>
    <mergeCell ref="B30:N33"/>
    <mergeCell ref="Q30:S30"/>
    <mergeCell ref="T30:U30"/>
    <mergeCell ref="V30:W30"/>
    <mergeCell ref="X30:Y30"/>
    <mergeCell ref="Q31:U31"/>
    <mergeCell ref="V31:W31"/>
    <mergeCell ref="X31:AH31"/>
    <mergeCell ref="Q33:U33"/>
    <mergeCell ref="V33:W33"/>
    <mergeCell ref="X33:AH33"/>
    <mergeCell ref="B34:N34"/>
    <mergeCell ref="Q34:AQ34"/>
    <mergeCell ref="B35:N37"/>
    <mergeCell ref="Q35:U35"/>
    <mergeCell ref="V35:W35"/>
    <mergeCell ref="X35:AH35"/>
    <mergeCell ref="AI35:AJ35"/>
    <mergeCell ref="Q36:U36"/>
    <mergeCell ref="V36:W36"/>
    <mergeCell ref="X36:AH36"/>
    <mergeCell ref="Q37:U37"/>
    <mergeCell ref="V37:W37"/>
    <mergeCell ref="X37:AH37"/>
    <mergeCell ref="AI37:AJ37"/>
    <mergeCell ref="AI36:AJ36"/>
    <mergeCell ref="AB28:AC28"/>
    <mergeCell ref="AD28:AE28"/>
    <mergeCell ref="Q29:R29"/>
    <mergeCell ref="Z28:AA28"/>
    <mergeCell ref="AI33:AJ33"/>
    <mergeCell ref="Z30:AA30"/>
    <mergeCell ref="AB30:AC30"/>
    <mergeCell ref="AD30:AE30"/>
    <mergeCell ref="AI29:AJ29"/>
    <mergeCell ref="AI31:AJ31"/>
    <mergeCell ref="S29:AH29"/>
    <mergeCell ref="Q32:U32"/>
    <mergeCell ref="V32:W32"/>
    <mergeCell ref="X32:AH32"/>
    <mergeCell ref="AI32:AJ32"/>
  </mergeCells>
  <phoneticPr fontId="55"/>
  <printOptions horizontalCentered="1"/>
  <pageMargins left="0.23622047244094491" right="0.23622047244094491" top="0.74803149606299213" bottom="0.74803149606299213" header="0.31496062992125984" footer="0.31496062992125984"/>
  <pageSetup paperSize="9" scale="98" orientation="portrait" blackAndWhite="1"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7">
    <tabColor theme="6" tint="0.39997558519241921"/>
  </sheetPr>
  <dimension ref="A1:AU39"/>
  <sheetViews>
    <sheetView showZeros="0" view="pageBreakPreview" zoomScaleNormal="100" zoomScaleSheetLayoutView="100" workbookViewId="0">
      <selection activeCell="AG3" sqref="AG3:AJ3"/>
    </sheetView>
  </sheetViews>
  <sheetFormatPr defaultColWidth="2.109375" defaultRowHeight="15" customHeight="1"/>
  <cols>
    <col min="1" max="36" width="2.109375" style="81"/>
    <col min="37" max="45" width="2.109375" style="82"/>
    <col min="46" max="16384" width="2.109375" style="81"/>
  </cols>
  <sheetData>
    <row r="1" spans="1:47" ht="15" customHeight="1">
      <c r="A1" s="132"/>
      <c r="B1" s="205" t="s">
        <v>2697</v>
      </c>
      <c r="C1" s="83"/>
    </row>
    <row r="2" spans="1:47" ht="15" customHeight="1">
      <c r="AF2" s="85"/>
      <c r="AG2" s="85"/>
      <c r="AH2" s="85"/>
      <c r="AI2" s="85"/>
      <c r="AJ2" s="85"/>
      <c r="AP2" s="85"/>
      <c r="AT2" s="119"/>
      <c r="AU2" s="81" t="s">
        <v>2003</v>
      </c>
    </row>
    <row r="3" spans="1:47" ht="15" customHeight="1">
      <c r="AB3" s="89"/>
      <c r="AC3" s="89"/>
      <c r="AD3" s="89"/>
      <c r="AF3"/>
      <c r="AG3" s="1497"/>
      <c r="AH3" s="1497"/>
      <c r="AI3" s="1497"/>
      <c r="AJ3" s="1497"/>
      <c r="AK3" s="86" t="s">
        <v>2004</v>
      </c>
      <c r="AL3" s="1496"/>
      <c r="AM3" s="1496"/>
      <c r="AN3" s="86" t="s">
        <v>2005</v>
      </c>
      <c r="AO3" s="1496"/>
      <c r="AP3" s="1496"/>
      <c r="AQ3" s="86" t="s">
        <v>2006</v>
      </c>
    </row>
    <row r="4" spans="1:47" s="64" customFormat="1" ht="15" customHeight="1">
      <c r="B4" s="64" t="s">
        <v>2007</v>
      </c>
      <c r="AF4" s="100"/>
      <c r="AG4" s="100"/>
      <c r="AH4" s="100"/>
      <c r="AI4" s="100"/>
      <c r="AJ4" s="68"/>
      <c r="AK4" s="68"/>
      <c r="AO4" s="68"/>
      <c r="AP4" s="68"/>
      <c r="AQ4" s="65"/>
      <c r="AR4" s="65"/>
      <c r="AS4" s="65"/>
    </row>
    <row r="5" spans="1:47" s="64" customFormat="1" ht="15" customHeight="1">
      <c r="B5" s="64" t="s">
        <v>2025</v>
      </c>
      <c r="W5" s="64" t="str">
        <f>第5号様式!W5</f>
        <v>（被交付者）</v>
      </c>
      <c r="AL5" s="69"/>
      <c r="AM5" s="69"/>
      <c r="AN5" s="69"/>
      <c r="AO5" s="69"/>
      <c r="AP5" s="69"/>
      <c r="AQ5" s="65"/>
      <c r="AR5" s="65"/>
      <c r="AS5" s="65"/>
    </row>
    <row r="6" spans="1:47" s="64" customFormat="1" ht="30" customHeight="1">
      <c r="W6" s="1143" t="s">
        <v>2016</v>
      </c>
      <c r="X6" s="1143"/>
      <c r="Y6" s="1143"/>
      <c r="Z6" s="1143"/>
      <c r="AA6" s="1144" t="str">
        <f>第1号様式!AA7</f>
        <v/>
      </c>
      <c r="AB6" s="1144"/>
      <c r="AC6" s="1144"/>
      <c r="AD6" s="1144"/>
      <c r="AE6" s="1144"/>
      <c r="AF6" s="1144"/>
      <c r="AG6" s="1144"/>
      <c r="AH6" s="1144"/>
      <c r="AI6" s="1144"/>
      <c r="AJ6" s="1144"/>
      <c r="AK6" s="1144"/>
      <c r="AL6" s="1144"/>
      <c r="AM6" s="1144"/>
      <c r="AN6" s="1144"/>
      <c r="AO6" s="1144"/>
      <c r="AP6" s="1144"/>
      <c r="AQ6" s="1144"/>
      <c r="AR6" s="65"/>
      <c r="AS6" s="65"/>
    </row>
    <row r="7" spans="1:47" s="64" customFormat="1" ht="30" customHeight="1">
      <c r="F7" s="62"/>
      <c r="G7" s="62"/>
      <c r="H7" s="62"/>
      <c r="I7" s="62"/>
      <c r="J7" s="62"/>
      <c r="K7" s="62"/>
      <c r="L7" s="62"/>
      <c r="M7" s="62"/>
      <c r="N7" s="62"/>
      <c r="O7" s="62"/>
      <c r="P7" s="62"/>
      <c r="Q7" s="62"/>
      <c r="R7" s="62"/>
      <c r="S7" s="62"/>
      <c r="W7" s="1143" t="s">
        <v>2008</v>
      </c>
      <c r="X7" s="1143"/>
      <c r="Y7" s="1143"/>
      <c r="Z7" s="1143"/>
      <c r="AA7" s="1136" t="str">
        <f>第1号様式!AA8</f>
        <v/>
      </c>
      <c r="AB7" s="1136"/>
      <c r="AC7" s="1136"/>
      <c r="AD7" s="1136"/>
      <c r="AE7" s="1136"/>
      <c r="AF7" s="1136"/>
      <c r="AG7" s="1136"/>
      <c r="AH7" s="1136"/>
      <c r="AI7" s="1136"/>
      <c r="AJ7" s="1136"/>
      <c r="AK7" s="1136"/>
      <c r="AL7" s="1136"/>
      <c r="AM7" s="1136"/>
      <c r="AN7" s="1136"/>
      <c r="AO7" s="1136"/>
      <c r="AP7" s="1136"/>
      <c r="AQ7" s="1136"/>
      <c r="AR7" s="65"/>
      <c r="AS7" s="65"/>
    </row>
    <row r="8" spans="1:47" s="64" customFormat="1" ht="30" customHeight="1">
      <c r="F8" s="62"/>
      <c r="G8" s="62"/>
      <c r="H8" s="62"/>
      <c r="I8" s="62"/>
      <c r="J8" s="62"/>
      <c r="K8" s="62"/>
      <c r="L8" s="62"/>
      <c r="M8" s="62"/>
      <c r="N8" s="62"/>
      <c r="O8" s="62"/>
      <c r="P8" s="62"/>
      <c r="Q8" s="62"/>
      <c r="R8" s="62"/>
      <c r="S8" s="62"/>
      <c r="W8" s="928" t="s">
        <v>1998</v>
      </c>
      <c r="X8" s="928"/>
      <c r="Y8" s="928"/>
      <c r="Z8" s="928"/>
      <c r="AA8" s="1136" t="str">
        <f>第1号様式!AA9</f>
        <v/>
      </c>
      <c r="AB8" s="1136"/>
      <c r="AC8" s="1136"/>
      <c r="AD8" s="1136"/>
      <c r="AE8" s="1136"/>
      <c r="AF8" s="1136"/>
      <c r="AG8" s="1136"/>
      <c r="AH8" s="1136" t="str">
        <f>第1号様式!AH9</f>
        <v/>
      </c>
      <c r="AI8" s="1136"/>
      <c r="AJ8" s="1136"/>
      <c r="AK8" s="1136"/>
      <c r="AL8" s="1136"/>
      <c r="AM8" s="1136"/>
      <c r="AN8" s="1136"/>
      <c r="AO8" s="1136"/>
      <c r="AP8" s="1136"/>
      <c r="AQ8" s="1136"/>
      <c r="AR8" s="65"/>
      <c r="AS8" s="65"/>
    </row>
    <row r="9" spans="1:47" s="64" customFormat="1" ht="15" customHeight="1">
      <c r="F9" s="62"/>
      <c r="G9" s="62"/>
      <c r="H9" s="62"/>
      <c r="I9" s="62"/>
      <c r="J9" s="62"/>
      <c r="K9" s="62"/>
      <c r="L9" s="62"/>
      <c r="M9" s="62"/>
      <c r="N9" s="62"/>
      <c r="O9" s="62"/>
      <c r="P9" s="62"/>
      <c r="Q9" s="62"/>
      <c r="R9" s="62"/>
      <c r="S9" s="62"/>
      <c r="W9" s="420" t="s">
        <v>2559</v>
      </c>
      <c r="X9" s="73"/>
      <c r="Y9" s="73"/>
      <c r="Z9" s="73"/>
      <c r="AA9" s="72"/>
      <c r="AB9" s="72"/>
      <c r="AC9" s="72"/>
      <c r="AD9" s="72"/>
      <c r="AE9" s="72"/>
      <c r="AF9" s="72"/>
      <c r="AG9" s="72"/>
      <c r="AH9" s="72"/>
      <c r="AI9" s="72"/>
      <c r="AJ9" s="72"/>
      <c r="AK9" s="72"/>
      <c r="AL9" s="72"/>
      <c r="AM9" s="72"/>
      <c r="AN9" s="72"/>
      <c r="AO9" s="72"/>
      <c r="AP9" s="72"/>
      <c r="AQ9" s="72"/>
      <c r="AR9" s="65"/>
      <c r="AS9" s="65"/>
    </row>
    <row r="10" spans="1:47" s="64" customFormat="1" ht="30" customHeight="1">
      <c r="W10" s="1143" t="s">
        <v>2016</v>
      </c>
      <c r="X10" s="1143"/>
      <c r="Y10" s="1143"/>
      <c r="Z10" s="1143"/>
      <c r="AA10" s="1144" t="str">
        <f>第1号様式!AA11</f>
        <v/>
      </c>
      <c r="AB10" s="1144"/>
      <c r="AC10" s="1144"/>
      <c r="AD10" s="1144"/>
      <c r="AE10" s="1144"/>
      <c r="AF10" s="1144"/>
      <c r="AG10" s="1144"/>
      <c r="AH10" s="1144"/>
      <c r="AI10" s="1144"/>
      <c r="AJ10" s="1144"/>
      <c r="AK10" s="1144"/>
      <c r="AL10" s="1144"/>
      <c r="AM10" s="1144"/>
      <c r="AN10" s="1144"/>
      <c r="AO10" s="1144"/>
      <c r="AP10" s="1144"/>
      <c r="AQ10" s="1144"/>
      <c r="AR10" s="65"/>
      <c r="AS10" s="65"/>
    </row>
    <row r="11" spans="1:47" s="64" customFormat="1" ht="30" customHeight="1">
      <c r="F11" s="62"/>
      <c r="G11" s="62"/>
      <c r="H11" s="62"/>
      <c r="I11" s="62"/>
      <c r="J11" s="62"/>
      <c r="K11" s="62"/>
      <c r="L11" s="62"/>
      <c r="M11" s="62"/>
      <c r="N11" s="62"/>
      <c r="O11" s="62"/>
      <c r="P11" s="62"/>
      <c r="Q11" s="62"/>
      <c r="R11" s="62"/>
      <c r="S11" s="62"/>
      <c r="W11" s="1143" t="s">
        <v>2008</v>
      </c>
      <c r="X11" s="1143"/>
      <c r="Y11" s="1143"/>
      <c r="Z11" s="1143"/>
      <c r="AA11" s="1136" t="str">
        <f>第1号様式!AA12</f>
        <v/>
      </c>
      <c r="AB11" s="1136"/>
      <c r="AC11" s="1136"/>
      <c r="AD11" s="1136"/>
      <c r="AE11" s="1136"/>
      <c r="AF11" s="1136"/>
      <c r="AG11" s="1136"/>
      <c r="AH11" s="1136"/>
      <c r="AI11" s="1136"/>
      <c r="AJ11" s="1136"/>
      <c r="AK11" s="1136"/>
      <c r="AL11" s="1136"/>
      <c r="AM11" s="1136"/>
      <c r="AN11" s="1136"/>
      <c r="AO11" s="1136"/>
      <c r="AP11" s="1136"/>
      <c r="AQ11" s="1136"/>
      <c r="AR11" s="65"/>
      <c r="AS11" s="65"/>
    </row>
    <row r="12" spans="1:47" s="64" customFormat="1" ht="30" customHeight="1">
      <c r="F12" s="62"/>
      <c r="G12" s="62"/>
      <c r="H12" s="62"/>
      <c r="I12" s="62"/>
      <c r="J12" s="62"/>
      <c r="K12" s="62"/>
      <c r="L12" s="62"/>
      <c r="M12" s="62"/>
      <c r="N12" s="62"/>
      <c r="O12" s="62"/>
      <c r="P12" s="62"/>
      <c r="Q12" s="62"/>
      <c r="R12" s="62"/>
      <c r="S12" s="62"/>
      <c r="W12" s="928" t="s">
        <v>1998</v>
      </c>
      <c r="X12" s="928"/>
      <c r="Y12" s="928"/>
      <c r="Z12" s="928"/>
      <c r="AA12" s="1136" t="str">
        <f>第1号様式!AA13</f>
        <v/>
      </c>
      <c r="AB12" s="1136"/>
      <c r="AC12" s="1136"/>
      <c r="AD12" s="1136"/>
      <c r="AE12" s="1136"/>
      <c r="AF12" s="1136"/>
      <c r="AG12" s="1136"/>
      <c r="AH12" s="1136" t="str">
        <f>第1号様式!AH13</f>
        <v/>
      </c>
      <c r="AI12" s="1136"/>
      <c r="AJ12" s="1136"/>
      <c r="AK12" s="1136"/>
      <c r="AL12" s="1136"/>
      <c r="AM12" s="1136"/>
      <c r="AN12" s="1136"/>
      <c r="AO12" s="1136"/>
      <c r="AP12" s="1136"/>
      <c r="AQ12" s="1136"/>
      <c r="AR12" s="65"/>
      <c r="AS12" s="65"/>
    </row>
    <row r="13" spans="1:47" s="64" customFormat="1" ht="15" customHeight="1">
      <c r="F13" s="62"/>
      <c r="G13" s="62"/>
      <c r="H13" s="62"/>
      <c r="I13" s="62"/>
      <c r="J13" s="62"/>
      <c r="K13" s="62"/>
      <c r="L13" s="62"/>
      <c r="M13" s="62"/>
      <c r="N13" s="62"/>
      <c r="O13" s="62"/>
      <c r="P13" s="62"/>
      <c r="Q13" s="62"/>
      <c r="R13" s="62"/>
      <c r="S13" s="62"/>
      <c r="W13" s="73"/>
      <c r="X13" s="73"/>
      <c r="Y13" s="73"/>
      <c r="Z13" s="73"/>
      <c r="AA13" s="72"/>
      <c r="AB13" s="72"/>
      <c r="AC13" s="72"/>
      <c r="AD13" s="72"/>
      <c r="AE13" s="72"/>
      <c r="AF13" s="72"/>
      <c r="AG13" s="72"/>
      <c r="AH13" s="72"/>
      <c r="AI13" s="72"/>
      <c r="AJ13" s="72"/>
      <c r="AK13" s="72"/>
      <c r="AL13" s="72"/>
      <c r="AM13" s="72"/>
      <c r="AN13" s="72"/>
      <c r="AO13" s="72"/>
      <c r="AP13" s="72"/>
      <c r="AQ13" s="72"/>
      <c r="AR13" s="65"/>
      <c r="AS13" s="65"/>
    </row>
    <row r="14" spans="1:47" s="64" customFormat="1" ht="15" customHeight="1">
      <c r="B14" s="1182" t="s">
        <v>2675</v>
      </c>
      <c r="C14" s="1182"/>
      <c r="D14" s="1182"/>
      <c r="E14" s="1182"/>
      <c r="F14" s="1182"/>
      <c r="G14" s="1182"/>
      <c r="H14" s="1182"/>
      <c r="I14" s="1182"/>
      <c r="J14" s="1182"/>
      <c r="K14" s="1182"/>
      <c r="L14" s="1182"/>
      <c r="M14" s="1182"/>
      <c r="N14" s="1182"/>
      <c r="O14" s="1182"/>
      <c r="P14" s="1182"/>
      <c r="Q14" s="1182"/>
      <c r="R14" s="1182"/>
      <c r="S14" s="1182"/>
      <c r="T14" s="1182"/>
      <c r="U14" s="1182"/>
      <c r="V14" s="1182"/>
      <c r="W14" s="1182"/>
      <c r="X14" s="1182"/>
      <c r="Y14" s="1182"/>
      <c r="Z14" s="1182"/>
      <c r="AA14" s="1182"/>
      <c r="AB14" s="1182"/>
      <c r="AC14" s="1182"/>
      <c r="AD14" s="1182"/>
      <c r="AE14" s="1182"/>
      <c r="AF14" s="1182"/>
      <c r="AG14" s="1182"/>
      <c r="AH14" s="1182"/>
      <c r="AI14" s="1182"/>
      <c r="AJ14" s="1182"/>
      <c r="AK14" s="1182"/>
      <c r="AL14" s="1182"/>
      <c r="AM14" s="1182"/>
      <c r="AN14" s="1182"/>
      <c r="AO14" s="1182"/>
      <c r="AP14" s="1182"/>
      <c r="AQ14" s="1182"/>
      <c r="AR14" s="65"/>
      <c r="AS14" s="65"/>
    </row>
    <row r="15" spans="1:47" s="64" customFormat="1" ht="15" customHeight="1">
      <c r="B15" s="1182"/>
      <c r="C15" s="1182"/>
      <c r="D15" s="1182"/>
      <c r="E15" s="1182"/>
      <c r="F15" s="1182"/>
      <c r="G15" s="1182"/>
      <c r="H15" s="1182"/>
      <c r="I15" s="1182"/>
      <c r="J15" s="1182"/>
      <c r="K15" s="1182"/>
      <c r="L15" s="1182"/>
      <c r="M15" s="1182"/>
      <c r="N15" s="1182"/>
      <c r="O15" s="1182"/>
      <c r="P15" s="1182"/>
      <c r="Q15" s="1182"/>
      <c r="R15" s="1182"/>
      <c r="S15" s="1182"/>
      <c r="T15" s="1182"/>
      <c r="U15" s="1182"/>
      <c r="V15" s="1182"/>
      <c r="W15" s="1182"/>
      <c r="X15" s="1182"/>
      <c r="Y15" s="1182"/>
      <c r="Z15" s="1182"/>
      <c r="AA15" s="1182"/>
      <c r="AB15" s="1182"/>
      <c r="AC15" s="1182"/>
      <c r="AD15" s="1182"/>
      <c r="AE15" s="1182"/>
      <c r="AF15" s="1182"/>
      <c r="AG15" s="1182"/>
      <c r="AH15" s="1182"/>
      <c r="AI15" s="1182"/>
      <c r="AJ15" s="1182"/>
      <c r="AK15" s="1182"/>
      <c r="AL15" s="1182"/>
      <c r="AM15" s="1182"/>
      <c r="AN15" s="1182"/>
      <c r="AO15" s="1182"/>
      <c r="AP15" s="1182"/>
      <c r="AQ15" s="1182"/>
      <c r="AR15" s="65"/>
      <c r="AS15" s="65"/>
    </row>
    <row r="16" spans="1:47" ht="15" customHeight="1">
      <c r="B16" s="1490" t="s">
        <v>2048</v>
      </c>
      <c r="C16" s="1490"/>
      <c r="D16" s="1490"/>
      <c r="E16" s="1490"/>
      <c r="F16" s="1490"/>
      <c r="G16" s="1490"/>
      <c r="H16" s="1490"/>
      <c r="I16" s="1490"/>
      <c r="J16" s="1490"/>
      <c r="K16" s="1490"/>
      <c r="L16" s="1490"/>
      <c r="M16" s="1490"/>
      <c r="N16" s="1490"/>
      <c r="O16" s="1490"/>
      <c r="P16" s="1490"/>
      <c r="Q16" s="1490"/>
      <c r="R16" s="1490"/>
      <c r="S16" s="1490"/>
      <c r="T16" s="1490"/>
      <c r="U16" s="1490"/>
      <c r="V16" s="1490"/>
      <c r="W16" s="1490"/>
      <c r="X16" s="1490"/>
      <c r="Y16" s="1490"/>
      <c r="Z16" s="1490"/>
      <c r="AA16" s="1490"/>
      <c r="AB16" s="1490"/>
      <c r="AC16" s="1490"/>
      <c r="AD16" s="1490"/>
      <c r="AE16" s="1490"/>
      <c r="AF16" s="1490"/>
      <c r="AG16" s="1490"/>
      <c r="AH16" s="1490"/>
      <c r="AI16" s="1490"/>
      <c r="AJ16" s="1490"/>
      <c r="AK16" s="1490"/>
      <c r="AL16" s="1490"/>
      <c r="AM16" s="1490"/>
      <c r="AN16" s="1490"/>
      <c r="AO16" s="1490"/>
      <c r="AP16" s="1490"/>
      <c r="AQ16" s="1490"/>
    </row>
    <row r="17" spans="2:46" ht="15" customHeight="1">
      <c r="B17" s="1490"/>
      <c r="C17" s="1490"/>
      <c r="D17" s="1490"/>
      <c r="E17" s="1490"/>
      <c r="F17" s="1490"/>
      <c r="G17" s="1490"/>
      <c r="H17" s="1490"/>
      <c r="I17" s="1490"/>
      <c r="J17" s="1490"/>
      <c r="K17" s="1490"/>
      <c r="L17" s="1490"/>
      <c r="M17" s="1490"/>
      <c r="N17" s="1490"/>
      <c r="O17" s="1490"/>
      <c r="P17" s="1490"/>
      <c r="Q17" s="1490"/>
      <c r="R17" s="1490"/>
      <c r="S17" s="1490"/>
      <c r="T17" s="1490"/>
      <c r="U17" s="1490"/>
      <c r="V17" s="1490"/>
      <c r="W17" s="1490"/>
      <c r="X17" s="1490"/>
      <c r="Y17" s="1490"/>
      <c r="Z17" s="1490"/>
      <c r="AA17" s="1490"/>
      <c r="AB17" s="1490"/>
      <c r="AC17" s="1490"/>
      <c r="AD17" s="1490"/>
      <c r="AE17" s="1490"/>
      <c r="AF17" s="1490"/>
      <c r="AG17" s="1490"/>
      <c r="AH17" s="1490"/>
      <c r="AI17" s="1490"/>
      <c r="AJ17" s="1490"/>
      <c r="AK17" s="1490"/>
      <c r="AL17" s="1490"/>
      <c r="AM17" s="1490"/>
      <c r="AN17" s="1490"/>
      <c r="AO17" s="1490"/>
      <c r="AP17" s="1490"/>
      <c r="AQ17" s="1490"/>
    </row>
    <row r="19" spans="2:46" ht="15" customHeight="1">
      <c r="C19" s="1493">
        <f>基本情報!E67</f>
        <v>0</v>
      </c>
      <c r="D19" s="1493"/>
      <c r="E19" s="1493"/>
      <c r="F19" s="1493"/>
      <c r="G19" s="1493"/>
      <c r="H19" s="1493"/>
      <c r="I19" s="1491" t="s">
        <v>2084</v>
      </c>
      <c r="J19" s="1491"/>
      <c r="K19" s="120">
        <f>基本情報!E68</f>
        <v>0</v>
      </c>
      <c r="L19" s="81" t="s">
        <v>2009</v>
      </c>
      <c r="R19" s="1489">
        <f>基本情報!E69</f>
        <v>0</v>
      </c>
      <c r="S19" s="1489"/>
      <c r="T19" s="1489"/>
      <c r="U19" s="1492" t="s">
        <v>2329</v>
      </c>
      <c r="V19" s="1492"/>
      <c r="W19" s="1492"/>
      <c r="X19" s="1492"/>
      <c r="Y19" s="1492"/>
      <c r="Z19" s="1492"/>
      <c r="AA19" s="1492"/>
      <c r="AB19" s="1492"/>
      <c r="AC19" s="1492"/>
      <c r="AD19" s="1492"/>
      <c r="AE19" s="1492"/>
      <c r="AF19" s="1492"/>
      <c r="AG19" s="1492"/>
      <c r="AH19" s="1492"/>
      <c r="AI19" s="1492"/>
      <c r="AJ19" s="1492"/>
      <c r="AK19" s="1492"/>
      <c r="AL19" s="1492"/>
      <c r="AM19" s="1492"/>
      <c r="AN19" s="1492"/>
      <c r="AO19" s="1492"/>
      <c r="AP19" s="1492"/>
      <c r="AQ19" s="1492"/>
      <c r="AR19" s="81"/>
      <c r="AT19" s="84" t="s">
        <v>2047</v>
      </c>
    </row>
    <row r="20" spans="2:46" ht="15" customHeight="1">
      <c r="B20" s="1494" t="s">
        <v>2698</v>
      </c>
      <c r="C20" s="1494"/>
      <c r="D20" s="1494"/>
      <c r="E20" s="1494"/>
      <c r="F20" s="1494"/>
      <c r="G20" s="1494"/>
      <c r="H20" s="1494"/>
      <c r="I20" s="1494"/>
      <c r="J20" s="1494"/>
      <c r="K20" s="1494"/>
      <c r="L20" s="1494"/>
      <c r="M20" s="1494"/>
      <c r="N20" s="1494"/>
      <c r="O20" s="1494"/>
      <c r="P20" s="1494"/>
      <c r="Q20" s="1494"/>
      <c r="R20" s="1494"/>
      <c r="S20" s="1494"/>
      <c r="T20" s="1494"/>
      <c r="U20" s="1494"/>
      <c r="V20" s="1494"/>
      <c r="W20" s="1494"/>
      <c r="X20" s="1494"/>
      <c r="Y20" s="1494"/>
      <c r="Z20" s="1494"/>
      <c r="AA20" s="1494"/>
      <c r="AB20" s="1494"/>
      <c r="AC20" s="1494"/>
      <c r="AD20" s="1494"/>
      <c r="AE20" s="1494"/>
      <c r="AF20" s="1494"/>
      <c r="AG20" s="1494"/>
      <c r="AH20" s="1494"/>
      <c r="AI20" s="1494"/>
      <c r="AJ20" s="1494"/>
      <c r="AK20" s="1494"/>
      <c r="AL20" s="1494"/>
      <c r="AM20" s="1494"/>
      <c r="AN20" s="1494"/>
      <c r="AO20" s="1494"/>
      <c r="AP20" s="1494"/>
      <c r="AQ20" s="1494"/>
    </row>
    <row r="21" spans="2:46" ht="15" customHeight="1">
      <c r="B21" s="1494"/>
      <c r="C21" s="1494"/>
      <c r="D21" s="1494"/>
      <c r="E21" s="1494"/>
      <c r="F21" s="1494"/>
      <c r="G21" s="1494"/>
      <c r="H21" s="1494"/>
      <c r="I21" s="1494"/>
      <c r="J21" s="1494"/>
      <c r="K21" s="1494"/>
      <c r="L21" s="1494"/>
      <c r="M21" s="1494"/>
      <c r="N21" s="1494"/>
      <c r="O21" s="1494"/>
      <c r="P21" s="1494"/>
      <c r="Q21" s="1494"/>
      <c r="R21" s="1494"/>
      <c r="S21" s="1494"/>
      <c r="T21" s="1494"/>
      <c r="U21" s="1494"/>
      <c r="V21" s="1494"/>
      <c r="W21" s="1494"/>
      <c r="X21" s="1494"/>
      <c r="Y21" s="1494"/>
      <c r="Z21" s="1494"/>
      <c r="AA21" s="1494"/>
      <c r="AB21" s="1494"/>
      <c r="AC21" s="1494"/>
      <c r="AD21" s="1494"/>
      <c r="AE21" s="1494"/>
      <c r="AF21" s="1494"/>
      <c r="AG21" s="1494"/>
      <c r="AH21" s="1494"/>
      <c r="AI21" s="1494"/>
      <c r="AJ21" s="1494"/>
      <c r="AK21" s="1494"/>
      <c r="AL21" s="1494"/>
      <c r="AM21" s="1494"/>
      <c r="AN21" s="1494"/>
      <c r="AO21" s="1494"/>
      <c r="AP21" s="1494"/>
      <c r="AQ21" s="1494"/>
    </row>
    <row r="22" spans="2:46" ht="15" customHeight="1">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row>
    <row r="23" spans="2:46" ht="15" customHeight="1">
      <c r="D23" s="1495" t="s">
        <v>2011</v>
      </c>
      <c r="E23" s="1495"/>
      <c r="F23" s="1495"/>
      <c r="G23" s="1495"/>
      <c r="H23" s="1495"/>
      <c r="I23" s="1495"/>
      <c r="J23" s="1495"/>
      <c r="K23" s="1495"/>
      <c r="L23" s="1495"/>
      <c r="M23" s="1495"/>
      <c r="N23" s="1495"/>
      <c r="O23" s="1495"/>
      <c r="P23" s="1495"/>
      <c r="Q23" s="1495"/>
      <c r="R23" s="1495"/>
      <c r="S23" s="1495"/>
      <c r="T23" s="1495"/>
      <c r="U23" s="1495"/>
      <c r="V23" s="1495"/>
      <c r="W23" s="1495"/>
      <c r="X23" s="1495"/>
      <c r="Y23" s="1495"/>
      <c r="Z23" s="1495"/>
      <c r="AA23" s="1495"/>
      <c r="AB23" s="1495"/>
      <c r="AC23" s="1495"/>
      <c r="AD23" s="1495"/>
      <c r="AE23" s="1495"/>
      <c r="AF23" s="1495"/>
      <c r="AG23" s="1495"/>
      <c r="AH23" s="1495"/>
      <c r="AI23" s="1495"/>
      <c r="AJ23" s="1495"/>
      <c r="AK23" s="1495"/>
      <c r="AL23" s="1495"/>
      <c r="AM23" s="1495"/>
      <c r="AN23" s="1495"/>
      <c r="AO23" s="1495"/>
      <c r="AP23" s="1495"/>
    </row>
    <row r="24" spans="2:46" ht="15" customHeight="1">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row>
    <row r="25" spans="2:46" s="64" customFormat="1" ht="28.35" customHeight="1">
      <c r="B25" s="1149" t="s">
        <v>2214</v>
      </c>
      <c r="C25" s="1149"/>
      <c r="D25" s="1149"/>
      <c r="E25" s="1149"/>
      <c r="F25" s="1149"/>
      <c r="G25" s="1149"/>
      <c r="H25" s="1149"/>
      <c r="I25" s="1149"/>
      <c r="J25" s="1149"/>
      <c r="K25" s="1149"/>
      <c r="L25" s="1149"/>
      <c r="M25" s="1149"/>
      <c r="N25" s="1149"/>
      <c r="O25" s="1150" t="str">
        <f>第1号様式!O25</f>
        <v>選択してください</v>
      </c>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2"/>
      <c r="AR25" s="65"/>
    </row>
    <row r="26" spans="2:46" s="64" customFormat="1" ht="28.35" customHeight="1">
      <c r="B26" s="1149" t="s">
        <v>2213</v>
      </c>
      <c r="C26" s="1149"/>
      <c r="D26" s="1149"/>
      <c r="E26" s="1149"/>
      <c r="F26" s="1149"/>
      <c r="G26" s="1149"/>
      <c r="H26" s="1149"/>
      <c r="I26" s="1149"/>
      <c r="J26" s="1149"/>
      <c r="K26" s="1149"/>
      <c r="L26" s="1149"/>
      <c r="M26" s="1149"/>
      <c r="N26" s="1149"/>
      <c r="O26" s="1150">
        <f>第1号様式!O26</f>
        <v>0</v>
      </c>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2"/>
      <c r="AR26" s="65"/>
    </row>
    <row r="27" spans="2:46" ht="28.35" customHeight="1">
      <c r="B27" s="1154" t="s">
        <v>2088</v>
      </c>
      <c r="C27" s="1155"/>
      <c r="D27" s="1155"/>
      <c r="E27" s="1155"/>
      <c r="F27" s="1155"/>
      <c r="G27" s="1155"/>
      <c r="H27" s="1155"/>
      <c r="I27" s="1155"/>
      <c r="J27" s="1155"/>
      <c r="K27" s="1155"/>
      <c r="L27" s="1155"/>
      <c r="M27" s="1155"/>
      <c r="N27" s="1156"/>
      <c r="O27" s="1179">
        <f>基本情報!E65</f>
        <v>0</v>
      </c>
      <c r="P27" s="1180"/>
      <c r="Q27" s="1180"/>
      <c r="R27" s="1180"/>
      <c r="S27" s="1180"/>
      <c r="T27" s="1180"/>
      <c r="U27" s="1180"/>
      <c r="V27" s="1180"/>
      <c r="W27" s="1180"/>
      <c r="X27" s="1180"/>
      <c r="Y27" s="1180"/>
      <c r="Z27" s="1180"/>
      <c r="AA27" s="1180"/>
      <c r="AB27" s="1180"/>
      <c r="AC27" s="1180"/>
      <c r="AD27" s="1180"/>
      <c r="AE27" s="1180"/>
      <c r="AF27" s="1180"/>
      <c r="AG27" s="1180"/>
      <c r="AH27" s="1180"/>
      <c r="AI27" s="1180"/>
      <c r="AJ27" s="1180"/>
      <c r="AK27" s="1180"/>
      <c r="AL27" s="1180"/>
      <c r="AM27" s="1180"/>
      <c r="AN27" s="1180"/>
      <c r="AO27" s="1180"/>
      <c r="AP27" s="1180"/>
      <c r="AQ27" s="1181"/>
      <c r="AS27" s="81"/>
    </row>
    <row r="28" spans="2:46" ht="28.35" customHeight="1">
      <c r="B28" s="1480" t="s">
        <v>2049</v>
      </c>
      <c r="C28" s="1481"/>
      <c r="D28" s="1481"/>
      <c r="E28" s="1481"/>
      <c r="F28" s="1481"/>
      <c r="G28" s="1481"/>
      <c r="H28" s="1481"/>
      <c r="I28" s="1481"/>
      <c r="J28" s="1481"/>
      <c r="K28" s="1481"/>
      <c r="L28" s="1481"/>
      <c r="M28" s="1481"/>
      <c r="N28" s="1482"/>
      <c r="O28" s="1486"/>
      <c r="P28" s="1487"/>
      <c r="Q28" s="1487"/>
      <c r="R28" s="1487"/>
      <c r="S28" s="1487"/>
      <c r="T28" s="1487"/>
      <c r="U28" s="1487"/>
      <c r="V28" s="1487"/>
      <c r="W28" s="1487"/>
      <c r="X28" s="1487"/>
      <c r="Y28" s="1487"/>
      <c r="Z28" s="1487"/>
      <c r="AA28" s="1487"/>
      <c r="AB28" s="1487"/>
      <c r="AC28" s="1487"/>
      <c r="AD28" s="1487"/>
      <c r="AE28" s="1487"/>
      <c r="AF28" s="1487"/>
      <c r="AG28" s="1487"/>
      <c r="AH28" s="1487"/>
      <c r="AI28" s="1487"/>
      <c r="AJ28" s="1487"/>
      <c r="AK28" s="1487"/>
      <c r="AL28" s="1487"/>
      <c r="AM28" s="1487"/>
      <c r="AN28" s="1487"/>
      <c r="AO28" s="1487"/>
      <c r="AP28" s="1487"/>
      <c r="AQ28" s="1488"/>
    </row>
    <row r="29" spans="2:46" ht="28.35" customHeight="1">
      <c r="B29" s="1477" t="s">
        <v>2050</v>
      </c>
      <c r="C29" s="1478"/>
      <c r="D29" s="1478"/>
      <c r="E29" s="1478"/>
      <c r="F29" s="1478"/>
      <c r="G29" s="1478"/>
      <c r="H29" s="1478"/>
      <c r="I29" s="1478"/>
      <c r="J29" s="1478"/>
      <c r="K29" s="1478"/>
      <c r="L29" s="1478"/>
      <c r="M29" s="1478"/>
      <c r="N29" s="1479"/>
      <c r="O29" s="1483"/>
      <c r="P29" s="1484"/>
      <c r="Q29" s="1484"/>
      <c r="R29" s="1484"/>
      <c r="S29" s="1484"/>
      <c r="T29" s="1484"/>
      <c r="U29" s="1484"/>
      <c r="V29" s="1484"/>
      <c r="W29" s="1484"/>
      <c r="X29" s="1484"/>
      <c r="Y29" s="1484"/>
      <c r="Z29" s="1484"/>
      <c r="AA29" s="1484"/>
      <c r="AB29" s="1484"/>
      <c r="AC29" s="1484"/>
      <c r="AD29" s="1484"/>
      <c r="AE29" s="1484"/>
      <c r="AF29" s="1484"/>
      <c r="AG29" s="1484"/>
      <c r="AH29" s="1484"/>
      <c r="AI29" s="1484"/>
      <c r="AJ29" s="1484"/>
      <c r="AK29" s="1484"/>
      <c r="AL29" s="1484"/>
      <c r="AM29" s="1484"/>
      <c r="AN29" s="1484"/>
      <c r="AO29" s="1484"/>
      <c r="AP29" s="1484"/>
      <c r="AQ29" s="1485"/>
    </row>
    <row r="30" spans="2:46" ht="28.35" customHeight="1">
      <c r="B30" s="1477" t="s">
        <v>2051</v>
      </c>
      <c r="C30" s="1478"/>
      <c r="D30" s="1478"/>
      <c r="E30" s="1478"/>
      <c r="F30" s="1478"/>
      <c r="G30" s="1478"/>
      <c r="H30" s="1478"/>
      <c r="I30" s="1478"/>
      <c r="J30" s="1478"/>
      <c r="K30" s="1478"/>
      <c r="L30" s="1478"/>
      <c r="M30" s="1478"/>
      <c r="N30" s="1479"/>
      <c r="O30" s="1483"/>
      <c r="P30" s="1484"/>
      <c r="Q30" s="1484"/>
      <c r="R30" s="1484"/>
      <c r="S30" s="1484"/>
      <c r="T30" s="1484"/>
      <c r="U30" s="1484"/>
      <c r="V30" s="1484"/>
      <c r="W30" s="1484"/>
      <c r="X30" s="1484"/>
      <c r="Y30" s="1484"/>
      <c r="Z30" s="1484"/>
      <c r="AA30" s="1484"/>
      <c r="AB30" s="1484"/>
      <c r="AC30" s="1484"/>
      <c r="AD30" s="1484"/>
      <c r="AE30" s="1484"/>
      <c r="AF30" s="1484"/>
      <c r="AG30" s="1484"/>
      <c r="AH30" s="1484"/>
      <c r="AI30" s="1484"/>
      <c r="AJ30" s="1484"/>
      <c r="AK30" s="1484"/>
      <c r="AL30" s="1484"/>
      <c r="AM30" s="1484"/>
      <c r="AN30" s="1484"/>
      <c r="AO30" s="1484"/>
      <c r="AP30" s="1484"/>
      <c r="AQ30" s="1485"/>
    </row>
    <row r="31" spans="2:46" ht="28.35" customHeight="1">
      <c r="B31" s="1480" t="s">
        <v>2052</v>
      </c>
      <c r="C31" s="1481"/>
      <c r="D31" s="1481"/>
      <c r="E31" s="1481"/>
      <c r="F31" s="1482"/>
      <c r="G31" s="1478" t="s">
        <v>2053</v>
      </c>
      <c r="H31" s="1478"/>
      <c r="I31" s="1478"/>
      <c r="J31" s="1478"/>
      <c r="K31" s="1478"/>
      <c r="L31" s="1478"/>
      <c r="M31" s="1478"/>
      <c r="N31" s="1479"/>
      <c r="O31" s="1483"/>
      <c r="P31" s="1484"/>
      <c r="Q31" s="1484"/>
      <c r="R31" s="1484"/>
      <c r="S31" s="1484"/>
      <c r="T31" s="1484"/>
      <c r="U31" s="1484"/>
      <c r="V31" s="1484"/>
      <c r="W31" s="1484"/>
      <c r="X31" s="1484"/>
      <c r="Y31" s="1484"/>
      <c r="Z31" s="1484"/>
      <c r="AA31" s="1484"/>
      <c r="AB31" s="1484"/>
      <c r="AC31" s="1484"/>
      <c r="AD31" s="1484"/>
      <c r="AE31" s="1484"/>
      <c r="AF31" s="1484"/>
      <c r="AG31" s="1484"/>
      <c r="AH31" s="1484"/>
      <c r="AI31" s="1484"/>
      <c r="AJ31" s="1484"/>
      <c r="AK31" s="1484"/>
      <c r="AL31" s="1484"/>
      <c r="AM31" s="1484"/>
      <c r="AN31" s="1484"/>
      <c r="AO31" s="1484"/>
      <c r="AP31" s="1484"/>
      <c r="AQ31" s="1485"/>
    </row>
    <row r="32" spans="2:46" ht="28.35" customHeight="1">
      <c r="B32" s="1499"/>
      <c r="C32" s="1500"/>
      <c r="D32" s="1500"/>
      <c r="E32" s="1500"/>
      <c r="F32" s="1501"/>
      <c r="G32" s="1478" t="s">
        <v>2054</v>
      </c>
      <c r="H32" s="1478"/>
      <c r="I32" s="1478"/>
      <c r="J32" s="1478"/>
      <c r="K32" s="1478"/>
      <c r="L32" s="1478"/>
      <c r="M32" s="1478"/>
      <c r="N32" s="1479"/>
      <c r="O32" s="1483"/>
      <c r="P32" s="1484"/>
      <c r="Q32" s="1484"/>
      <c r="R32" s="1484"/>
      <c r="S32" s="1484"/>
      <c r="T32" s="1484"/>
      <c r="U32" s="1484"/>
      <c r="V32" s="1484"/>
      <c r="W32" s="1484"/>
      <c r="X32" s="1484"/>
      <c r="Y32" s="1484"/>
      <c r="Z32" s="1484"/>
      <c r="AA32" s="1484"/>
      <c r="AB32" s="1484"/>
      <c r="AC32" s="1484"/>
      <c r="AD32" s="1484"/>
      <c r="AE32" s="1484"/>
      <c r="AF32" s="1484"/>
      <c r="AG32" s="1484"/>
      <c r="AH32" s="1484"/>
      <c r="AI32" s="1484"/>
      <c r="AJ32" s="1484"/>
      <c r="AK32" s="1484"/>
      <c r="AL32" s="1484"/>
      <c r="AM32" s="1484"/>
      <c r="AN32" s="1484"/>
      <c r="AO32" s="1484"/>
      <c r="AP32" s="1484"/>
      <c r="AQ32" s="1485"/>
    </row>
    <row r="33" spans="2:45" ht="28.35" customHeight="1">
      <c r="B33" s="1499"/>
      <c r="C33" s="1500"/>
      <c r="D33" s="1500"/>
      <c r="E33" s="1500"/>
      <c r="F33" s="1501"/>
      <c r="G33" s="1478" t="s">
        <v>2055</v>
      </c>
      <c r="H33" s="1478"/>
      <c r="I33" s="1478"/>
      <c r="J33" s="1478"/>
      <c r="K33" s="1478"/>
      <c r="L33" s="1478"/>
      <c r="M33" s="1478"/>
      <c r="N33" s="1479"/>
      <c r="O33" s="1483"/>
      <c r="P33" s="1484"/>
      <c r="Q33" s="1484"/>
      <c r="R33" s="1484"/>
      <c r="S33" s="1484"/>
      <c r="T33" s="1484"/>
      <c r="U33" s="1484"/>
      <c r="V33" s="1484"/>
      <c r="W33" s="1484"/>
      <c r="X33" s="1484"/>
      <c r="Y33" s="1484"/>
      <c r="Z33" s="1484"/>
      <c r="AA33" s="1484"/>
      <c r="AB33" s="1484"/>
      <c r="AC33" s="1484"/>
      <c r="AD33" s="1484"/>
      <c r="AE33" s="1484"/>
      <c r="AF33" s="1484"/>
      <c r="AG33" s="1484"/>
      <c r="AH33" s="1484"/>
      <c r="AI33" s="1484"/>
      <c r="AJ33" s="1484"/>
      <c r="AK33" s="1484"/>
      <c r="AL33" s="1484"/>
      <c r="AM33" s="1484"/>
      <c r="AN33" s="1484"/>
      <c r="AO33" s="1484"/>
      <c r="AP33" s="1484"/>
      <c r="AQ33" s="1485"/>
    </row>
    <row r="34" spans="2:45" ht="28.35" customHeight="1">
      <c r="B34" s="1477" t="s">
        <v>2056</v>
      </c>
      <c r="C34" s="1478"/>
      <c r="D34" s="1478"/>
      <c r="E34" s="1478"/>
      <c r="F34" s="1478"/>
      <c r="G34" s="1478"/>
      <c r="H34" s="1478"/>
      <c r="I34" s="1478"/>
      <c r="J34" s="1478"/>
      <c r="K34" s="1478"/>
      <c r="L34" s="1478"/>
      <c r="M34" s="1478"/>
      <c r="N34" s="1479"/>
      <c r="O34" s="1483"/>
      <c r="P34" s="1484"/>
      <c r="Q34" s="1484"/>
      <c r="R34" s="1484"/>
      <c r="S34" s="1484"/>
      <c r="T34" s="1484"/>
      <c r="U34" s="1484"/>
      <c r="V34" s="1484"/>
      <c r="W34" s="1484"/>
      <c r="X34" s="1484"/>
      <c r="Y34" s="1484"/>
      <c r="Z34" s="1484"/>
      <c r="AA34" s="1484"/>
      <c r="AB34" s="1484"/>
      <c r="AC34" s="1484"/>
      <c r="AD34" s="1484"/>
      <c r="AE34" s="1484"/>
      <c r="AF34" s="1484"/>
      <c r="AG34" s="1484"/>
      <c r="AH34" s="1484"/>
      <c r="AI34" s="1484"/>
      <c r="AJ34" s="1484"/>
      <c r="AK34" s="1484"/>
      <c r="AL34" s="1484"/>
      <c r="AM34" s="1484"/>
      <c r="AN34" s="1484"/>
      <c r="AO34" s="1484"/>
      <c r="AP34" s="1484"/>
      <c r="AQ34" s="1485"/>
    </row>
    <row r="35" spans="2:45" ht="28.35" customHeight="1">
      <c r="B35" s="1510"/>
      <c r="C35" s="1511"/>
      <c r="D35" s="1511"/>
      <c r="E35" s="1511"/>
      <c r="F35" s="1511"/>
      <c r="G35" s="1511"/>
      <c r="H35" s="1511"/>
      <c r="I35" s="1511"/>
      <c r="J35" s="1511"/>
      <c r="K35" s="1511"/>
      <c r="L35" s="1511"/>
      <c r="M35" s="1511"/>
      <c r="N35" s="1512"/>
      <c r="O35" s="1502"/>
      <c r="P35" s="1503"/>
      <c r="Q35" s="1503"/>
      <c r="R35" s="1503"/>
      <c r="S35" s="1503"/>
      <c r="T35" s="1503"/>
      <c r="U35" s="1503"/>
      <c r="V35" s="1503"/>
      <c r="W35" s="1503"/>
      <c r="X35" s="1503"/>
      <c r="Y35" s="1503"/>
      <c r="Z35" s="1503"/>
      <c r="AA35" s="1503"/>
      <c r="AB35" s="1503"/>
      <c r="AC35" s="1503"/>
      <c r="AD35" s="1503"/>
      <c r="AE35" s="1503"/>
      <c r="AF35" s="1503"/>
      <c r="AG35" s="1503"/>
      <c r="AH35" s="1503"/>
      <c r="AI35" s="1503"/>
      <c r="AJ35" s="1503"/>
      <c r="AK35" s="1503"/>
      <c r="AL35" s="1503"/>
      <c r="AM35" s="1503"/>
      <c r="AN35" s="1503"/>
      <c r="AO35" s="1503"/>
      <c r="AP35" s="1503"/>
      <c r="AQ35" s="1504"/>
    </row>
    <row r="36" spans="2:45" ht="28.35" customHeight="1">
      <c r="B36" s="1477" t="s">
        <v>2057</v>
      </c>
      <c r="C36" s="1478"/>
      <c r="D36" s="1478"/>
      <c r="E36" s="1478"/>
      <c r="F36" s="1478"/>
      <c r="G36" s="1478"/>
      <c r="H36" s="1478"/>
      <c r="I36" s="1478"/>
      <c r="J36" s="1478"/>
      <c r="K36" s="1478"/>
      <c r="L36" s="1478"/>
      <c r="M36" s="1478"/>
      <c r="N36" s="1479"/>
      <c r="O36" s="1477"/>
      <c r="P36" s="1478"/>
      <c r="Q36" s="1478"/>
      <c r="R36" s="1478"/>
      <c r="S36" s="1505"/>
      <c r="T36" s="1505"/>
      <c r="U36" s="1505"/>
      <c r="V36" s="1505"/>
      <c r="W36" s="1505"/>
      <c r="X36" s="1498" t="s">
        <v>1994</v>
      </c>
      <c r="Y36" s="1498"/>
      <c r="Z36" s="1506"/>
      <c r="AA36" s="1506"/>
      <c r="AB36" s="1478" t="s">
        <v>2013</v>
      </c>
      <c r="AC36" s="1478"/>
      <c r="AD36" s="1505"/>
      <c r="AE36" s="1505"/>
      <c r="AF36" s="1498" t="s">
        <v>2014</v>
      </c>
      <c r="AG36" s="1498"/>
      <c r="AH36" s="1498"/>
      <c r="AI36" s="1498"/>
      <c r="AJ36" s="1498"/>
      <c r="AK36" s="1498"/>
      <c r="AL36" s="1498"/>
      <c r="AM36" s="1498"/>
      <c r="AN36" s="1498"/>
      <c r="AO36" s="1498"/>
      <c r="AP36" s="1498"/>
      <c r="AQ36" s="1509"/>
    </row>
    <row r="37" spans="2:45" ht="15" customHeight="1">
      <c r="B37" s="1507" t="s">
        <v>2566</v>
      </c>
      <c r="C37" s="1507"/>
      <c r="D37" s="1507"/>
      <c r="E37" s="1507"/>
      <c r="F37" s="1507"/>
      <c r="G37" s="1507"/>
      <c r="H37" s="1507"/>
      <c r="I37" s="1507"/>
      <c r="J37" s="1507"/>
      <c r="K37" s="1507"/>
      <c r="L37" s="1507"/>
      <c r="M37" s="1507"/>
      <c r="N37" s="1507"/>
      <c r="O37" s="1507"/>
      <c r="P37" s="1507"/>
      <c r="Q37" s="1507"/>
      <c r="R37" s="1507"/>
      <c r="S37" s="1507"/>
      <c r="T37" s="1507"/>
      <c r="U37" s="1507"/>
      <c r="V37" s="1507"/>
      <c r="W37" s="1507"/>
      <c r="X37" s="1507"/>
      <c r="Y37" s="1507"/>
      <c r="Z37" s="1507"/>
      <c r="AA37" s="1507"/>
      <c r="AB37" s="1507"/>
      <c r="AC37" s="1507"/>
      <c r="AD37" s="1507"/>
      <c r="AE37" s="1507"/>
      <c r="AF37" s="1507"/>
      <c r="AG37" s="1507"/>
      <c r="AH37" s="1507"/>
      <c r="AI37" s="1507"/>
      <c r="AJ37" s="1507"/>
      <c r="AK37" s="1507"/>
      <c r="AL37" s="1507"/>
      <c r="AM37" s="1507"/>
      <c r="AN37" s="1507"/>
      <c r="AO37" s="1507"/>
      <c r="AP37" s="1507"/>
      <c r="AQ37" s="1507"/>
    </row>
    <row r="38" spans="2:45" s="122" customFormat="1" ht="15" customHeight="1">
      <c r="B38" s="1508"/>
      <c r="C38" s="1508"/>
      <c r="D38" s="1508"/>
      <c r="E38" s="1508"/>
      <c r="F38" s="1508"/>
      <c r="G38" s="1508"/>
      <c r="H38" s="1508"/>
      <c r="I38" s="1508"/>
      <c r="J38" s="1508"/>
      <c r="K38" s="1508"/>
      <c r="L38" s="1508"/>
      <c r="M38" s="1508"/>
      <c r="N38" s="1508"/>
      <c r="O38" s="1508"/>
      <c r="P38" s="1508"/>
      <c r="Q38" s="1508"/>
      <c r="R38" s="1508"/>
      <c r="S38" s="1508"/>
      <c r="T38" s="1508"/>
      <c r="U38" s="1508"/>
      <c r="V38" s="1508"/>
      <c r="W38" s="1508"/>
      <c r="X38" s="1508"/>
      <c r="Y38" s="1508"/>
      <c r="Z38" s="1508"/>
      <c r="AA38" s="1508"/>
      <c r="AB38" s="1508"/>
      <c r="AC38" s="1508"/>
      <c r="AD38" s="1508"/>
      <c r="AE38" s="1508"/>
      <c r="AF38" s="1508"/>
      <c r="AG38" s="1508"/>
      <c r="AH38" s="1508"/>
      <c r="AI38" s="1508"/>
      <c r="AJ38" s="1508"/>
      <c r="AK38" s="1508"/>
      <c r="AL38" s="1508"/>
      <c r="AM38" s="1508"/>
      <c r="AN38" s="1508"/>
      <c r="AO38" s="1508"/>
      <c r="AP38" s="1508"/>
      <c r="AQ38" s="1508"/>
      <c r="AR38" s="121"/>
      <c r="AS38" s="121"/>
    </row>
    <row r="39" spans="2:45" s="122" customFormat="1" ht="15" customHeight="1">
      <c r="AR39" s="121"/>
      <c r="AS39" s="121"/>
    </row>
  </sheetData>
  <sheetProtection algorithmName="SHA-512" hashValue="nwwyIFCB0rODq/SPx+lV3D3JArlFu6ayg/e1DJdgwDzW7nWYDE+eVwVXcC/kNfM3vbarynRD9SHr+tg2AM2DAw==" saltValue="e4ErKcZXcYRLTxINDTAM3Q==" spinCount="100000" sheet="1" formatCells="0" formatColumns="0" formatRows="0" selectLockedCells="1"/>
  <mergeCells count="56">
    <mergeCell ref="B14:AQ15"/>
    <mergeCell ref="B37:AQ38"/>
    <mergeCell ref="AH8:AQ8"/>
    <mergeCell ref="W10:Z10"/>
    <mergeCell ref="AA10:AQ10"/>
    <mergeCell ref="W11:Z11"/>
    <mergeCell ref="AA11:AQ11"/>
    <mergeCell ref="AD36:AE36"/>
    <mergeCell ref="AH36:AQ36"/>
    <mergeCell ref="O30:AQ30"/>
    <mergeCell ref="B36:N36"/>
    <mergeCell ref="B34:N35"/>
    <mergeCell ref="G33:N33"/>
    <mergeCell ref="G32:N32"/>
    <mergeCell ref="G31:N31"/>
    <mergeCell ref="B30:N30"/>
    <mergeCell ref="AF36:AG36"/>
    <mergeCell ref="B31:F33"/>
    <mergeCell ref="O34:AQ35"/>
    <mergeCell ref="O33:AQ33"/>
    <mergeCell ref="O32:AQ32"/>
    <mergeCell ref="O31:AQ31"/>
    <mergeCell ref="S36:W36"/>
    <mergeCell ref="O36:R36"/>
    <mergeCell ref="X36:Y36"/>
    <mergeCell ref="Z36:AA36"/>
    <mergeCell ref="AB36:AC36"/>
    <mergeCell ref="AO3:AP3"/>
    <mergeCell ref="AL3:AM3"/>
    <mergeCell ref="AG3:AJ3"/>
    <mergeCell ref="W6:Z6"/>
    <mergeCell ref="AA6:AQ6"/>
    <mergeCell ref="W7:Z7"/>
    <mergeCell ref="AA7:AQ7"/>
    <mergeCell ref="W8:Z8"/>
    <mergeCell ref="AA8:AG8"/>
    <mergeCell ref="W12:Z12"/>
    <mergeCell ref="AA12:AG12"/>
    <mergeCell ref="AH12:AQ12"/>
    <mergeCell ref="B25:N25"/>
    <mergeCell ref="O25:AQ25"/>
    <mergeCell ref="R19:T19"/>
    <mergeCell ref="B16:AQ17"/>
    <mergeCell ref="I19:J19"/>
    <mergeCell ref="U19:AQ19"/>
    <mergeCell ref="C19:H19"/>
    <mergeCell ref="B20:AQ21"/>
    <mergeCell ref="D23:AP23"/>
    <mergeCell ref="B26:N26"/>
    <mergeCell ref="O26:AQ26"/>
    <mergeCell ref="B29:N29"/>
    <mergeCell ref="B28:N28"/>
    <mergeCell ref="O29:AQ29"/>
    <mergeCell ref="O28:AQ28"/>
    <mergeCell ref="B27:N27"/>
    <mergeCell ref="O27:AQ27"/>
  </mergeCells>
  <phoneticPr fontId="55"/>
  <printOptions horizontalCentered="1"/>
  <pageMargins left="0.23622047244094491" right="0.23622047244094491" top="0.74803149606299213" bottom="0.74803149606299213" header="0.31496062992125984" footer="0.31496062992125984"/>
  <pageSetup paperSize="9" scale="9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72</vt:i4>
      </vt:variant>
    </vt:vector>
  </HeadingPairs>
  <TitlesOfParts>
    <vt:vector size="129" baseType="lpstr">
      <vt:lpstr>目次</vt:lpstr>
      <vt:lpstr>提出方法</vt:lpstr>
      <vt:lpstr>記載要領</vt:lpstr>
      <vt:lpstr>日本標準産業中分類</vt:lpstr>
      <vt:lpstr>プルダウンリスト</vt:lpstr>
      <vt:lpstr>集計シート（交付申請等）</vt:lpstr>
      <vt:lpstr>集計シート（内訳書）</vt:lpstr>
      <vt:lpstr>会社規模判断資料</vt:lpstr>
      <vt:lpstr>基本情報</vt:lpstr>
      <vt:lpstr>第1号様式</vt:lpstr>
      <vt:lpstr>事業実施計画1</vt:lpstr>
      <vt:lpstr>事業実施計画2</vt:lpstr>
      <vt:lpstr>事業実施計画3</vt:lpstr>
      <vt:lpstr>事業実施計画4</vt:lpstr>
      <vt:lpstr>内訳-（委託・外注）</vt:lpstr>
      <vt:lpstr>内訳-（広報・宣伝）</vt:lpstr>
      <vt:lpstr>内訳-（原材料・副資材）</vt:lpstr>
      <vt:lpstr>内訳-（機械装置・工具器具）</vt:lpstr>
      <vt:lpstr>内訳-（産業財産権）</vt:lpstr>
      <vt:lpstr>内訳-（専門家指導）</vt:lpstr>
      <vt:lpstr>内訳-（賃借）</vt:lpstr>
      <vt:lpstr>内訳-（直接人件費）</vt:lpstr>
      <vt:lpstr>第2号様式（交付申請者用）</vt:lpstr>
      <vt:lpstr>第2号様式 (共同申請者用)</vt:lpstr>
      <vt:lpstr>第5号様式</vt:lpstr>
      <vt:lpstr>第6号様式</vt:lpstr>
      <vt:lpstr>第8号様式</vt:lpstr>
      <vt:lpstr>第9号様式</vt:lpstr>
      <vt:lpstr>集計シート（変更申請）</vt:lpstr>
      <vt:lpstr>第10号様式</vt:lpstr>
      <vt:lpstr>事業実施計画1（変更）</vt:lpstr>
      <vt:lpstr>事業実施計画2（変更）</vt:lpstr>
      <vt:lpstr>内訳-（委託・外注）（変更）</vt:lpstr>
      <vt:lpstr>内訳-（広報・宣伝）（変更）</vt:lpstr>
      <vt:lpstr>内訳-（原材料・副資材）（変更）</vt:lpstr>
      <vt:lpstr>内訳-（機械装置・工具器具）（変更）</vt:lpstr>
      <vt:lpstr>内訳-（産業財産権）（変更）</vt:lpstr>
      <vt:lpstr>内訳-（専門家指導）（変更）</vt:lpstr>
      <vt:lpstr>内訳-（賃借）（変更）</vt:lpstr>
      <vt:lpstr>内訳-（直接人件費）（変更）</vt:lpstr>
      <vt:lpstr>集計シート（実績報告）</vt:lpstr>
      <vt:lpstr>第12号様式</vt:lpstr>
      <vt:lpstr>第13号様式</vt:lpstr>
      <vt:lpstr>事業実施実績1</vt:lpstr>
      <vt:lpstr>事業実施実績2</vt:lpstr>
      <vt:lpstr>事業実施実績3</vt:lpstr>
      <vt:lpstr>内訳-（委託・外注）（実績）</vt:lpstr>
      <vt:lpstr>内訳-（広報・宣伝）（実績）</vt:lpstr>
      <vt:lpstr>内訳-（原材料・副資材）（実績）</vt:lpstr>
      <vt:lpstr>内訳-（機械装置・工具器具）（実績）</vt:lpstr>
      <vt:lpstr>内訳-（産業財産権）（実績）</vt:lpstr>
      <vt:lpstr>内訳-（専門家指導）（実績）</vt:lpstr>
      <vt:lpstr>内訳-（賃借）（実績）</vt:lpstr>
      <vt:lpstr>内訳-（直接人件費）（実績）</vt:lpstr>
      <vt:lpstr>第13号様式（取得財産等一覧表）</vt:lpstr>
      <vt:lpstr>第17号様式</vt:lpstr>
      <vt:lpstr>第18号様式</vt:lpstr>
      <vt:lpstr>会社規模判断資料!Print_Area</vt:lpstr>
      <vt:lpstr>基本情報!Print_Area</vt:lpstr>
      <vt:lpstr>記載要領!Print_Area</vt:lpstr>
      <vt:lpstr>事業実施計画1!Print_Area</vt:lpstr>
      <vt:lpstr>'事業実施計画1（変更）'!Print_Area</vt:lpstr>
      <vt:lpstr>事業実施計画2!Print_Area</vt:lpstr>
      <vt:lpstr>'事業実施計画2（変更）'!Print_Area</vt:lpstr>
      <vt:lpstr>事業実施計画3!Print_Area</vt:lpstr>
      <vt:lpstr>事業実施計画4!Print_Area</vt:lpstr>
      <vt:lpstr>事業実施実績1!Print_Area</vt:lpstr>
      <vt:lpstr>事業実施実績2!Print_Area</vt:lpstr>
      <vt:lpstr>事業実施実績3!Print_Area</vt:lpstr>
      <vt:lpstr>第10号様式!Print_Area</vt:lpstr>
      <vt:lpstr>第12号様式!Print_Area</vt:lpstr>
      <vt:lpstr>第13号様式!Print_Area</vt:lpstr>
      <vt:lpstr>第17号様式!Print_Area</vt:lpstr>
      <vt:lpstr>第18号様式!Print_Area</vt:lpstr>
      <vt:lpstr>第1号様式!Print_Area</vt:lpstr>
      <vt:lpstr>'第2号様式 (共同申請者用)'!Print_Area</vt:lpstr>
      <vt:lpstr>'第2号様式（交付申請者用）'!Print_Area</vt:lpstr>
      <vt:lpstr>第5号様式!Print_Area</vt:lpstr>
      <vt:lpstr>第6号様式!Print_Area</vt:lpstr>
      <vt:lpstr>第8号様式!Print_Area</vt:lpstr>
      <vt:lpstr>第9号様式!Print_Area</vt:lpstr>
      <vt:lpstr>提出方法!Print_Area</vt:lpstr>
      <vt:lpstr>'内訳-（機械装置・工具器具）'!Print_Area</vt:lpstr>
      <vt:lpstr>'内訳-（機械装置・工具器具）（実績）'!Print_Area</vt:lpstr>
      <vt:lpstr>'内訳-（機械装置・工具器具）（変更）'!Print_Area</vt:lpstr>
      <vt:lpstr>'内訳-（原材料・副資材）'!Print_Area</vt:lpstr>
      <vt:lpstr>'内訳-（原材料・副資材）（実績）'!Print_Area</vt:lpstr>
      <vt:lpstr>'内訳-（原材料・副資材）（変更）'!Print_Area</vt:lpstr>
      <vt:lpstr>'内訳-（広報・宣伝）'!Print_Area</vt:lpstr>
      <vt:lpstr>'内訳-（広報・宣伝）（実績）'!Print_Area</vt:lpstr>
      <vt:lpstr>'内訳-（広報・宣伝）（変更）'!Print_Area</vt:lpstr>
      <vt:lpstr>'内訳-（産業財産権）'!Print_Area</vt:lpstr>
      <vt:lpstr>'内訳-（産業財産権）（実績）'!Print_Area</vt:lpstr>
      <vt:lpstr>'内訳-（産業財産権）（変更）'!Print_Area</vt:lpstr>
      <vt:lpstr>'内訳-（直接人件費）'!Print_Area</vt:lpstr>
      <vt:lpstr>'内訳-（直接人件費）（実績）'!Print_Area</vt:lpstr>
      <vt:lpstr>'内訳-（直接人件費）（変更）'!Print_Area</vt:lpstr>
      <vt:lpstr>'内訳-（賃借）'!Print_Area</vt:lpstr>
      <vt:lpstr>'内訳-（賃借）（実績）'!Print_Area</vt:lpstr>
      <vt:lpstr>'内訳-（賃借）（変更）'!Print_Area</vt:lpstr>
      <vt:lpstr>日本標準産業中分類!Print_Area</vt:lpstr>
      <vt:lpstr>目次!Print_Area</vt:lpstr>
      <vt:lpstr>'内訳-（委託・外注）'!Print_Titles</vt:lpstr>
      <vt:lpstr>'内訳-（委託・外注）（実績）'!Print_Titles</vt:lpstr>
      <vt:lpstr>'内訳-（委託・外注）（変更）'!Print_Titles</vt:lpstr>
      <vt:lpstr>'内訳-（機械装置・工具器具）'!Print_Titles</vt:lpstr>
      <vt:lpstr>'内訳-（機械装置・工具器具）（実績）'!Print_Titles</vt:lpstr>
      <vt:lpstr>'内訳-（機械装置・工具器具）（変更）'!Print_Titles</vt:lpstr>
      <vt:lpstr>'内訳-（原材料・副資材）'!Print_Titles</vt:lpstr>
      <vt:lpstr>'内訳-（原材料・副資材）（実績）'!Print_Titles</vt:lpstr>
      <vt:lpstr>'内訳-（原材料・副資材）（変更）'!Print_Titles</vt:lpstr>
      <vt:lpstr>'内訳-（広報・宣伝）'!Print_Titles</vt:lpstr>
      <vt:lpstr>'内訳-（広報・宣伝）（実績）'!Print_Titles</vt:lpstr>
      <vt:lpstr>'内訳-（広報・宣伝）（変更）'!Print_Titles</vt:lpstr>
      <vt:lpstr>'内訳-（産業財産権）'!Print_Titles</vt:lpstr>
      <vt:lpstr>'内訳-（産業財産権）（実績）'!Print_Titles</vt:lpstr>
      <vt:lpstr>'内訳-（産業財産権）（変更）'!Print_Titles</vt:lpstr>
      <vt:lpstr>'内訳-（専門家指導）'!Print_Titles</vt:lpstr>
      <vt:lpstr>'内訳-（専門家指導）（実績）'!Print_Titles</vt:lpstr>
      <vt:lpstr>'内訳-（専門家指導）（変更）'!Print_Titles</vt:lpstr>
      <vt:lpstr>'内訳-（直接人件費）'!Print_Titles</vt:lpstr>
      <vt:lpstr>'内訳-（直接人件費）（実績）'!Print_Titles</vt:lpstr>
      <vt:lpstr>'内訳-（直接人件費）（変更）'!Print_Titles</vt:lpstr>
      <vt:lpstr>'内訳-（賃借）'!Print_Titles</vt:lpstr>
      <vt:lpstr>'内訳-（賃借）（実績）'!Print_Titles</vt:lpstr>
      <vt:lpstr>'内訳-（賃借）（変更）'!Print_Titles</vt:lpstr>
      <vt:lpstr>日本標準産業中分類!Print_Titles</vt:lpstr>
      <vt:lpstr>該当しない</vt:lpstr>
      <vt:lpstr>該当する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2024-01-12T07:26:01Z</cp:lastPrinted>
  <dcterms:created xsi:type="dcterms:W3CDTF">2016-07-27T08:24:34Z</dcterms:created>
  <dcterms:modified xsi:type="dcterms:W3CDTF">2025-05-12T02:57:03Z</dcterms:modified>
</cp:coreProperties>
</file>