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Y:\温暖化対策推進課\モビリティチーム\Ｒ７\15_電動バイクの普及促進事業(EVバイク)\02_交付要綱・様式\"/>
    </mc:Choice>
  </mc:AlternateContent>
  <xr:revisionPtr revIDLastSave="0" documentId="13_ncr:1_{69471C5A-8E70-434D-B7CC-58327F607875}" xr6:coauthVersionLast="47" xr6:coauthVersionMax="47" xr10:uidLastSave="{00000000-0000-0000-0000-000000000000}"/>
  <bookViews>
    <workbookView xWindow="-120" yWindow="-120" windowWidth="29040" windowHeight="15720" activeTab="1" xr2:uid="{F421C6B6-742A-40FD-98D5-38922DE96B99}"/>
  </bookViews>
  <sheets>
    <sheet name="助成対象車両に関する情報" sheetId="1" r:id="rId1"/>
    <sheet name="助成対象車両一覧" sheetId="2" r:id="rId2"/>
  </sheets>
  <definedNames>
    <definedName name="_xlnm.Print_Area" localSheetId="0">助成対象車両に関する情報!$A$1:$AF$40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6" i="1" l="1"/>
  <c r="W36" i="1"/>
  <c r="O73" i="2"/>
  <c r="O72" i="2"/>
  <c r="O71" i="2"/>
  <c r="O70" i="2"/>
  <c r="O69" i="2"/>
  <c r="O68" i="2"/>
  <c r="O67" i="2"/>
  <c r="O66" i="2"/>
  <c r="O65" i="2"/>
  <c r="O64" i="2"/>
  <c r="O63" i="2"/>
  <c r="O62" i="2"/>
  <c r="O61" i="2"/>
  <c r="G61" i="2"/>
  <c r="O60" i="2"/>
  <c r="O57" i="2"/>
  <c r="O56" i="2"/>
  <c r="O55" i="2"/>
  <c r="G55" i="2"/>
  <c r="G56" i="2" s="1"/>
  <c r="G57" i="2" s="1"/>
  <c r="O54" i="2"/>
  <c r="O53" i="2"/>
  <c r="O52" i="2"/>
  <c r="O51" i="2"/>
  <c r="G51" i="2"/>
  <c r="G52" i="2" s="1"/>
  <c r="G53" i="2" s="1"/>
  <c r="O50" i="2"/>
  <c r="O49" i="2"/>
  <c r="O48" i="2"/>
  <c r="O47" i="2"/>
  <c r="G47" i="2"/>
  <c r="G48" i="2" s="1"/>
  <c r="G49" i="2" s="1"/>
  <c r="O46" i="2"/>
  <c r="O45" i="2"/>
  <c r="O44" i="2"/>
  <c r="O43" i="2"/>
  <c r="O42" i="2"/>
  <c r="O41" i="2"/>
  <c r="O40" i="2"/>
  <c r="O39" i="2"/>
  <c r="O38" i="2"/>
  <c r="O37" i="2"/>
  <c r="O36" i="2"/>
  <c r="O35" i="2"/>
  <c r="O34" i="2"/>
  <c r="O33" i="2"/>
  <c r="O32" i="2"/>
  <c r="G32" i="2"/>
  <c r="G33" i="2" s="1"/>
  <c r="G34" i="2" s="1"/>
  <c r="O31" i="2"/>
  <c r="O30" i="2"/>
  <c r="O29" i="2"/>
  <c r="O28" i="2"/>
  <c r="G28" i="2"/>
  <c r="G29" i="2" s="1"/>
  <c r="G30" i="2" s="1"/>
  <c r="O27" i="2"/>
  <c r="O26" i="2"/>
  <c r="O25" i="2"/>
  <c r="O24" i="2"/>
  <c r="G24" i="2"/>
  <c r="G25" i="2" s="1"/>
  <c r="G26" i="2" s="1"/>
  <c r="O23" i="2"/>
  <c r="O22" i="2"/>
  <c r="O21" i="2"/>
  <c r="O20" i="2"/>
  <c r="G20" i="2"/>
  <c r="G21" i="2" s="1"/>
  <c r="G22" i="2" s="1"/>
  <c r="O19" i="2"/>
  <c r="O18" i="2"/>
  <c r="O17" i="2"/>
  <c r="O16" i="2"/>
  <c r="G16" i="2"/>
  <c r="G17" i="2" s="1"/>
  <c r="G18" i="2" s="1"/>
  <c r="O15" i="2"/>
  <c r="O14" i="2"/>
  <c r="O13" i="2"/>
  <c r="O12" i="2"/>
  <c r="O11" i="2"/>
  <c r="O10" i="2"/>
  <c r="O9" i="2"/>
  <c r="O8" i="2"/>
  <c r="O7" i="2"/>
  <c r="O6" i="2"/>
  <c r="O5" i="2"/>
  <c r="O4" i="2"/>
  <c r="O3" i="2"/>
  <c r="O1" i="2"/>
  <c r="N1" i="2"/>
  <c r="M1" i="2"/>
  <c r="L1" i="2"/>
  <c r="K1" i="2"/>
  <c r="J1" i="2"/>
  <c r="I1" i="2"/>
  <c r="H1" i="2"/>
  <c r="G1" i="2"/>
  <c r="F1" i="2"/>
  <c r="C1" i="2"/>
  <c r="E1" i="2"/>
  <c r="D1" i="2"/>
  <c r="B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tc={8AC8F6D3-C736-4E53-988C-AF3C5BBCD51A}</author>
    <author>tc={81235CAF-404B-48A7-A35F-72DF960956B4}</author>
    <author>tc={94EF42C5-7628-44D6-A0DE-54732826F778}</author>
    <author>tc={18A88DF8-248A-41DE-A9CC-3FAFCEBE6548}</author>
    <author>tc={331F3F04-0A9B-4EBF-BBF8-1A35870F724B}</author>
    <author>tc={00CD13D4-2271-4AC0-8CE2-280C22606BEC}</author>
    <author>tc={DE2ADC2E-0925-45E1-B94B-A97611260D4F}</author>
    <author>tc={ECDC1383-6A7E-4C9B-89BC-35AEBD1983B5}</author>
    <author>tc={9C830293-B037-4024-B1B4-BEA273935C0A}</author>
  </authors>
  <commentList>
    <comment ref="D5" authorId="0" shapeId="0" xr:uid="{8AC8F6D3-C736-4E53-988C-AF3C5BBCD51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助成対象車両一覧の記載と完全に一致させてください。</t>
      </text>
    </comment>
    <comment ref="H5" authorId="1" shapeId="0" xr:uid="{81235CAF-404B-48A7-A35F-72DF960956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標識交付証明書の情報を入力してください。</t>
      </text>
    </comment>
    <comment ref="I5" authorId="2" shapeId="0" xr:uid="{94EF42C5-7628-44D6-A0DE-54732826F7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標識交付証明書の情報を入力してください。</t>
      </text>
    </comment>
    <comment ref="K5" authorId="3" shapeId="0" xr:uid="{18A88DF8-248A-41DE-A9CC-3FAFCEBE65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上記住所が23区であれば「特別区」を、それ以外であれば「その他」を選択してください。</t>
      </text>
    </comment>
    <comment ref="L5" authorId="4" shapeId="0" xr:uid="{331F3F04-0A9B-4EBF-BBF8-1A35870F724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※予備バッテリー付きの車両の購入、または車両と併せて予備バッテリーを購入し、
「予備バッテリー有の助成額」で申請した場合、初度登録日から３年間で１６,０００km以上走行することが条件となり、３年間、毎年公社に使用状況を報告する必要があります。
走行距離が16,000kmに到達する見込みのない方、または使用状況報告の提出を望まない方については「予備バッテリー無の助成額」での申請も可能です。
この場合は使用状況報告は義務ではありません。
以下から今回の申請に該当するものを選択してください。当するものを選択してください。</t>
      </text>
    </comment>
    <comment ref="M5" authorId="5" shapeId="0" xr:uid="{00CD13D4-2271-4AC0-8CE2-280C22606BE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申請する車両に本助成金以外の補助金を受けていますか？ 今後受ける予定がある場合も「はい」を選択してください。 </t>
      </text>
    </comment>
    <comment ref="N5" authorId="6" shapeId="0" xr:uid="{DE2ADC2E-0925-45E1-B94B-A97611260D4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他の補助金の種類を教えてください。 </t>
      </text>
    </comment>
    <comment ref="R5" authorId="7" shapeId="0" xr:uid="{ECDC1383-6A7E-4C9B-89BC-35AEBD1983B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
      </text>
    </comment>
    <comment ref="S5" authorId="8" shapeId="0" xr:uid="{9C830293-B037-4024-B1B4-BEA273935C0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対象設備導入に係る種別をプルダウンより選択してください。
</t>
      </text>
    </comment>
  </commentList>
</comments>
</file>

<file path=xl/sharedStrings.xml><?xml version="1.0" encoding="utf-8"?>
<sst xmlns="http://schemas.openxmlformats.org/spreadsheetml/2006/main" count="452" uniqueCount="197">
  <si>
    <t>No.</t>
    <phoneticPr fontId="2"/>
  </si>
  <si>
    <t>型式</t>
    <rPh sb="0" eb="2">
      <t>カタシキ</t>
    </rPh>
    <phoneticPr fontId="2"/>
  </si>
  <si>
    <t>例</t>
    <rPh sb="0" eb="1">
      <t>レイ</t>
    </rPh>
    <phoneticPr fontId="2"/>
  </si>
  <si>
    <t>東京都新宿区西新宿●丁目●-●</t>
    <rPh sb="3" eb="5">
      <t>シンジュク</t>
    </rPh>
    <rPh sb="6" eb="9">
      <t>ニシシンジュク</t>
    </rPh>
    <phoneticPr fontId="2"/>
  </si>
  <si>
    <t>台計数</t>
    <rPh sb="0" eb="1">
      <t>ダイ</t>
    </rPh>
    <rPh sb="1" eb="2">
      <t>ケイ</t>
    </rPh>
    <rPh sb="2" eb="3">
      <t>スウ</t>
    </rPh>
    <phoneticPr fontId="3"/>
  </si>
  <si>
    <t>交付申請額計</t>
    <rPh sb="0" eb="2">
      <t>コウフ</t>
    </rPh>
    <rPh sb="2" eb="4">
      <t>シンセイ</t>
    </rPh>
    <rPh sb="4" eb="5">
      <t>ガク</t>
    </rPh>
    <rPh sb="5" eb="6">
      <t>ケイ</t>
    </rPh>
    <phoneticPr fontId="3"/>
  </si>
  <si>
    <t>円</t>
    <rPh sb="0" eb="1">
      <t>エン</t>
    </rPh>
    <phoneticPr fontId="3"/>
  </si>
  <si>
    <t>yyyy/mm/dd</t>
    <phoneticPr fontId="2"/>
  </si>
  <si>
    <t>第１号様式（第７条関係）</t>
    <rPh sb="0" eb="1">
      <t>ダイ</t>
    </rPh>
    <rPh sb="2" eb="3">
      <t>ゴウ</t>
    </rPh>
    <rPh sb="3" eb="5">
      <t>ヨウシキ</t>
    </rPh>
    <rPh sb="6" eb="7">
      <t>ダイ</t>
    </rPh>
    <rPh sb="8" eb="9">
      <t>ジョウ</t>
    </rPh>
    <rPh sb="9" eb="11">
      <t>カンケイ</t>
    </rPh>
    <phoneticPr fontId="11"/>
  </si>
  <si>
    <t>電動バイクの普及促進事業</t>
    <rPh sb="0" eb="2">
      <t>デンドウ</t>
    </rPh>
    <rPh sb="6" eb="8">
      <t>フキュウ</t>
    </rPh>
    <rPh sb="8" eb="10">
      <t>ソクシン</t>
    </rPh>
    <rPh sb="10" eb="12">
      <t>ジギョウ</t>
    </rPh>
    <phoneticPr fontId="3"/>
  </si>
  <si>
    <t>助成対象車両に関する情報（標識交付証明書をもとに記載）</t>
    <rPh sb="0" eb="2">
      <t>ジョセイ</t>
    </rPh>
    <rPh sb="2" eb="4">
      <t>タイショウ</t>
    </rPh>
    <rPh sb="4" eb="6">
      <t>シャリョウ</t>
    </rPh>
    <rPh sb="7" eb="8">
      <t>カン</t>
    </rPh>
    <rPh sb="10" eb="12">
      <t>ジョウホウ</t>
    </rPh>
    <rPh sb="13" eb="20">
      <t>ヒョウシキコウフショウメイショ</t>
    </rPh>
    <rPh sb="24" eb="26">
      <t>キサイ</t>
    </rPh>
    <phoneticPr fontId="11"/>
  </si>
  <si>
    <t>車名</t>
    <phoneticPr fontId="2"/>
  </si>
  <si>
    <t>ホンダ</t>
    <phoneticPr fontId="2"/>
  </si>
  <si>
    <t>GYRO CANOPY e:（「MPP e:」バッテリー版)</t>
    <phoneticPr fontId="2"/>
  </si>
  <si>
    <t>ZAD-EF●●</t>
    <phoneticPr fontId="2"/>
  </si>
  <si>
    <t>原付</t>
    <rPh sb="0" eb="2">
      <t>ゲンツキ</t>
    </rPh>
    <phoneticPr fontId="2"/>
  </si>
  <si>
    <t>車体番号</t>
    <rPh sb="0" eb="4">
      <t>シャタイバンゴウ</t>
    </rPh>
    <phoneticPr fontId="2"/>
  </si>
  <si>
    <t>EF●●-1000●●●</t>
    <phoneticPr fontId="2"/>
  </si>
  <si>
    <t>新宿区あ1234</t>
    <rPh sb="0" eb="3">
      <t>シンジュクク</t>
    </rPh>
    <phoneticPr fontId="2"/>
  </si>
  <si>
    <r>
      <t xml:space="preserve">メーカー名
</t>
    </r>
    <r>
      <rPr>
        <b/>
        <sz val="12"/>
        <color rgb="FFFF0000"/>
        <rFont val="游ゴシック"/>
        <family val="3"/>
        <charset val="128"/>
        <scheme val="minor"/>
      </rPr>
      <t>※プルダウンより選択</t>
    </r>
    <rPh sb="14" eb="16">
      <t>センタク</t>
    </rPh>
    <phoneticPr fontId="2"/>
  </si>
  <si>
    <t>定置場（標識交付証明書）</t>
    <rPh sb="0" eb="3">
      <t>テイチバ</t>
    </rPh>
    <rPh sb="4" eb="8">
      <t>ヒョウシキコウフ</t>
    </rPh>
    <rPh sb="8" eb="11">
      <t>ショウメイショ</t>
    </rPh>
    <phoneticPr fontId="6"/>
  </si>
  <si>
    <t>特別区/その他（標識交付証明書）</t>
    <rPh sb="0" eb="3">
      <t>トクベツク</t>
    </rPh>
    <rPh sb="6" eb="7">
      <t>タ</t>
    </rPh>
    <rPh sb="8" eb="12">
      <t>ヒョウシキコウフ</t>
    </rPh>
    <rPh sb="12" eb="15">
      <t>ショウメイショ</t>
    </rPh>
    <phoneticPr fontId="6"/>
  </si>
  <si>
    <t>特別区</t>
    <rPh sb="0" eb="3">
      <t>トクベツク</t>
    </rPh>
    <phoneticPr fontId="2"/>
  </si>
  <si>
    <t>他の助成金について</t>
    <rPh sb="0" eb="1">
      <t>ホカ</t>
    </rPh>
    <rPh sb="2" eb="5">
      <t>ジョセイキン</t>
    </rPh>
    <phoneticPr fontId="6"/>
  </si>
  <si>
    <t>はい</t>
    <phoneticPr fontId="2"/>
  </si>
  <si>
    <r>
      <t xml:space="preserve">他の補助金の種類について
</t>
    </r>
    <r>
      <rPr>
        <b/>
        <sz val="12"/>
        <color rgb="FFFF0000"/>
        <rFont val="游ゴシック"/>
        <family val="3"/>
        <charset val="128"/>
        <scheme val="minor"/>
      </rPr>
      <t>※プルダウンより選択</t>
    </r>
    <rPh sb="0" eb="1">
      <t>ホカ</t>
    </rPh>
    <rPh sb="2" eb="5">
      <t>ホジョキン</t>
    </rPh>
    <rPh sb="6" eb="8">
      <t>シュルイ</t>
    </rPh>
    <phoneticPr fontId="6"/>
  </si>
  <si>
    <t>CEV補助金</t>
    <rPh sb="3" eb="6">
      <t>ホジョキン</t>
    </rPh>
    <phoneticPr fontId="2"/>
  </si>
  <si>
    <t>市区町村名</t>
    <rPh sb="0" eb="5">
      <t>シクチョウソンメイ</t>
    </rPh>
    <phoneticPr fontId="6"/>
  </si>
  <si>
    <t>その他の補助金の名称</t>
    <rPh sb="2" eb="3">
      <t>タ</t>
    </rPh>
    <rPh sb="4" eb="7">
      <t>ホジョキン</t>
    </rPh>
    <rPh sb="8" eb="10">
      <t>メイショウ</t>
    </rPh>
    <phoneticPr fontId="2"/>
  </si>
  <si>
    <t>初度登録日（標識交付証明書）</t>
    <rPh sb="6" eb="8">
      <t>ヒョウシキ</t>
    </rPh>
    <rPh sb="8" eb="13">
      <t>コウフショウメイショ</t>
    </rPh>
    <phoneticPr fontId="2"/>
  </si>
  <si>
    <t>登録番号（ナンバー）（標識交付証明書）</t>
    <rPh sb="11" eb="15">
      <t>ヒョウシキコウフ</t>
    </rPh>
    <rPh sb="15" eb="18">
      <t>ショウメイショ</t>
    </rPh>
    <phoneticPr fontId="2"/>
  </si>
  <si>
    <t>メーカー</t>
  </si>
  <si>
    <t>車名</t>
  </si>
  <si>
    <t>型式</t>
  </si>
  <si>
    <t>種別</t>
  </si>
  <si>
    <t>本体車両価格</t>
    <phoneticPr fontId="3"/>
  </si>
  <si>
    <t>同種同格
ガソリン車</t>
    <rPh sb="9" eb="10">
      <t>シャ</t>
    </rPh>
    <phoneticPr fontId="3"/>
  </si>
  <si>
    <t>CEV補助金額</t>
    <phoneticPr fontId="3"/>
  </si>
  <si>
    <t>①R6助成金額</t>
    <rPh sb="3" eb="5">
      <t>ジョセイ</t>
    </rPh>
    <phoneticPr fontId="3"/>
  </si>
  <si>
    <t>②R5助成金額</t>
    <phoneticPr fontId="3"/>
  </si>
  <si>
    <t>CEV登録日
（1年以内）</t>
    <rPh sb="3" eb="6">
      <t>トウロクビ</t>
    </rPh>
    <rPh sb="9" eb="12">
      <t>ネンイナイ</t>
    </rPh>
    <phoneticPr fontId="3"/>
  </si>
  <si>
    <t>輪数</t>
    <rPh sb="0" eb="1">
      <t>ワ</t>
    </rPh>
    <rPh sb="1" eb="2">
      <t>スウ</t>
    </rPh>
    <phoneticPr fontId="3"/>
  </si>
  <si>
    <t>屋根</t>
    <rPh sb="0" eb="2">
      <t>ヤネ</t>
    </rPh>
    <phoneticPr fontId="3"/>
  </si>
  <si>
    <t>個人販売</t>
    <rPh sb="0" eb="4">
      <t>コジンハンバイ</t>
    </rPh>
    <phoneticPr fontId="3"/>
  </si>
  <si>
    <t>集計用種別</t>
    <rPh sb="0" eb="5">
      <t>シュウケイヨウシュベツ</t>
    </rPh>
    <phoneticPr fontId="2"/>
  </si>
  <si>
    <t>側車付二輪</t>
  </si>
  <si>
    <t>-</t>
    <phoneticPr fontId="2"/>
  </si>
  <si>
    <t>３輪</t>
    <rPh sb="1" eb="2">
      <t>リン</t>
    </rPh>
    <phoneticPr fontId="3"/>
  </si>
  <si>
    <t>ＥＶモーターズ・ジャパン</t>
    <phoneticPr fontId="2"/>
  </si>
  <si>
    <t>Bange</t>
    <phoneticPr fontId="2"/>
  </si>
  <si>
    <t>不明</t>
    <rPh sb="0" eb="2">
      <t>フメイ</t>
    </rPh>
    <phoneticPr fontId="2"/>
  </si>
  <si>
    <t>〇</t>
  </si>
  <si>
    <t>Bange-R</t>
  </si>
  <si>
    <t>Bange-P</t>
  </si>
  <si>
    <t>Bange-F</t>
  </si>
  <si>
    <t>日本エレクトライク</t>
    <phoneticPr fontId="2"/>
  </si>
  <si>
    <t>エレクトライク マヒンドラ TREO ZOR PU</t>
    <phoneticPr fontId="2"/>
  </si>
  <si>
    <t>エレクトライク マヒンドラ TREO ZOR FB</t>
    <phoneticPr fontId="2"/>
  </si>
  <si>
    <t>エレクトライク マヒンドラ TREO ZOR DV</t>
    <phoneticPr fontId="2"/>
  </si>
  <si>
    <t>aidea</t>
    <phoneticPr fontId="3"/>
  </si>
  <si>
    <t>AA-Cargo α4</t>
    <phoneticPr fontId="2"/>
  </si>
  <si>
    <t>ZAD-AA45</t>
    <phoneticPr fontId="2"/>
  </si>
  <si>
    <t>原付一種</t>
    <phoneticPr fontId="2"/>
  </si>
  <si>
    <r>
      <t xml:space="preserve">aidea AA-wiz </t>
    </r>
    <r>
      <rPr>
        <sz val="11"/>
        <color theme="1"/>
        <rFont val="Calibri"/>
        <family val="3"/>
        <charset val="161"/>
      </rPr>
      <t>α</t>
    </r>
    <phoneticPr fontId="2"/>
  </si>
  <si>
    <t>ZAD-CF45</t>
  </si>
  <si>
    <r>
      <t xml:space="preserve">aidea AA-wiz PRO </t>
    </r>
    <r>
      <rPr>
        <sz val="11"/>
        <color theme="1"/>
        <rFont val="Calibri"/>
        <family val="3"/>
        <charset val="161"/>
      </rPr>
      <t>α</t>
    </r>
    <phoneticPr fontId="2"/>
  </si>
  <si>
    <t>ZAD-CF46</t>
  </si>
  <si>
    <r>
      <t xml:space="preserve">aidea AA-wiz PRO JP </t>
    </r>
    <r>
      <rPr>
        <sz val="11"/>
        <color theme="1"/>
        <rFont val="Calibri"/>
        <family val="3"/>
        <charset val="161"/>
      </rPr>
      <t>α</t>
    </r>
    <phoneticPr fontId="2"/>
  </si>
  <si>
    <t>ZAD-CF47</t>
  </si>
  <si>
    <t>AA-Cargo β8</t>
    <phoneticPr fontId="3"/>
  </si>
  <si>
    <t>ZAD-AA86</t>
  </si>
  <si>
    <t>原付二種</t>
  </si>
  <si>
    <t>２輪</t>
    <rPh sb="1" eb="2">
      <t>リン</t>
    </rPh>
    <phoneticPr fontId="3"/>
  </si>
  <si>
    <t>×</t>
  </si>
  <si>
    <t>BENLY e: Ⅰ</t>
    <phoneticPr fontId="3"/>
  </si>
  <si>
    <t>ZAD-EF07</t>
  </si>
  <si>
    <t>原付一種</t>
  </si>
  <si>
    <t>―</t>
  </si>
  <si>
    <r>
      <t>BENLY e: Ⅰ</t>
    </r>
    <r>
      <rPr>
        <sz val="11"/>
        <color rgb="FFFF0000"/>
        <rFont val="HGｺﾞｼｯｸM"/>
        <family val="3"/>
        <charset val="128"/>
      </rPr>
      <t>（予備バッテリー2個セット)</t>
    </r>
    <phoneticPr fontId="2"/>
  </si>
  <si>
    <r>
      <t>BENLY e: Ⅰ</t>
    </r>
    <r>
      <rPr>
        <sz val="11"/>
        <color rgb="FFFF0000"/>
        <rFont val="HGｺﾞｼｯｸM"/>
        <family val="3"/>
        <charset val="128"/>
      </rPr>
      <t>（「MPP e:」バッテリー版)</t>
    </r>
    <phoneticPr fontId="2"/>
  </si>
  <si>
    <r>
      <t>BENLY e: Ⅰ</t>
    </r>
    <r>
      <rPr>
        <sz val="11"/>
        <color rgb="FFFF0000"/>
        <rFont val="HGｺﾞｼｯｸM"/>
        <family val="3"/>
        <charset val="128"/>
      </rPr>
      <t>（予備「MPP e:」バッテリー2個セット)</t>
    </r>
    <phoneticPr fontId="2"/>
  </si>
  <si>
    <t>BENLY e: Ⅰプロ</t>
  </si>
  <si>
    <t>ZAD-EF08</t>
  </si>
  <si>
    <r>
      <t>BENLY e: Ⅰプロ</t>
    </r>
    <r>
      <rPr>
        <sz val="11"/>
        <color rgb="FFFF0000"/>
        <rFont val="HGｺﾞｼｯｸM"/>
        <family val="3"/>
        <charset val="128"/>
      </rPr>
      <t>（予備バッテリー2個セット)</t>
    </r>
    <phoneticPr fontId="2"/>
  </si>
  <si>
    <r>
      <t>BENLY e: Ⅰプロ</t>
    </r>
    <r>
      <rPr>
        <sz val="11"/>
        <color rgb="FFFF0000"/>
        <rFont val="HGｺﾞｼｯｸM"/>
        <family val="3"/>
        <charset val="128"/>
      </rPr>
      <t>（「MPP e:」バッテリー版)</t>
    </r>
    <phoneticPr fontId="2"/>
  </si>
  <si>
    <r>
      <t>BENLY e: Ⅰプロ</t>
    </r>
    <r>
      <rPr>
        <sz val="11"/>
        <color rgb="FFFF0000"/>
        <rFont val="HGｺﾞｼｯｸM"/>
        <family val="3"/>
        <charset val="128"/>
      </rPr>
      <t>（予備「MPP e:」バッテリー2個セット)</t>
    </r>
    <phoneticPr fontId="2"/>
  </si>
  <si>
    <t>BENLY e: Ⅰプロ2</t>
  </si>
  <si>
    <t>ZAD-EF09</t>
  </si>
  <si>
    <r>
      <t>BENLY e: Ⅰプロ2</t>
    </r>
    <r>
      <rPr>
        <sz val="11"/>
        <color rgb="FFFF0000"/>
        <rFont val="HGｺﾞｼｯｸM"/>
        <family val="3"/>
        <charset val="128"/>
      </rPr>
      <t>（予備バッテリー2個セット)</t>
    </r>
    <phoneticPr fontId="2"/>
  </si>
  <si>
    <r>
      <t>BENLY e: Ⅰプロ2</t>
    </r>
    <r>
      <rPr>
        <sz val="11"/>
        <color rgb="FFFF0000"/>
        <rFont val="HGｺﾞｼｯｸM"/>
        <family val="3"/>
        <charset val="128"/>
      </rPr>
      <t>（「MPP e:」バッテリー版)</t>
    </r>
    <phoneticPr fontId="2"/>
  </si>
  <si>
    <r>
      <t>BENLY e: Ⅰプロ2</t>
    </r>
    <r>
      <rPr>
        <sz val="11"/>
        <color rgb="FFFF0000"/>
        <rFont val="HGｺﾞｼｯｸM"/>
        <family val="3"/>
        <charset val="128"/>
      </rPr>
      <t>（予備「MPP e:」バッテリー2個セット)</t>
    </r>
    <phoneticPr fontId="2"/>
  </si>
  <si>
    <t>GYRO e:</t>
  </si>
  <si>
    <t>ZAD-EF13</t>
  </si>
  <si>
    <t>３輪</t>
    <phoneticPr fontId="3"/>
  </si>
  <si>
    <r>
      <t>GYRO e:</t>
    </r>
    <r>
      <rPr>
        <sz val="11"/>
        <color rgb="FFFF0000"/>
        <rFont val="HGｺﾞｼｯｸM"/>
        <family val="3"/>
        <charset val="128"/>
      </rPr>
      <t>（予備バッテリー2個セット)</t>
    </r>
    <phoneticPr fontId="2"/>
  </si>
  <si>
    <r>
      <t>GYRO e:</t>
    </r>
    <r>
      <rPr>
        <sz val="11"/>
        <color rgb="FFFF0000"/>
        <rFont val="HGｺﾞｼｯｸM"/>
        <family val="3"/>
        <charset val="128"/>
      </rPr>
      <t>（「MPP e:」バッテリー版)</t>
    </r>
    <phoneticPr fontId="2"/>
  </si>
  <si>
    <r>
      <t>GYRO e:</t>
    </r>
    <r>
      <rPr>
        <sz val="11"/>
        <color rgb="FFFF0000"/>
        <rFont val="HGｺﾞｼｯｸM"/>
        <family val="3"/>
        <charset val="128"/>
      </rPr>
      <t>（予備「MPP e:」バッテリー2個セット)</t>
    </r>
    <phoneticPr fontId="2"/>
  </si>
  <si>
    <t>GYRO CANOPY e:</t>
  </si>
  <si>
    <t>ZAD-EF14</t>
  </si>
  <si>
    <r>
      <t>GYRO CANOPY e:</t>
    </r>
    <r>
      <rPr>
        <sz val="11"/>
        <color rgb="FFFF0000"/>
        <rFont val="HGｺﾞｼｯｸM"/>
        <family val="3"/>
        <charset val="128"/>
      </rPr>
      <t>（予備バッテリー2個セット)</t>
    </r>
    <phoneticPr fontId="2"/>
  </si>
  <si>
    <r>
      <t>GYRO CANOPY e:</t>
    </r>
    <r>
      <rPr>
        <sz val="11"/>
        <color rgb="FFFF0000"/>
        <rFont val="HGｺﾞｼｯｸM"/>
        <family val="3"/>
        <charset val="128"/>
      </rPr>
      <t>（「MPP e:」バッテリー版)</t>
    </r>
    <phoneticPr fontId="2"/>
  </si>
  <si>
    <r>
      <t>GYRO CANOPY e:</t>
    </r>
    <r>
      <rPr>
        <sz val="11"/>
        <color rgb="FFFF0000"/>
        <rFont val="HGｺﾞｼｯｸM"/>
        <family val="3"/>
        <charset val="128"/>
      </rPr>
      <t>（予備「MPP e:」バッテリー2個セット)</t>
    </r>
    <phoneticPr fontId="2"/>
  </si>
  <si>
    <r>
      <t>EM1 e:</t>
    </r>
    <r>
      <rPr>
        <sz val="11"/>
        <color rgb="FFFF0000"/>
        <rFont val="HGｺﾞｼｯｸM"/>
        <family val="3"/>
        <charset val="128"/>
      </rPr>
      <t>（「MPP e:」バッテリー1個)</t>
    </r>
    <phoneticPr fontId="2"/>
  </si>
  <si>
    <t>ZAD-EF16</t>
    <phoneticPr fontId="3"/>
  </si>
  <si>
    <t>ZAD-EF16</t>
    <phoneticPr fontId="2"/>
  </si>
  <si>
    <r>
      <t>EM1 e:</t>
    </r>
    <r>
      <rPr>
        <sz val="11"/>
        <color rgb="FFFF0000"/>
        <rFont val="HGｺﾞｼｯｸM"/>
        <family val="3"/>
        <charset val="128"/>
      </rPr>
      <t>（「MPP e:」バッテリー2個)</t>
    </r>
    <phoneticPr fontId="2"/>
  </si>
  <si>
    <t>BENLY e: Ⅰ（バッテリーなし）</t>
    <phoneticPr fontId="3"/>
  </si>
  <si>
    <t>ZAD-EF07</t>
    <phoneticPr fontId="3"/>
  </si>
  <si>
    <t>17.2万</t>
    <rPh sb="4" eb="5">
      <t>マン</t>
    </rPh>
    <phoneticPr fontId="3"/>
  </si>
  <si>
    <t>―</t>
    <phoneticPr fontId="3"/>
  </si>
  <si>
    <t>BENLY e: Ⅰプロ（バッテリーなし）</t>
    <phoneticPr fontId="3"/>
  </si>
  <si>
    <t>18.2万</t>
    <rPh sb="4" eb="5">
      <t>マン</t>
    </rPh>
    <phoneticPr fontId="3"/>
  </si>
  <si>
    <t>BENLY e: Ⅰプロ2（バッテリーなし）</t>
    <phoneticPr fontId="3"/>
  </si>
  <si>
    <t>GYRO e:（バッテリーなし）</t>
    <phoneticPr fontId="2"/>
  </si>
  <si>
    <t>ZAD-EF13</t>
    <phoneticPr fontId="3"/>
  </si>
  <si>
    <t>31.5万</t>
    <rPh sb="4" eb="5">
      <t>マン</t>
    </rPh>
    <phoneticPr fontId="3"/>
  </si>
  <si>
    <t>GYRO CANOPY e:（バッテリーなし）</t>
    <phoneticPr fontId="2"/>
  </si>
  <si>
    <t>ZAD-EF14</t>
    <phoneticPr fontId="3"/>
  </si>
  <si>
    <t>46.8万</t>
    <rPh sb="4" eb="5">
      <t>マン</t>
    </rPh>
    <phoneticPr fontId="3"/>
  </si>
  <si>
    <t>EM1 e: （バッテリーなし）</t>
    <phoneticPr fontId="3"/>
  </si>
  <si>
    <t>16.3万</t>
    <rPh sb="4" eb="5">
      <t>マン</t>
    </rPh>
    <phoneticPr fontId="3"/>
  </si>
  <si>
    <t>BENLY e: Ⅱ（バッテリーなし）</t>
    <phoneticPr fontId="3"/>
  </si>
  <si>
    <t>ZAD-EF10</t>
    <phoneticPr fontId="3"/>
  </si>
  <si>
    <t>21.1万</t>
    <rPh sb="4" eb="5">
      <t>マン</t>
    </rPh>
    <phoneticPr fontId="3"/>
  </si>
  <si>
    <t>BENLY e: Ⅱプロ（バッテリーなし）</t>
    <phoneticPr fontId="3"/>
  </si>
  <si>
    <t>ZAD-EF11</t>
  </si>
  <si>
    <t>22.4万</t>
    <rPh sb="4" eb="5">
      <t>マン</t>
    </rPh>
    <phoneticPr fontId="3"/>
  </si>
  <si>
    <t>BENLY e: Ⅱプロ2（バッテリーなし）</t>
    <phoneticPr fontId="3"/>
  </si>
  <si>
    <t>ZAD-EF12</t>
  </si>
  <si>
    <t>BENLY e: Ⅱ</t>
  </si>
  <si>
    <t>ZAD-EF10</t>
  </si>
  <si>
    <r>
      <t>BENLY e: Ⅱ</t>
    </r>
    <r>
      <rPr>
        <sz val="11"/>
        <color rgb="FFFF0000"/>
        <rFont val="HGｺﾞｼｯｸM"/>
        <family val="3"/>
        <charset val="128"/>
      </rPr>
      <t>（予備バッテリー2個セット)</t>
    </r>
    <phoneticPr fontId="2"/>
  </si>
  <si>
    <r>
      <t>BENLY e: Ⅱ</t>
    </r>
    <r>
      <rPr>
        <sz val="11"/>
        <color rgb="FFFF0000"/>
        <rFont val="HGｺﾞｼｯｸM"/>
        <family val="3"/>
        <charset val="128"/>
      </rPr>
      <t>（「MPP e:」バッテリー版)</t>
    </r>
    <phoneticPr fontId="2"/>
  </si>
  <si>
    <r>
      <t>BENLY e: Ⅱ</t>
    </r>
    <r>
      <rPr>
        <sz val="11"/>
        <color rgb="FFFF0000"/>
        <rFont val="HGｺﾞｼｯｸM"/>
        <family val="3"/>
        <charset val="128"/>
      </rPr>
      <t>（予備「MPP e:」バッテリー2個セット)</t>
    </r>
    <phoneticPr fontId="2"/>
  </si>
  <si>
    <t>BENLY e: Ⅱプロ</t>
  </si>
  <si>
    <r>
      <t>BENLY e: Ⅱプロ</t>
    </r>
    <r>
      <rPr>
        <sz val="11"/>
        <color rgb="FFFF0000"/>
        <rFont val="HGｺﾞｼｯｸM"/>
        <family val="3"/>
        <charset val="128"/>
      </rPr>
      <t>（予備バッテリー2個セット)</t>
    </r>
    <phoneticPr fontId="2"/>
  </si>
  <si>
    <r>
      <t>BENLY e: Ⅱプロ</t>
    </r>
    <r>
      <rPr>
        <sz val="11"/>
        <color rgb="FFFF0000"/>
        <rFont val="HGｺﾞｼｯｸM"/>
        <family val="3"/>
        <charset val="128"/>
      </rPr>
      <t>（「MPP e:」バッテリー版)</t>
    </r>
    <phoneticPr fontId="2"/>
  </si>
  <si>
    <r>
      <t>BENLY e: Ⅱプロ</t>
    </r>
    <r>
      <rPr>
        <sz val="11"/>
        <color rgb="FFFF0000"/>
        <rFont val="HGｺﾞｼｯｸM"/>
        <family val="3"/>
        <charset val="128"/>
      </rPr>
      <t>（予備「MPP e:」バッテリー2個セット)</t>
    </r>
    <phoneticPr fontId="2"/>
  </si>
  <si>
    <t>―</t>
    <phoneticPr fontId="2"/>
  </si>
  <si>
    <r>
      <t>BENLY e: Ⅱプロ2</t>
    </r>
    <r>
      <rPr>
        <sz val="11"/>
        <color rgb="FFFF0000"/>
        <rFont val="HGｺﾞｼｯｸM"/>
        <family val="3"/>
        <charset val="128"/>
      </rPr>
      <t>（予備バッテリー2個セット)</t>
    </r>
    <phoneticPr fontId="2"/>
  </si>
  <si>
    <r>
      <t>BENLY e: Ⅱプロ2</t>
    </r>
    <r>
      <rPr>
        <sz val="11"/>
        <color rgb="FFFF0000"/>
        <rFont val="HGｺﾞｼｯｸM"/>
        <family val="3"/>
        <charset val="128"/>
      </rPr>
      <t>（「MPP e:」バッテリー版)</t>
    </r>
    <phoneticPr fontId="2"/>
  </si>
  <si>
    <r>
      <t>BENLY e: Ⅱプロ2</t>
    </r>
    <r>
      <rPr>
        <sz val="11"/>
        <color rgb="FFFF0000"/>
        <rFont val="HGｺﾞｼｯｸM"/>
        <family val="3"/>
        <charset val="128"/>
      </rPr>
      <t>（予備「MPP e:」バッテリー2個セット)</t>
    </r>
    <phoneticPr fontId="2"/>
  </si>
  <si>
    <t>スズキ</t>
  </si>
  <si>
    <t>e-Let’s</t>
    <phoneticPr fontId="3"/>
  </si>
  <si>
    <t>ZAD-CZ81A</t>
  </si>
  <si>
    <t>〇（生産終了）</t>
    <rPh sb="2" eb="6">
      <t>セイサンシュウリョウ</t>
    </rPh>
    <phoneticPr fontId="3"/>
  </si>
  <si>
    <t>e-Let’sW</t>
  </si>
  <si>
    <t>ヤマハ</t>
  </si>
  <si>
    <t>EC-03</t>
    <phoneticPr fontId="3"/>
  </si>
  <si>
    <t>ZAD-SY06J</t>
  </si>
  <si>
    <t>E-Vino（車台番号:004081以降）</t>
    <phoneticPr fontId="2"/>
  </si>
  <si>
    <t>ZAD-SY11J</t>
  </si>
  <si>
    <t>〇</t>
    <phoneticPr fontId="3"/>
  </si>
  <si>
    <t>E-Vino（2020.10.14価格改定後モデル）</t>
  </si>
  <si>
    <t>E-Vino（旧タイプ）</t>
    <rPh sb="7" eb="8">
      <t>キュウ</t>
    </rPh>
    <phoneticPr fontId="3"/>
  </si>
  <si>
    <t>トヨタ</t>
    <phoneticPr fontId="2"/>
  </si>
  <si>
    <t>C+pod</t>
    <phoneticPr fontId="2"/>
  </si>
  <si>
    <t>ZAD-RMV11</t>
    <phoneticPr fontId="2"/>
  </si>
  <si>
    <t>ミニカー</t>
  </si>
  <si>
    <t>200000
300000</t>
    <phoneticPr fontId="2"/>
  </si>
  <si>
    <t>４輪</t>
    <rPh sb="1" eb="2">
      <t>リン</t>
    </rPh>
    <phoneticPr fontId="3"/>
  </si>
  <si>
    <t>トヨタ車体</t>
  </si>
  <si>
    <t>コムス　B・COM ベーシック</t>
    <phoneticPr fontId="3"/>
  </si>
  <si>
    <t>ZAD-TAK30-BS</t>
    <phoneticPr fontId="3"/>
  </si>
  <si>
    <t>コムス　B・COM デッキ</t>
    <phoneticPr fontId="3"/>
  </si>
  <si>
    <t xml:space="preserve">ZAD-TAK30-KS </t>
    <phoneticPr fontId="2"/>
  </si>
  <si>
    <t>コムス　B・COM デリバリー</t>
    <phoneticPr fontId="3"/>
  </si>
  <si>
    <t>ZAD-TAK30-DS</t>
    <phoneticPr fontId="2"/>
  </si>
  <si>
    <t>コムス　P・COM</t>
    <phoneticPr fontId="2"/>
  </si>
  <si>
    <t>ZAD-TAK30-PD</t>
    <phoneticPr fontId="2"/>
  </si>
  <si>
    <t>プロト</t>
    <phoneticPr fontId="2"/>
  </si>
  <si>
    <t>PEV600</t>
    <phoneticPr fontId="2"/>
  </si>
  <si>
    <t>ZAD-PEV11</t>
    <phoneticPr fontId="2"/>
  </si>
  <si>
    <t>カワサキモータース</t>
    <phoneticPr fontId="2"/>
  </si>
  <si>
    <t>Ninja e-1</t>
  </si>
  <si>
    <t>ZAD-NX011A</t>
    <phoneticPr fontId="2"/>
  </si>
  <si>
    <t>Z e-1</t>
  </si>
  <si>
    <t>ホンダの車両購入に係るバッテリーの個数と助成額について</t>
    <phoneticPr fontId="6"/>
  </si>
  <si>
    <t>専用充電器等の申請有無について</t>
    <rPh sb="0" eb="5">
      <t>センヨウジュウデンキ</t>
    </rPh>
    <rPh sb="5" eb="6">
      <t>トウ</t>
    </rPh>
    <rPh sb="7" eb="11">
      <t>シンセイウム</t>
    </rPh>
    <phoneticPr fontId="2"/>
  </si>
  <si>
    <t>専用充電器等の購入、契約に係る種別について</t>
    <phoneticPr fontId="2"/>
  </si>
  <si>
    <t>専用充電器等の購入</t>
    <phoneticPr fontId="2"/>
  </si>
  <si>
    <t>契約ID</t>
    <rPh sb="0" eb="2">
      <t>ケイヤク</t>
    </rPh>
    <phoneticPr fontId="2"/>
  </si>
  <si>
    <t>IDタグ番号</t>
    <rPh sb="4" eb="6">
      <t>バンゴウ</t>
    </rPh>
    <phoneticPr fontId="2"/>
  </si>
  <si>
    <r>
      <t xml:space="preserve">車両種別
</t>
    </r>
    <r>
      <rPr>
        <b/>
        <sz val="12"/>
        <color rgb="FFFF0000"/>
        <rFont val="游ゴシック"/>
        <family val="3"/>
        <charset val="128"/>
        <scheme val="minor"/>
      </rPr>
      <t>※プルダウンより選択</t>
    </r>
    <rPh sb="0" eb="2">
      <t>シャリョウ</t>
    </rPh>
    <rPh sb="2" eb="4">
      <t>シュベツ</t>
    </rPh>
    <rPh sb="13" eb="15">
      <t>センタク</t>
    </rPh>
    <phoneticPr fontId="6"/>
  </si>
  <si>
    <t>バッテリー無、又は標準バッテリーのみの購入である</t>
  </si>
  <si>
    <t>購入日</t>
    <rPh sb="0" eb="3">
      <t>コウニュウビ</t>
    </rPh>
    <phoneticPr fontId="2"/>
  </si>
  <si>
    <t>契約開始日</t>
    <rPh sb="0" eb="2">
      <t>ケイヤク</t>
    </rPh>
    <rPh sb="2" eb="4">
      <t>カイシ</t>
    </rPh>
    <rPh sb="4" eb="5">
      <t>ビ</t>
    </rPh>
    <phoneticPr fontId="2"/>
  </si>
  <si>
    <t>契約プラン名</t>
    <rPh sb="0" eb="2">
      <t>ケイヤク</t>
    </rPh>
    <rPh sb="5" eb="6">
      <t>メイ</t>
    </rPh>
    <phoneticPr fontId="2"/>
  </si>
  <si>
    <t>助成金額（車両）</t>
    <rPh sb="0" eb="4">
      <t>ジョセイキンガク</t>
    </rPh>
    <rPh sb="5" eb="7">
      <t>シャリョウ</t>
    </rPh>
    <phoneticPr fontId="6"/>
  </si>
  <si>
    <t>助成対象経費</t>
    <rPh sb="0" eb="6">
      <t>ジョセイタイショウケイヒ</t>
    </rPh>
    <phoneticPr fontId="2"/>
  </si>
  <si>
    <t>円</t>
    <rPh sb="0" eb="1">
      <t>エン</t>
    </rPh>
    <phoneticPr fontId="2"/>
  </si>
  <si>
    <t>スタンダードプラン</t>
    <phoneticPr fontId="2"/>
  </si>
  <si>
    <t>交付申請額計</t>
    <rPh sb="0" eb="2">
      <t>コウフ</t>
    </rPh>
    <rPh sb="2" eb="5">
      <t>シンセイガク</t>
    </rPh>
    <rPh sb="5" eb="6">
      <t>ケイ</t>
    </rPh>
    <phoneticPr fontId="2"/>
  </si>
  <si>
    <t>原付二種</t>
    <rPh sb="0" eb="2">
      <t>ゲンツキ</t>
    </rPh>
    <rPh sb="2" eb="4">
      <t>ニシュ</t>
    </rPh>
    <phoneticPr fontId="2"/>
  </si>
  <si>
    <t>BENLY e: Ⅱプロ2</t>
    <phoneticPr fontId="2"/>
  </si>
  <si>
    <r>
      <t>CUV e:</t>
    </r>
    <r>
      <rPr>
        <sz val="11"/>
        <color rgb="FFFF0000"/>
        <rFont val="HGｺﾞｼｯｸM"/>
        <family val="3"/>
        <charset val="128"/>
      </rPr>
      <t>(予備「MPP e」バッテリー2個セット)</t>
    </r>
    <rPh sb="7" eb="9">
      <t>ヨビ</t>
    </rPh>
    <rPh sb="22" eb="23">
      <t>コ</t>
    </rPh>
    <phoneticPr fontId="2"/>
  </si>
  <si>
    <r>
      <t>CUV e:</t>
    </r>
    <r>
      <rPr>
        <sz val="11"/>
        <color rgb="FFFF0000"/>
        <rFont val="HGｺﾞｼｯｸM"/>
        <family val="3"/>
        <charset val="128"/>
      </rPr>
      <t>(「MPP e」バッテリー版」)</t>
    </r>
    <rPh sb="19" eb="20">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</si>
</sst>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6"/>
      <name val="ＭＳ Ｐゴシック"/>
      <family val="3"/>
      <charset val="128"/>
    </font>
    <font>
      <sz val="22"/>
      <color theme="1"/>
      <name val="游ゴシック"/>
      <family val="3"/>
      <charset val="128"/>
      <scheme val="minor"/>
    </font>
    <font>
      <sz val="22"/>
      <color theme="1"/>
      <name val="游ゴシック"/>
      <family val="2"/>
      <charset val="128"/>
      <scheme val="minor"/>
    </font>
    <font>
      <b/>
      <sz val="12"/>
      <color rgb="FFFF0000"/>
      <name val="游ゴシック"/>
      <family val="3"/>
      <charset val="128"/>
      <scheme val="minor"/>
    </font>
    <font>
      <sz val="16"/>
      <color theme="1"/>
      <name val="游ゴシック"/>
      <family val="3"/>
      <charset val="128"/>
      <scheme val="minor"/>
    </font>
    <font>
      <sz val="10"/>
      <color theme="1"/>
      <name val="ＭＳ 明朝"/>
      <family val="1"/>
      <charset val="128"/>
    </font>
    <font>
      <sz val="16"/>
      <color theme="1"/>
      <name val="游ゴシック"/>
      <family val="2"/>
      <charset val="128"/>
      <scheme val="minor"/>
    </font>
    <font>
      <sz val="16"/>
      <color theme="1"/>
      <name val="游ゴシック"/>
      <family val="2"/>
      <scheme val="minor"/>
    </font>
    <font>
      <sz val="11"/>
      <color theme="1"/>
      <name val="游ゴシック"/>
      <family val="3"/>
      <charset val="128"/>
      <scheme val="minor"/>
    </font>
    <font>
      <sz val="10"/>
      <color rgb="FF1D1C1A"/>
      <name val="Segoe UI"/>
      <family val="2"/>
    </font>
    <font>
      <sz val="11"/>
      <color theme="1"/>
      <name val="游ゴシック"/>
      <family val="2"/>
      <scheme val="minor"/>
    </font>
    <font>
      <sz val="11"/>
      <color theme="1"/>
      <name val="HGｺﾞｼｯｸM"/>
      <family val="3"/>
      <charset val="128"/>
    </font>
    <font>
      <sz val="11"/>
      <name val="HGｺﾞｼｯｸM"/>
      <family val="3"/>
      <charset val="128"/>
    </font>
    <font>
      <sz val="11"/>
      <color theme="1"/>
      <name val="Calibri"/>
      <family val="3"/>
      <charset val="161"/>
    </font>
    <font>
      <sz val="11"/>
      <color rgb="FFFF0000"/>
      <name val="HGｺﾞｼｯｸM"/>
      <family val="3"/>
      <charset val="128"/>
    </font>
    <font>
      <sz val="10.5"/>
      <color theme="1"/>
      <name val="HGｺﾞｼｯｸM"/>
      <family val="3"/>
      <charset val="128"/>
    </font>
    <font>
      <sz val="11"/>
      <color theme="1"/>
      <name val="HGSｺﾞｼｯｸM"/>
      <family val="3"/>
      <charset val="128"/>
    </font>
    <font>
      <b/>
      <sz val="12"/>
      <color theme="1"/>
      <name val="游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bgColor indexed="64"/>
      </patternFill>
    </fill>
    <fill>
      <patternFill patternType="solid">
        <fgColor rgb="FFD9D9D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37">
    <border>
      <left/>
      <right/>
      <top/>
      <bottom/>
      <diagonal/>
    </border>
    <border>
      <left style="medium">
        <color indexed="64"/>
      </left>
      <right style="thin">
        <color indexed="64"/>
      </right>
      <top style="dotted">
        <color theme="0" tint="-0.499984740745262"/>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medium">
        <color indexed="64"/>
      </right>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auto="1"/>
      </left>
      <right/>
      <top style="medium">
        <color indexed="64"/>
      </top>
      <bottom style="thin">
        <color indexed="64"/>
      </bottom>
      <diagonal/>
    </border>
    <border>
      <left style="thin">
        <color auto="1"/>
      </left>
      <right/>
      <top style="thin">
        <color indexed="64"/>
      </top>
      <bottom style="double">
        <color indexed="64"/>
      </bottom>
      <diagonal/>
    </border>
    <border>
      <left style="thin">
        <color indexed="64"/>
      </left>
      <right/>
      <top/>
      <bottom style="dotted">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tted">
        <color theme="0" tint="-0.499984740745262"/>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auto="1"/>
      </left>
      <right style="thin">
        <color auto="1"/>
      </right>
      <top style="dotted">
        <color auto="1"/>
      </top>
      <bottom style="dotted">
        <color auto="1"/>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cellStyleXfs>
  <cellXfs count="110">
    <xf numFmtId="0" fontId="0" fillId="0" borderId="0" xfId="0">
      <alignment vertical="center"/>
    </xf>
    <xf numFmtId="0" fontId="1" fillId="2" borderId="0" xfId="1" applyFill="1" applyAlignment="1">
      <alignment horizontal="center" vertical="center"/>
    </xf>
    <xf numFmtId="0" fontId="1" fillId="2" borderId="0" xfId="1" applyFill="1">
      <alignment vertical="center"/>
    </xf>
    <xf numFmtId="38" fontId="0" fillId="2" borderId="0" xfId="2" applyFont="1" applyFill="1" applyBorder="1">
      <alignment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1" fillId="2" borderId="8" xfId="1" applyFill="1" applyBorder="1" applyAlignment="1">
      <alignment horizontal="center" vertical="center"/>
    </xf>
    <xf numFmtId="0" fontId="1" fillId="2" borderId="9" xfId="1" applyFill="1" applyBorder="1">
      <alignment vertical="center"/>
    </xf>
    <xf numFmtId="0" fontId="1" fillId="2" borderId="11" xfId="1" applyFill="1" applyBorder="1" applyAlignment="1">
      <alignment horizontal="center" vertical="center"/>
    </xf>
    <xf numFmtId="0" fontId="1" fillId="2" borderId="13" xfId="1" applyFill="1" applyBorder="1" applyAlignment="1">
      <alignment horizontal="center" vertical="center"/>
    </xf>
    <xf numFmtId="0" fontId="1" fillId="2" borderId="14" xfId="1" applyFill="1" applyBorder="1">
      <alignment vertical="center"/>
    </xf>
    <xf numFmtId="0" fontId="5" fillId="0" borderId="2" xfId="1" applyFont="1" applyBorder="1" applyProtection="1">
      <alignment vertical="center"/>
      <protection locked="0"/>
    </xf>
    <xf numFmtId="14" fontId="5" fillId="0" borderId="2" xfId="1" applyNumberFormat="1" applyFont="1" applyBorder="1" applyProtection="1">
      <alignment vertical="center"/>
      <protection locked="0"/>
    </xf>
    <xf numFmtId="0" fontId="5" fillId="0" borderId="5" xfId="1" applyFont="1" applyBorder="1" applyProtection="1">
      <alignment vertical="center"/>
      <protection locked="0"/>
    </xf>
    <xf numFmtId="14" fontId="5" fillId="0" borderId="5" xfId="1" applyNumberFormat="1" applyFont="1" applyBorder="1" applyProtection="1">
      <alignment vertical="center"/>
      <protection locked="0"/>
    </xf>
    <xf numFmtId="0" fontId="5" fillId="0" borderId="7" xfId="1" applyFont="1" applyBorder="1" applyProtection="1">
      <alignment vertical="center"/>
      <protection locked="0"/>
    </xf>
    <xf numFmtId="14" fontId="5" fillId="0" borderId="7" xfId="1" applyNumberFormat="1" applyFont="1" applyBorder="1" applyProtection="1">
      <alignment vertical="center"/>
      <protection locked="0"/>
    </xf>
    <xf numFmtId="0" fontId="4" fillId="3" borderId="16"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7" xfId="1" applyFont="1" applyFill="1" applyBorder="1" applyAlignment="1">
      <alignment horizontal="center" vertical="center" wrapText="1"/>
    </xf>
    <xf numFmtId="0" fontId="5" fillId="4" borderId="19" xfId="1" applyFont="1" applyFill="1" applyBorder="1" applyAlignment="1">
      <alignment horizontal="center" vertical="center"/>
    </xf>
    <xf numFmtId="0" fontId="5" fillId="4" borderId="20" xfId="1" applyFont="1" applyFill="1" applyBorder="1">
      <alignment vertical="center"/>
    </xf>
    <xf numFmtId="14" fontId="5" fillId="4" borderId="20" xfId="1" applyNumberFormat="1" applyFont="1" applyFill="1" applyBorder="1">
      <alignment vertical="center"/>
    </xf>
    <xf numFmtId="0" fontId="10" fillId="2" borderId="0" xfId="1" applyFont="1" applyFill="1" applyAlignment="1">
      <alignment horizontal="left" vertical="top"/>
    </xf>
    <xf numFmtId="0" fontId="10" fillId="2" borderId="0" xfId="1" applyFont="1" applyFill="1" applyAlignment="1">
      <alignment horizontal="center" vertical="center"/>
    </xf>
    <xf numFmtId="0" fontId="12" fillId="2" borderId="22" xfId="1" applyFont="1" applyFill="1" applyBorder="1" applyAlignment="1">
      <alignment horizontal="center" vertical="center"/>
    </xf>
    <xf numFmtId="38" fontId="13" fillId="2" borderId="0" xfId="2" applyFont="1" applyFill="1" applyBorder="1">
      <alignment vertical="center"/>
    </xf>
    <xf numFmtId="0" fontId="14" fillId="2" borderId="0" xfId="1" applyFont="1" applyFill="1">
      <alignment vertical="center"/>
    </xf>
    <xf numFmtId="0" fontId="15" fillId="0" borderId="5" xfId="1" applyFont="1" applyBorder="1" applyProtection="1">
      <alignment vertical="center"/>
      <protection locked="0"/>
    </xf>
    <xf numFmtId="0" fontId="5" fillId="0" borderId="5" xfId="1" applyFont="1" applyBorder="1" applyAlignment="1" applyProtection="1">
      <alignment vertical="center" wrapText="1"/>
      <protection locked="0"/>
    </xf>
    <xf numFmtId="0" fontId="5" fillId="0" borderId="2" xfId="1" applyFont="1" applyBorder="1" applyAlignment="1" applyProtection="1">
      <alignment vertical="center" wrapText="1"/>
      <protection locked="0"/>
    </xf>
    <xf numFmtId="0" fontId="12" fillId="2" borderId="0" xfId="1" applyFont="1" applyFill="1" applyAlignment="1">
      <alignment horizontal="center" vertical="center"/>
    </xf>
    <xf numFmtId="0" fontId="5" fillId="3" borderId="23" xfId="1" applyFont="1" applyFill="1" applyBorder="1" applyAlignment="1">
      <alignment horizontal="center" vertical="center" wrapText="1"/>
    </xf>
    <xf numFmtId="0" fontId="5" fillId="4" borderId="24" xfId="1" applyFont="1" applyFill="1" applyBorder="1">
      <alignment vertical="center"/>
    </xf>
    <xf numFmtId="0" fontId="5" fillId="0" borderId="25" xfId="1" applyFont="1" applyBorder="1" applyProtection="1">
      <alignment vertical="center"/>
      <protection locked="0"/>
    </xf>
    <xf numFmtId="0" fontId="17" fillId="0" borderId="0" xfId="4" applyFont="1" applyAlignment="1">
      <alignment vertical="center" wrapText="1"/>
    </xf>
    <xf numFmtId="0" fontId="17" fillId="6" borderId="26" xfId="4" applyFont="1" applyFill="1" applyBorder="1" applyAlignment="1">
      <alignment horizontal="center" vertical="center" wrapText="1"/>
    </xf>
    <xf numFmtId="0" fontId="17" fillId="7" borderId="26" xfId="4" applyFont="1" applyFill="1" applyBorder="1" applyAlignment="1">
      <alignment horizontal="center" vertical="center" wrapText="1"/>
    </xf>
    <xf numFmtId="0" fontId="18" fillId="7" borderId="26" xfId="4" applyFont="1" applyFill="1" applyBorder="1" applyAlignment="1">
      <alignment horizontal="center" vertical="center" wrapText="1"/>
    </xf>
    <xf numFmtId="0" fontId="18" fillId="8" borderId="26" xfId="4" applyFont="1" applyFill="1" applyBorder="1" applyAlignment="1">
      <alignment horizontal="center" vertical="center" wrapText="1"/>
    </xf>
    <xf numFmtId="0" fontId="17" fillId="8" borderId="26" xfId="4" applyFont="1" applyFill="1" applyBorder="1" applyAlignment="1">
      <alignment horizontal="center" vertical="center" wrapText="1"/>
    </xf>
    <xf numFmtId="14" fontId="18" fillId="9" borderId="26" xfId="4" applyNumberFormat="1" applyFont="1" applyFill="1" applyBorder="1" applyAlignment="1">
      <alignment horizontal="center" vertical="center" wrapText="1"/>
    </xf>
    <xf numFmtId="0" fontId="17" fillId="9" borderId="26" xfId="4" applyFont="1" applyFill="1" applyBorder="1" applyAlignment="1">
      <alignment horizontal="center" vertical="center" wrapText="1"/>
    </xf>
    <xf numFmtId="0" fontId="17" fillId="0" borderId="0" xfId="4" applyFont="1" applyAlignment="1">
      <alignment horizontal="center" vertical="center" wrapText="1"/>
    </xf>
    <xf numFmtId="14" fontId="18" fillId="0" borderId="26" xfId="4" applyNumberFormat="1" applyFont="1" applyBorder="1" applyAlignment="1">
      <alignment vertical="center" wrapText="1"/>
    </xf>
    <xf numFmtId="0" fontId="17" fillId="0" borderId="26" xfId="4" applyFont="1" applyBorder="1" applyAlignment="1">
      <alignment vertical="center" wrapText="1"/>
    </xf>
    <xf numFmtId="38" fontId="17" fillId="0" borderId="26" xfId="3" applyFont="1" applyBorder="1" applyAlignment="1">
      <alignment vertical="center" wrapText="1"/>
    </xf>
    <xf numFmtId="38" fontId="18" fillId="10" borderId="26" xfId="3" applyFont="1" applyFill="1" applyBorder="1" applyAlignment="1">
      <alignment vertical="center" wrapText="1"/>
    </xf>
    <xf numFmtId="0" fontId="22" fillId="0" borderId="26" xfId="0" applyFont="1" applyBorder="1">
      <alignment vertical="center"/>
    </xf>
    <xf numFmtId="0" fontId="18" fillId="0" borderId="0" xfId="4" applyFont="1" applyAlignment="1">
      <alignment vertical="center" wrapText="1"/>
    </xf>
    <xf numFmtId="14" fontId="18" fillId="0" borderId="0" xfId="4" applyNumberFormat="1" applyFont="1" applyAlignment="1">
      <alignment vertical="center" wrapText="1"/>
    </xf>
    <xf numFmtId="38" fontId="17" fillId="0" borderId="26" xfId="3" applyFont="1" applyFill="1" applyBorder="1" applyAlignment="1">
      <alignment vertical="center" wrapText="1"/>
    </xf>
    <xf numFmtId="38" fontId="18" fillId="0" borderId="26" xfId="3" applyFont="1" applyFill="1" applyBorder="1" applyAlignment="1">
      <alignment vertical="center" wrapText="1"/>
    </xf>
    <xf numFmtId="0" fontId="21" fillId="0" borderId="26" xfId="0" applyFont="1" applyBorder="1" applyAlignment="1">
      <alignment vertical="center" wrapText="1"/>
    </xf>
    <xf numFmtId="0" fontId="17" fillId="0" borderId="26" xfId="0" applyFont="1" applyBorder="1" applyAlignment="1">
      <alignment vertical="center" wrapText="1"/>
    </xf>
    <xf numFmtId="0" fontId="17" fillId="0" borderId="26" xfId="0" applyFont="1" applyBorder="1" applyAlignment="1">
      <alignment horizontal="right" vertical="center" wrapText="1"/>
    </xf>
    <xf numFmtId="0" fontId="18" fillId="0" borderId="26" xfId="0" applyFont="1" applyBorder="1" applyAlignment="1">
      <alignment horizontal="right" vertical="center" wrapText="1"/>
    </xf>
    <xf numFmtId="0" fontId="18" fillId="0" borderId="26" xfId="0" applyFont="1" applyBorder="1" applyAlignment="1">
      <alignment horizontal="center" vertical="center" wrapText="1"/>
    </xf>
    <xf numFmtId="38" fontId="17" fillId="0" borderId="26" xfId="3" applyFont="1" applyFill="1" applyBorder="1" applyAlignment="1">
      <alignment horizontal="right" vertical="center" wrapText="1"/>
    </xf>
    <xf numFmtId="14" fontId="17" fillId="0" borderId="26" xfId="4" applyNumberFormat="1" applyFont="1" applyBorder="1" applyAlignment="1">
      <alignment vertical="center" wrapText="1"/>
    </xf>
    <xf numFmtId="0" fontId="17" fillId="0" borderId="27" xfId="4" applyFont="1" applyBorder="1" applyAlignment="1">
      <alignment vertical="center" wrapText="1"/>
    </xf>
    <xf numFmtId="38" fontId="18" fillId="0" borderId="27" xfId="3" applyFont="1" applyFill="1" applyBorder="1" applyAlignment="1">
      <alignment vertical="center" wrapText="1"/>
    </xf>
    <xf numFmtId="0" fontId="17" fillId="0" borderId="26" xfId="0" applyFont="1" applyBorder="1">
      <alignment vertical="center"/>
    </xf>
    <xf numFmtId="0" fontId="5" fillId="0" borderId="30" xfId="1" applyFont="1" applyBorder="1" applyProtection="1">
      <alignment vertical="center"/>
      <protection locked="0"/>
    </xf>
    <xf numFmtId="38" fontId="5" fillId="5" borderId="5" xfId="2" applyFont="1" applyFill="1" applyBorder="1">
      <alignment vertical="center"/>
    </xf>
    <xf numFmtId="38" fontId="5" fillId="5" borderId="2" xfId="2" applyFont="1" applyFill="1" applyBorder="1">
      <alignment vertical="center"/>
    </xf>
    <xf numFmtId="38" fontId="5" fillId="5" borderId="7" xfId="2" applyFont="1" applyFill="1" applyBorder="1">
      <alignment vertical="center"/>
    </xf>
    <xf numFmtId="0" fontId="5" fillId="3" borderId="31" xfId="1" applyFont="1" applyFill="1" applyBorder="1" applyAlignment="1">
      <alignment horizontal="center" vertical="center" wrapText="1"/>
    </xf>
    <xf numFmtId="0" fontId="5" fillId="4" borderId="32" xfId="1" applyFont="1" applyFill="1" applyBorder="1">
      <alignment vertical="center"/>
    </xf>
    <xf numFmtId="38" fontId="5" fillId="4" borderId="20" xfId="3" applyFont="1" applyFill="1" applyBorder="1" applyProtection="1">
      <alignment vertical="center"/>
    </xf>
    <xf numFmtId="38" fontId="7" fillId="0" borderId="9" xfId="1" applyNumberFormat="1" applyFont="1" applyBorder="1" applyAlignment="1">
      <alignment horizontal="center" vertical="center"/>
    </xf>
    <xf numFmtId="0" fontId="7" fillId="0" borderId="14" xfId="1" applyFont="1" applyBorder="1" applyAlignment="1">
      <alignment horizontal="center" vertical="center"/>
    </xf>
    <xf numFmtId="0" fontId="5" fillId="3" borderId="18" xfId="1" applyFont="1" applyFill="1" applyBorder="1" applyAlignment="1">
      <alignment horizontal="center" vertical="center" wrapText="1"/>
    </xf>
    <xf numFmtId="0" fontId="7" fillId="0" borderId="0" xfId="1" applyFont="1" applyAlignment="1">
      <alignment horizontal="center" vertical="center"/>
    </xf>
    <xf numFmtId="0" fontId="23" fillId="4" borderId="20" xfId="1" applyFont="1" applyFill="1" applyBorder="1">
      <alignment vertical="center"/>
    </xf>
    <xf numFmtId="0" fontId="5" fillId="0" borderId="36" xfId="1" applyFont="1" applyBorder="1">
      <alignment vertical="center"/>
    </xf>
    <xf numFmtId="14" fontId="5" fillId="4" borderId="24" xfId="1" applyNumberFormat="1" applyFont="1" applyFill="1" applyBorder="1">
      <alignment vertical="center"/>
    </xf>
    <xf numFmtId="0" fontId="5" fillId="5" borderId="3" xfId="1" applyFont="1" applyFill="1" applyBorder="1" applyProtection="1">
      <alignment vertical="center"/>
      <protection locked="0"/>
    </xf>
    <xf numFmtId="3" fontId="5" fillId="4" borderId="21" xfId="1" applyNumberFormat="1" applyFont="1" applyFill="1" applyBorder="1">
      <alignment vertical="center"/>
    </xf>
    <xf numFmtId="38" fontId="7" fillId="0" borderId="10" xfId="1" applyNumberFormat="1" applyFont="1" applyBorder="1" applyAlignment="1">
      <alignment horizontal="center" vertical="center"/>
    </xf>
    <xf numFmtId="38" fontId="7" fillId="0" borderId="12" xfId="1" applyNumberFormat="1" applyFont="1" applyBorder="1" applyAlignment="1">
      <alignment horizontal="center" vertical="center"/>
    </xf>
    <xf numFmtId="38" fontId="7" fillId="0" borderId="15" xfId="1" applyNumberFormat="1" applyFont="1" applyBorder="1" applyAlignment="1">
      <alignment horizontal="center" vertical="center"/>
    </xf>
    <xf numFmtId="38" fontId="7" fillId="5" borderId="9" xfId="1" applyNumberFormat="1" applyFont="1" applyFill="1" applyBorder="1" applyAlignment="1">
      <alignment horizontal="center" vertical="center"/>
    </xf>
    <xf numFmtId="38" fontId="7" fillId="5" borderId="0" xfId="1" applyNumberFormat="1" applyFont="1" applyFill="1" applyAlignment="1">
      <alignment horizontal="center" vertical="center"/>
    </xf>
    <xf numFmtId="38" fontId="7" fillId="5" borderId="14" xfId="1" applyNumberFormat="1" applyFont="1" applyFill="1" applyBorder="1" applyAlignment="1">
      <alignment horizontal="center" vertical="center"/>
    </xf>
    <xf numFmtId="38" fontId="7" fillId="2" borderId="33" xfId="2" applyFont="1" applyFill="1" applyBorder="1" applyAlignment="1">
      <alignment horizontal="center" vertical="center"/>
    </xf>
    <xf numFmtId="38" fontId="7" fillId="2" borderId="34" xfId="2" applyFont="1" applyFill="1" applyBorder="1" applyAlignment="1">
      <alignment horizontal="center" vertical="center"/>
    </xf>
    <xf numFmtId="38" fontId="7" fillId="2" borderId="35" xfId="2" applyFont="1" applyFill="1" applyBorder="1" applyAlignment="1">
      <alignment horizontal="center" vertical="center"/>
    </xf>
    <xf numFmtId="0" fontId="7" fillId="2" borderId="9" xfId="1" applyFont="1" applyFill="1" applyBorder="1" applyAlignment="1">
      <alignment horizontal="center" vertical="center"/>
    </xf>
    <xf numFmtId="0" fontId="7" fillId="2" borderId="0" xfId="1" applyFont="1" applyFill="1" applyAlignment="1">
      <alignment horizontal="center" vertical="center"/>
    </xf>
    <xf numFmtId="0" fontId="7" fillId="2" borderId="14" xfId="1" applyFont="1" applyFill="1" applyBorder="1" applyAlignment="1">
      <alignment horizontal="center" vertical="center"/>
    </xf>
    <xf numFmtId="0" fontId="8" fillId="5" borderId="9" xfId="1" applyFont="1" applyFill="1" applyBorder="1" applyAlignment="1">
      <alignment horizontal="center" vertical="center"/>
    </xf>
    <xf numFmtId="0" fontId="8" fillId="5" borderId="0" xfId="1" applyFont="1" applyFill="1" applyAlignment="1">
      <alignment horizontal="center" vertical="center"/>
    </xf>
    <xf numFmtId="0" fontId="8" fillId="5" borderId="14" xfId="1" applyFont="1" applyFill="1" applyBorder="1" applyAlignment="1">
      <alignment horizontal="center" vertical="center"/>
    </xf>
    <xf numFmtId="38" fontId="7" fillId="11" borderId="9" xfId="1" applyNumberFormat="1" applyFont="1" applyFill="1" applyBorder="1" applyAlignment="1">
      <alignment horizontal="center" vertical="center"/>
    </xf>
    <xf numFmtId="38" fontId="7" fillId="11" borderId="0" xfId="1" applyNumberFormat="1" applyFont="1" applyFill="1" applyAlignment="1">
      <alignment horizontal="center" vertical="center"/>
    </xf>
    <xf numFmtId="38" fontId="7" fillId="11" borderId="14" xfId="1" applyNumberFormat="1" applyFont="1" applyFill="1" applyBorder="1" applyAlignment="1">
      <alignment horizontal="center" vertical="center"/>
    </xf>
    <xf numFmtId="0" fontId="17" fillId="0" borderId="26" xfId="4" applyFont="1" applyBorder="1" applyAlignment="1">
      <alignment vertical="center" wrapText="1"/>
    </xf>
    <xf numFmtId="0" fontId="17" fillId="0" borderId="26" xfId="4" applyFont="1" applyBorder="1" applyAlignment="1">
      <alignment vertical="center"/>
    </xf>
    <xf numFmtId="0" fontId="17" fillId="0" borderId="26" xfId="4" applyFont="1" applyBorder="1" applyAlignment="1">
      <alignment horizontal="center" vertical="center" wrapText="1"/>
    </xf>
    <xf numFmtId="0" fontId="17" fillId="0" borderId="28" xfId="4" applyFont="1" applyBorder="1" applyAlignment="1">
      <alignment horizontal="center" vertical="center" wrapText="1"/>
    </xf>
    <xf numFmtId="0" fontId="17" fillId="0" borderId="27" xfId="4" applyFont="1" applyBorder="1" applyAlignment="1">
      <alignment horizontal="center" vertical="center" wrapText="1"/>
    </xf>
    <xf numFmtId="0" fontId="17" fillId="0" borderId="29" xfId="4" applyFont="1" applyBorder="1" applyAlignment="1">
      <alignment horizontal="center" vertical="center" wrapText="1"/>
    </xf>
    <xf numFmtId="0" fontId="17" fillId="0" borderId="28" xfId="4" applyFont="1" applyBorder="1" applyAlignment="1">
      <alignment vertical="center" wrapText="1"/>
    </xf>
    <xf numFmtId="0" fontId="17" fillId="0" borderId="29" xfId="4" applyFont="1" applyBorder="1" applyAlignment="1">
      <alignment vertical="center" wrapText="1"/>
    </xf>
    <xf numFmtId="0" fontId="17" fillId="0" borderId="27" xfId="4" applyFont="1" applyBorder="1" applyAlignment="1">
      <alignment vertical="center" wrapText="1"/>
    </xf>
    <xf numFmtId="0" fontId="17" fillId="0" borderId="28" xfId="4" applyFont="1" applyBorder="1" applyAlignment="1">
      <alignment horizontal="left" vertical="center" wrapText="1"/>
    </xf>
    <xf numFmtId="0" fontId="17" fillId="0" borderId="29" xfId="4" applyFont="1" applyBorder="1" applyAlignment="1">
      <alignment horizontal="left" vertical="center" wrapText="1"/>
    </xf>
    <xf numFmtId="0" fontId="17" fillId="0" borderId="27" xfId="4" applyFont="1" applyBorder="1" applyAlignment="1">
      <alignment horizontal="left" vertical="center" wrapText="1"/>
    </xf>
  </cellXfs>
  <cellStyles count="5">
    <cellStyle name="桁区切り" xfId="3" builtinId="6"/>
    <cellStyle name="桁区切り 3" xfId="2" xr:uid="{A4FBCE2F-0C90-4125-940A-87CC60D833B0}"/>
    <cellStyle name="標準" xfId="0" builtinId="0"/>
    <cellStyle name="標準 2" xfId="4" xr:uid="{FF63A677-2ECD-437B-A111-5F49D5074E7F}"/>
    <cellStyle name="標準 4" xfId="1" xr:uid="{98FA8CAC-84CC-4B30-A2F2-0792F5E77B16}"/>
  </cellStyles>
  <dxfs count="62">
    <dxf>
      <font>
        <color rgb="FFFF0000"/>
      </font>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C24160JL159" id="{21B048F7-FA3A-4E49-912A-B899111C361E}" userId="PC24160JL159"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5" dT="2025-01-28T07:13:29.44" personId="{21B048F7-FA3A-4E49-912A-B899111C361E}" id="{8AC8F6D3-C736-4E53-988C-AF3C5BBCD51A}">
    <text>助成対象車両一覧の記載と完全に一致させてください。</text>
  </threadedComment>
  <threadedComment ref="H5" dT="2025-01-28T07:14:43.50" personId="{21B048F7-FA3A-4E49-912A-B899111C361E}" id="{81235CAF-404B-48A7-A35F-72DF960956B4}">
    <text>標識交付証明書の情報を入力してください。</text>
  </threadedComment>
  <threadedComment ref="I5" dT="2025-01-28T07:16:24.94" personId="{21B048F7-FA3A-4E49-912A-B899111C361E}" id="{94EF42C5-7628-44D6-A0DE-54732826F778}">
    <text>標識交付証明書の情報を入力してください。</text>
  </threadedComment>
  <threadedComment ref="K5" dT="2025-01-28T07:17:32.93" personId="{21B048F7-FA3A-4E49-912A-B899111C361E}" id="{18A88DF8-248A-41DE-A9CC-3FAFCEBE6548}">
    <text>上記住所が23区であれば「特別区」を、それ以外であれば「その他」を選択してください。</text>
  </threadedComment>
  <threadedComment ref="L5" dT="2025-01-28T07:17:56.38" personId="{21B048F7-FA3A-4E49-912A-B899111C361E}" id="{331F3F04-0A9B-4EBF-BBF8-1A35870F724B}">
    <text>※予備バッテリー付きの車両の購入、または車両と併せて予備バッテリーを購入し、
「予備バッテリー有の助成額」で申請した場合、初度登録日から３年間で１６,０００km以上走行することが条件となり、３年間、毎年公社に使用状況を報告する必要があります。
走行距離が16,000kmに到達する見込みのない方、または使用状況報告の提出を望まない方については「予備バッテリー無の助成額」での申請も可能です。
この場合は使用状況報告は義務ではありません。
以下から今回の申請に該当するものを選択してください。当するものを選択してください。</text>
  </threadedComment>
  <threadedComment ref="M5" dT="2025-01-28T07:18:52.43" personId="{21B048F7-FA3A-4E49-912A-B899111C361E}" id="{00CD13D4-2271-4AC0-8CE2-280C22606BEC}">
    <text xml:space="preserve">申請する車両に本助成金以外の補助金を受けていますか？ 今後受ける予定がある場合も「はい」を選択してください。 </text>
  </threadedComment>
  <threadedComment ref="N5" dT="2025-01-28T07:18:35.79" personId="{21B048F7-FA3A-4E49-912A-B899111C361E}" id="{DE2ADC2E-0925-45E1-B94B-A97611260D4F}">
    <text xml:space="preserve"> 他の補助金の種類を教えてください。 </text>
  </threadedComment>
  <threadedComment ref="R5" dT="2025-03-14T00:09:22.71" personId="{21B048F7-FA3A-4E49-912A-B899111C361E}" id="{ECDC1383-6A7E-4C9B-89BC-35AEBD1983B5}">
    <text xml:space="preserve">当該申請と同時に電動バイク充電環境促進事業に申請しますか？
なお、電動バイク充電環境促進事業については当該申請と同時に申請する場合のみ受け付けます。
別々での申請はいかなる理由であっても受理できませんのでご留意ください。
助成対象は以下2項目です。
・専用充電器の購入費用
・バッテリーシェアリングサービスの契約基本料
</text>
  </threadedComment>
  <threadedComment ref="S5" dT="2025-03-14T00:12:11.70" personId="{21B048F7-FA3A-4E49-912A-B899111C361E}" id="{9C830293-B037-4024-B1B4-BEA273935C0A}">
    <text xml:space="preserve">対象設備導入に係る種別をプルダウンより選択してください。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D1C4-397D-4659-89CC-208D0E4A1871}">
  <sheetPr>
    <pageSetUpPr fitToPage="1"/>
  </sheetPr>
  <dimension ref="B1:Z38"/>
  <sheetViews>
    <sheetView showGridLines="0" view="pageBreakPreview" zoomScale="70" zoomScaleNormal="85" zoomScaleSheetLayoutView="70" workbookViewId="0">
      <selection activeCell="H2" sqref="H2"/>
    </sheetView>
  </sheetViews>
  <sheetFormatPr defaultColWidth="8.75" defaultRowHeight="18.75" x14ac:dyDescent="0.4"/>
  <cols>
    <col min="1" max="1" width="2.875" style="2" customWidth="1"/>
    <col min="2" max="2" width="9" style="1" customWidth="1"/>
    <col min="3" max="3" width="22.875" style="2" customWidth="1"/>
    <col min="4" max="4" width="60.125" style="2" customWidth="1"/>
    <col min="5" max="5" width="15.375" style="2" bestFit="1" customWidth="1"/>
    <col min="6" max="6" width="21.625" style="2" bestFit="1" customWidth="1"/>
    <col min="7" max="7" width="21.5" style="2" bestFit="1" customWidth="1"/>
    <col min="8" max="8" width="48.25" style="2" bestFit="1" customWidth="1"/>
    <col min="9" max="9" width="31.875" style="2" bestFit="1" customWidth="1"/>
    <col min="10" max="10" width="40.5" style="2" customWidth="1"/>
    <col min="11" max="11" width="22" style="2" bestFit="1" customWidth="1"/>
    <col min="12" max="12" width="67.875" style="2" customWidth="1"/>
    <col min="13" max="13" width="22.125" style="2" bestFit="1" customWidth="1"/>
    <col min="14" max="14" width="30.5" style="2" customWidth="1"/>
    <col min="15" max="15" width="37.625" style="2" bestFit="1" customWidth="1"/>
    <col min="16" max="16" width="37.625" style="2" customWidth="1"/>
    <col min="17" max="17" width="17.75" style="3" customWidth="1"/>
    <col min="18" max="18" width="44.875" style="2" customWidth="1"/>
    <col min="19" max="21" width="51.25" style="2" customWidth="1"/>
    <col min="22" max="24" width="37.625" style="2" customWidth="1"/>
    <col min="25" max="25" width="37.75" style="2" customWidth="1"/>
    <col min="26" max="16384" width="8.75" style="2"/>
  </cols>
  <sheetData>
    <row r="1" spans="2:26" ht="27" thickTop="1" thickBot="1" x14ac:dyDescent="0.45">
      <c r="B1" s="24" t="s">
        <v>8</v>
      </c>
      <c r="R1" s="32"/>
      <c r="S1" s="32"/>
      <c r="T1" s="32"/>
      <c r="U1" s="32"/>
      <c r="V1" s="32"/>
      <c r="W1" s="32"/>
      <c r="Y1" s="26" t="s">
        <v>9</v>
      </c>
      <c r="Z1" s="32"/>
    </row>
    <row r="2" spans="2:26" ht="26.25" thickTop="1" x14ac:dyDescent="0.4">
      <c r="B2" s="25"/>
      <c r="K2" s="28"/>
      <c r="L2" s="28"/>
      <c r="M2" s="28"/>
      <c r="N2" s="28"/>
      <c r="Q2" s="27"/>
    </row>
    <row r="3" spans="2:26" ht="26.25" thickBot="1" x14ac:dyDescent="0.45">
      <c r="B3" s="24" t="s">
        <v>10</v>
      </c>
      <c r="K3" s="28"/>
      <c r="L3" s="28"/>
      <c r="M3" s="28"/>
      <c r="N3" s="28"/>
    </row>
    <row r="4" spans="2:26" s="1" customFormat="1" ht="39" x14ac:dyDescent="0.4">
      <c r="B4" s="18" t="s">
        <v>0</v>
      </c>
      <c r="C4" s="20" t="s">
        <v>19</v>
      </c>
      <c r="D4" s="19" t="s">
        <v>11</v>
      </c>
      <c r="E4" s="19" t="s">
        <v>1</v>
      </c>
      <c r="F4" s="20" t="s">
        <v>183</v>
      </c>
      <c r="G4" s="19" t="s">
        <v>16</v>
      </c>
      <c r="H4" s="19" t="s">
        <v>30</v>
      </c>
      <c r="I4" s="20" t="s">
        <v>29</v>
      </c>
      <c r="J4" s="19" t="s">
        <v>20</v>
      </c>
      <c r="K4" s="20" t="s">
        <v>21</v>
      </c>
      <c r="L4" s="20" t="s">
        <v>177</v>
      </c>
      <c r="M4" s="20" t="s">
        <v>23</v>
      </c>
      <c r="N4" s="20" t="s">
        <v>25</v>
      </c>
      <c r="O4" s="20" t="s">
        <v>27</v>
      </c>
      <c r="P4" s="33" t="s">
        <v>28</v>
      </c>
      <c r="Q4" s="19" t="s">
        <v>188</v>
      </c>
      <c r="R4" s="68" t="s">
        <v>178</v>
      </c>
      <c r="S4" s="33" t="s">
        <v>179</v>
      </c>
      <c r="T4" s="33" t="s">
        <v>185</v>
      </c>
      <c r="U4" s="33" t="s">
        <v>186</v>
      </c>
      <c r="V4" s="33" t="s">
        <v>181</v>
      </c>
      <c r="W4" s="33" t="s">
        <v>187</v>
      </c>
      <c r="X4" s="33" t="s">
        <v>182</v>
      </c>
      <c r="Y4" s="73" t="s">
        <v>189</v>
      </c>
    </row>
    <row r="5" spans="2:26" ht="33.6" customHeight="1" thickBot="1" x14ac:dyDescent="0.45">
      <c r="B5" s="21" t="s">
        <v>2</v>
      </c>
      <c r="C5" s="22" t="s">
        <v>12</v>
      </c>
      <c r="D5" s="22" t="s">
        <v>13</v>
      </c>
      <c r="E5" s="22" t="s">
        <v>14</v>
      </c>
      <c r="F5" s="22" t="s">
        <v>15</v>
      </c>
      <c r="G5" s="22" t="s">
        <v>17</v>
      </c>
      <c r="H5" s="22" t="s">
        <v>18</v>
      </c>
      <c r="I5" s="23" t="s">
        <v>7</v>
      </c>
      <c r="J5" s="22" t="s">
        <v>3</v>
      </c>
      <c r="K5" s="22" t="s">
        <v>22</v>
      </c>
      <c r="L5" s="75" t="s">
        <v>184</v>
      </c>
      <c r="M5" s="22" t="s">
        <v>24</v>
      </c>
      <c r="N5" s="22" t="s">
        <v>26</v>
      </c>
      <c r="O5" s="22"/>
      <c r="P5" s="34"/>
      <c r="Q5" s="70">
        <v>282000</v>
      </c>
      <c r="R5" s="69" t="s">
        <v>24</v>
      </c>
      <c r="S5" s="34" t="s">
        <v>180</v>
      </c>
      <c r="T5" s="77" t="s">
        <v>7</v>
      </c>
      <c r="U5" s="77" t="s">
        <v>7</v>
      </c>
      <c r="V5" s="34"/>
      <c r="W5" s="34" t="s">
        <v>191</v>
      </c>
      <c r="X5" s="34"/>
      <c r="Y5" s="79">
        <v>42000</v>
      </c>
    </row>
    <row r="6" spans="2:26" ht="35.450000000000003" customHeight="1" thickTop="1" x14ac:dyDescent="0.4">
      <c r="B6" s="5">
        <v>1</v>
      </c>
      <c r="C6" s="29"/>
      <c r="D6" s="14"/>
      <c r="E6" s="14"/>
      <c r="F6" s="14"/>
      <c r="G6" s="14"/>
      <c r="H6" s="14"/>
      <c r="I6" s="15"/>
      <c r="J6" s="14"/>
      <c r="K6" s="30"/>
      <c r="L6" s="76"/>
      <c r="M6" s="14"/>
      <c r="N6" s="12"/>
      <c r="O6" s="14"/>
      <c r="P6" s="35"/>
      <c r="Q6" s="65"/>
      <c r="R6" s="64"/>
      <c r="S6" s="35"/>
      <c r="T6" s="35"/>
      <c r="U6" s="35"/>
      <c r="V6" s="35"/>
      <c r="W6" s="35"/>
      <c r="X6" s="35"/>
      <c r="Y6" s="78"/>
    </row>
    <row r="7" spans="2:26" ht="35.450000000000003" customHeight="1" x14ac:dyDescent="0.4">
      <c r="B7" s="5">
        <v>2</v>
      </c>
      <c r="C7" s="14"/>
      <c r="D7" s="14"/>
      <c r="E7" s="14"/>
      <c r="F7" s="14"/>
      <c r="G7" s="14"/>
      <c r="H7" s="14"/>
      <c r="I7" s="15"/>
      <c r="J7" s="14"/>
      <c r="K7" s="31"/>
      <c r="L7" s="76"/>
      <c r="M7" s="12"/>
      <c r="N7" s="12"/>
      <c r="O7" s="12"/>
      <c r="P7" s="35"/>
      <c r="Q7" s="65"/>
      <c r="R7" s="64"/>
      <c r="S7" s="35"/>
      <c r="T7" s="35"/>
      <c r="U7" s="35"/>
      <c r="V7" s="35"/>
      <c r="W7" s="35"/>
      <c r="X7" s="35"/>
      <c r="Y7" s="78"/>
    </row>
    <row r="8" spans="2:26" ht="35.450000000000003" customHeight="1" x14ac:dyDescent="0.4">
      <c r="B8" s="5">
        <v>3</v>
      </c>
      <c r="C8" s="14"/>
      <c r="D8" s="14"/>
      <c r="E8" s="14"/>
      <c r="F8" s="14"/>
      <c r="G8" s="14"/>
      <c r="H8" s="14"/>
      <c r="I8" s="15"/>
      <c r="J8" s="14"/>
      <c r="K8" s="31"/>
      <c r="L8" s="76"/>
      <c r="M8" s="12"/>
      <c r="N8" s="12"/>
      <c r="O8" s="12"/>
      <c r="P8" s="35"/>
      <c r="Q8" s="65"/>
      <c r="R8" s="64"/>
      <c r="S8" s="35"/>
      <c r="T8" s="35"/>
      <c r="U8" s="35"/>
      <c r="V8" s="35"/>
      <c r="W8" s="35"/>
      <c r="X8" s="35"/>
      <c r="Y8" s="78"/>
    </row>
    <row r="9" spans="2:26" ht="35.450000000000003" customHeight="1" x14ac:dyDescent="0.4">
      <c r="B9" s="5">
        <v>4</v>
      </c>
      <c r="C9" s="14"/>
      <c r="D9" s="14"/>
      <c r="E9" s="14"/>
      <c r="F9" s="14"/>
      <c r="G9" s="14"/>
      <c r="H9" s="14"/>
      <c r="I9" s="15"/>
      <c r="J9" s="14"/>
      <c r="K9" s="31"/>
      <c r="L9" s="76"/>
      <c r="M9" s="12"/>
      <c r="N9" s="12"/>
      <c r="O9" s="12"/>
      <c r="P9" s="35"/>
      <c r="Q9" s="65"/>
      <c r="R9" s="64"/>
      <c r="S9" s="35"/>
      <c r="T9" s="35"/>
      <c r="U9" s="35"/>
      <c r="V9" s="35"/>
      <c r="W9" s="35"/>
      <c r="X9" s="35"/>
      <c r="Y9" s="78"/>
    </row>
    <row r="10" spans="2:26" ht="35.450000000000003" customHeight="1" x14ac:dyDescent="0.4">
      <c r="B10" s="5">
        <v>5</v>
      </c>
      <c r="C10" s="14"/>
      <c r="D10" s="14"/>
      <c r="E10" s="14"/>
      <c r="F10" s="14"/>
      <c r="G10" s="14"/>
      <c r="H10" s="14"/>
      <c r="I10" s="15"/>
      <c r="J10" s="14"/>
      <c r="K10" s="31"/>
      <c r="L10" s="76"/>
      <c r="M10" s="12"/>
      <c r="N10" s="12"/>
      <c r="O10" s="12"/>
      <c r="P10" s="35"/>
      <c r="Q10" s="65"/>
      <c r="R10" s="64"/>
      <c r="S10" s="35"/>
      <c r="T10" s="35"/>
      <c r="U10" s="35"/>
      <c r="V10" s="35"/>
      <c r="W10" s="35"/>
      <c r="X10" s="35"/>
      <c r="Y10" s="78"/>
    </row>
    <row r="11" spans="2:26" ht="35.450000000000003" customHeight="1" x14ac:dyDescent="0.4">
      <c r="B11" s="5">
        <v>6</v>
      </c>
      <c r="C11" s="14"/>
      <c r="D11" s="14"/>
      <c r="E11" s="14"/>
      <c r="F11" s="14"/>
      <c r="G11" s="14"/>
      <c r="H11" s="14"/>
      <c r="I11" s="15"/>
      <c r="J11" s="14"/>
      <c r="K11" s="31"/>
      <c r="L11" s="76"/>
      <c r="M11" s="12"/>
      <c r="N11" s="12"/>
      <c r="O11" s="12"/>
      <c r="P11" s="35"/>
      <c r="Q11" s="65"/>
      <c r="R11" s="64"/>
      <c r="S11" s="35"/>
      <c r="T11" s="35"/>
      <c r="U11" s="35"/>
      <c r="V11" s="35"/>
      <c r="W11" s="35"/>
      <c r="X11" s="35"/>
      <c r="Y11" s="78"/>
    </row>
    <row r="12" spans="2:26" ht="35.450000000000003" customHeight="1" x14ac:dyDescent="0.4">
      <c r="B12" s="5">
        <v>7</v>
      </c>
      <c r="C12" s="14"/>
      <c r="D12" s="14"/>
      <c r="E12" s="14"/>
      <c r="F12" s="14"/>
      <c r="G12" s="14"/>
      <c r="H12" s="14"/>
      <c r="I12" s="15"/>
      <c r="J12" s="14"/>
      <c r="K12" s="31"/>
      <c r="L12" s="76"/>
      <c r="M12" s="12"/>
      <c r="N12" s="12"/>
      <c r="O12" s="12"/>
      <c r="P12" s="35"/>
      <c r="Q12" s="65"/>
      <c r="R12" s="64"/>
      <c r="S12" s="35"/>
      <c r="T12" s="35"/>
      <c r="U12" s="35"/>
      <c r="V12" s="35"/>
      <c r="W12" s="35"/>
      <c r="X12" s="35"/>
      <c r="Y12" s="78"/>
    </row>
    <row r="13" spans="2:26" ht="35.450000000000003" customHeight="1" x14ac:dyDescent="0.4">
      <c r="B13" s="5">
        <v>8</v>
      </c>
      <c r="C13" s="14"/>
      <c r="D13" s="14"/>
      <c r="E13" s="14"/>
      <c r="F13" s="14"/>
      <c r="G13" s="14"/>
      <c r="H13" s="14"/>
      <c r="I13" s="15"/>
      <c r="J13" s="14"/>
      <c r="K13" s="31"/>
      <c r="L13" s="76"/>
      <c r="M13" s="12"/>
      <c r="N13" s="12"/>
      <c r="O13" s="12"/>
      <c r="P13" s="35"/>
      <c r="Q13" s="65"/>
      <c r="R13" s="64"/>
      <c r="S13" s="35"/>
      <c r="T13" s="35"/>
      <c r="U13" s="35"/>
      <c r="V13" s="35"/>
      <c r="W13" s="35"/>
      <c r="X13" s="35"/>
      <c r="Y13" s="78"/>
    </row>
    <row r="14" spans="2:26" ht="35.450000000000003" customHeight="1" x14ac:dyDescent="0.4">
      <c r="B14" s="5">
        <v>9</v>
      </c>
      <c r="C14" s="14"/>
      <c r="D14" s="14"/>
      <c r="E14" s="14"/>
      <c r="F14" s="14"/>
      <c r="G14" s="14"/>
      <c r="H14" s="14"/>
      <c r="I14" s="15"/>
      <c r="J14" s="14"/>
      <c r="K14" s="31"/>
      <c r="L14" s="76"/>
      <c r="M14" s="12"/>
      <c r="N14" s="12"/>
      <c r="O14" s="12"/>
      <c r="P14" s="35"/>
      <c r="Q14" s="65"/>
      <c r="R14" s="64"/>
      <c r="S14" s="35"/>
      <c r="T14" s="35"/>
      <c r="U14" s="35"/>
      <c r="V14" s="35"/>
      <c r="W14" s="35"/>
      <c r="X14" s="35"/>
      <c r="Y14" s="78"/>
    </row>
    <row r="15" spans="2:26" ht="35.450000000000003" customHeight="1" x14ac:dyDescent="0.4">
      <c r="B15" s="5">
        <v>10</v>
      </c>
      <c r="C15" s="14"/>
      <c r="D15" s="14"/>
      <c r="E15" s="14"/>
      <c r="F15" s="14"/>
      <c r="G15" s="14"/>
      <c r="H15" s="14"/>
      <c r="I15" s="15"/>
      <c r="J15" s="14"/>
      <c r="K15" s="31"/>
      <c r="L15" s="76"/>
      <c r="M15" s="12"/>
      <c r="N15" s="12"/>
      <c r="O15" s="12"/>
      <c r="P15" s="35"/>
      <c r="Q15" s="65"/>
      <c r="R15" s="64"/>
      <c r="S15" s="35"/>
      <c r="T15" s="35"/>
      <c r="U15" s="35"/>
      <c r="V15" s="35"/>
      <c r="W15" s="35"/>
      <c r="X15" s="35"/>
      <c r="Y15" s="78"/>
    </row>
    <row r="16" spans="2:26" ht="35.450000000000003" customHeight="1" x14ac:dyDescent="0.4">
      <c r="B16" s="5">
        <v>11</v>
      </c>
      <c r="C16" s="14"/>
      <c r="D16" s="14"/>
      <c r="E16" s="14"/>
      <c r="F16" s="14"/>
      <c r="G16" s="14"/>
      <c r="H16" s="14"/>
      <c r="I16" s="15"/>
      <c r="J16" s="14"/>
      <c r="K16" s="31"/>
      <c r="L16" s="76"/>
      <c r="M16" s="12"/>
      <c r="N16" s="12"/>
      <c r="O16" s="12"/>
      <c r="P16" s="35"/>
      <c r="Q16" s="65"/>
      <c r="R16" s="64"/>
      <c r="S16" s="35"/>
      <c r="T16" s="35"/>
      <c r="U16" s="35"/>
      <c r="V16" s="35"/>
      <c r="W16" s="35"/>
      <c r="X16" s="35"/>
      <c r="Y16" s="78"/>
    </row>
    <row r="17" spans="2:25" ht="35.450000000000003" customHeight="1" x14ac:dyDescent="0.4">
      <c r="B17" s="5">
        <v>12</v>
      </c>
      <c r="C17" s="14"/>
      <c r="D17" s="14"/>
      <c r="E17" s="14"/>
      <c r="F17" s="14"/>
      <c r="G17" s="14"/>
      <c r="H17" s="14"/>
      <c r="I17" s="15"/>
      <c r="J17" s="14"/>
      <c r="K17" s="31"/>
      <c r="L17" s="76"/>
      <c r="M17" s="12"/>
      <c r="N17" s="12"/>
      <c r="O17" s="12"/>
      <c r="P17" s="35"/>
      <c r="Q17" s="65"/>
      <c r="R17" s="64"/>
      <c r="S17" s="35"/>
      <c r="T17" s="35"/>
      <c r="U17" s="35"/>
      <c r="V17" s="35"/>
      <c r="W17" s="35"/>
      <c r="X17" s="35"/>
      <c r="Y17" s="78"/>
    </row>
    <row r="18" spans="2:25" ht="35.450000000000003" customHeight="1" x14ac:dyDescent="0.4">
      <c r="B18" s="5">
        <v>13</v>
      </c>
      <c r="C18" s="14"/>
      <c r="D18" s="14"/>
      <c r="E18" s="14"/>
      <c r="F18" s="14"/>
      <c r="G18" s="14"/>
      <c r="H18" s="14"/>
      <c r="I18" s="15"/>
      <c r="J18" s="14"/>
      <c r="K18" s="31"/>
      <c r="L18" s="76"/>
      <c r="M18" s="12"/>
      <c r="N18" s="12"/>
      <c r="O18" s="12"/>
      <c r="P18" s="35"/>
      <c r="Q18" s="65"/>
      <c r="R18" s="64"/>
      <c r="S18" s="35"/>
      <c r="T18" s="35"/>
      <c r="U18" s="35"/>
      <c r="V18" s="35"/>
      <c r="W18" s="35"/>
      <c r="X18" s="35"/>
      <c r="Y18" s="78"/>
    </row>
    <row r="19" spans="2:25" ht="35.450000000000003" customHeight="1" x14ac:dyDescent="0.4">
      <c r="B19" s="5">
        <v>14</v>
      </c>
      <c r="C19" s="14"/>
      <c r="D19" s="14"/>
      <c r="E19" s="14"/>
      <c r="F19" s="14"/>
      <c r="G19" s="14"/>
      <c r="H19" s="14"/>
      <c r="I19" s="15"/>
      <c r="J19" s="14"/>
      <c r="K19" s="31"/>
      <c r="L19" s="76"/>
      <c r="M19" s="12"/>
      <c r="N19" s="12"/>
      <c r="O19" s="12"/>
      <c r="P19" s="35"/>
      <c r="Q19" s="66"/>
      <c r="R19" s="64"/>
      <c r="S19" s="35"/>
      <c r="T19" s="35"/>
      <c r="U19" s="35"/>
      <c r="V19" s="35"/>
      <c r="W19" s="35"/>
      <c r="X19" s="35"/>
      <c r="Y19" s="78"/>
    </row>
    <row r="20" spans="2:25" ht="35.450000000000003" customHeight="1" x14ac:dyDescent="0.4">
      <c r="B20" s="5">
        <v>15</v>
      </c>
      <c r="C20" s="14"/>
      <c r="D20" s="14"/>
      <c r="E20" s="14"/>
      <c r="F20" s="14"/>
      <c r="G20" s="14"/>
      <c r="H20" s="14"/>
      <c r="I20" s="15"/>
      <c r="J20" s="14"/>
      <c r="K20" s="31"/>
      <c r="L20" s="76"/>
      <c r="M20" s="12"/>
      <c r="N20" s="12"/>
      <c r="O20" s="12"/>
      <c r="P20" s="35"/>
      <c r="Q20" s="65"/>
      <c r="R20" s="64"/>
      <c r="S20" s="35"/>
      <c r="T20" s="35"/>
      <c r="U20" s="35"/>
      <c r="V20" s="35"/>
      <c r="W20" s="35"/>
      <c r="X20" s="35"/>
      <c r="Y20" s="78"/>
    </row>
    <row r="21" spans="2:25" ht="35.450000000000003" customHeight="1" x14ac:dyDescent="0.4">
      <c r="B21" s="5">
        <v>16</v>
      </c>
      <c r="C21" s="14"/>
      <c r="D21" s="14"/>
      <c r="E21" s="14"/>
      <c r="F21" s="14"/>
      <c r="G21" s="14"/>
      <c r="H21" s="14"/>
      <c r="I21" s="15"/>
      <c r="J21" s="14"/>
      <c r="K21" s="31"/>
      <c r="L21" s="76"/>
      <c r="M21" s="12"/>
      <c r="N21" s="12"/>
      <c r="O21" s="12"/>
      <c r="P21" s="35"/>
      <c r="Q21" s="65"/>
      <c r="R21" s="64"/>
      <c r="S21" s="35"/>
      <c r="T21" s="35"/>
      <c r="U21" s="35"/>
      <c r="V21" s="35"/>
      <c r="W21" s="35"/>
      <c r="X21" s="35"/>
      <c r="Y21" s="78"/>
    </row>
    <row r="22" spans="2:25" ht="35.450000000000003" customHeight="1" x14ac:dyDescent="0.4">
      <c r="B22" s="5">
        <v>17</v>
      </c>
      <c r="C22" s="14"/>
      <c r="D22" s="14"/>
      <c r="E22" s="14"/>
      <c r="F22" s="14"/>
      <c r="G22" s="14"/>
      <c r="H22" s="14"/>
      <c r="I22" s="15"/>
      <c r="J22" s="14"/>
      <c r="K22" s="31"/>
      <c r="L22" s="76"/>
      <c r="M22" s="12"/>
      <c r="N22" s="12"/>
      <c r="O22" s="12"/>
      <c r="P22" s="35"/>
      <c r="Q22" s="65"/>
      <c r="R22" s="64"/>
      <c r="S22" s="35"/>
      <c r="T22" s="35"/>
      <c r="U22" s="35"/>
      <c r="V22" s="35"/>
      <c r="W22" s="35"/>
      <c r="X22" s="35"/>
      <c r="Y22" s="78"/>
    </row>
    <row r="23" spans="2:25" ht="35.450000000000003" customHeight="1" x14ac:dyDescent="0.4">
      <c r="B23" s="5">
        <v>18</v>
      </c>
      <c r="C23" s="14"/>
      <c r="D23" s="14"/>
      <c r="E23" s="14"/>
      <c r="F23" s="14"/>
      <c r="G23" s="14"/>
      <c r="H23" s="14"/>
      <c r="I23" s="15"/>
      <c r="J23" s="14"/>
      <c r="K23" s="31"/>
      <c r="L23" s="76"/>
      <c r="M23" s="12"/>
      <c r="N23" s="12"/>
      <c r="O23" s="12"/>
      <c r="P23" s="35"/>
      <c r="Q23" s="65"/>
      <c r="R23" s="64"/>
      <c r="S23" s="35"/>
      <c r="T23" s="35"/>
      <c r="U23" s="35"/>
      <c r="V23" s="35"/>
      <c r="W23" s="35"/>
      <c r="X23" s="35"/>
      <c r="Y23" s="78"/>
    </row>
    <row r="24" spans="2:25" ht="35.450000000000003" customHeight="1" x14ac:dyDescent="0.4">
      <c r="B24" s="4">
        <v>19</v>
      </c>
      <c r="C24" s="12"/>
      <c r="D24" s="12"/>
      <c r="E24" s="12"/>
      <c r="F24" s="12"/>
      <c r="G24" s="12"/>
      <c r="H24" s="12"/>
      <c r="I24" s="13"/>
      <c r="J24" s="12"/>
      <c r="K24" s="31"/>
      <c r="L24" s="76"/>
      <c r="M24" s="12"/>
      <c r="N24" s="12"/>
      <c r="O24" s="12"/>
      <c r="P24" s="35"/>
      <c r="Q24" s="65"/>
      <c r="R24" s="64"/>
      <c r="S24" s="35"/>
      <c r="T24" s="35"/>
      <c r="U24" s="35"/>
      <c r="V24" s="35"/>
      <c r="W24" s="35"/>
      <c r="X24" s="35"/>
      <c r="Y24" s="78"/>
    </row>
    <row r="25" spans="2:25" ht="35.450000000000003" customHeight="1" x14ac:dyDescent="0.4">
      <c r="B25" s="5">
        <v>20</v>
      </c>
      <c r="C25" s="14"/>
      <c r="D25" s="14"/>
      <c r="E25" s="14"/>
      <c r="F25" s="14"/>
      <c r="G25" s="14"/>
      <c r="H25" s="14"/>
      <c r="I25" s="15"/>
      <c r="J25" s="14"/>
      <c r="K25" s="31"/>
      <c r="L25" s="76"/>
      <c r="M25" s="12"/>
      <c r="N25" s="12"/>
      <c r="O25" s="12"/>
      <c r="P25" s="35"/>
      <c r="Q25" s="65"/>
      <c r="R25" s="64"/>
      <c r="S25" s="35"/>
      <c r="T25" s="35"/>
      <c r="U25" s="35"/>
      <c r="V25" s="35"/>
      <c r="W25" s="35"/>
      <c r="X25" s="35"/>
      <c r="Y25" s="78"/>
    </row>
    <row r="26" spans="2:25" ht="35.450000000000003" customHeight="1" x14ac:dyDescent="0.4">
      <c r="B26" s="5">
        <v>21</v>
      </c>
      <c r="C26" s="14"/>
      <c r="D26" s="14"/>
      <c r="E26" s="14"/>
      <c r="F26" s="14"/>
      <c r="G26" s="14"/>
      <c r="H26" s="14"/>
      <c r="I26" s="15"/>
      <c r="J26" s="14"/>
      <c r="K26" s="31"/>
      <c r="L26" s="76"/>
      <c r="M26" s="12"/>
      <c r="N26" s="12"/>
      <c r="O26" s="12"/>
      <c r="P26" s="35"/>
      <c r="Q26" s="65"/>
      <c r="R26" s="64"/>
      <c r="S26" s="35"/>
      <c r="T26" s="35"/>
      <c r="U26" s="35"/>
      <c r="V26" s="35"/>
      <c r="W26" s="35"/>
      <c r="X26" s="35"/>
      <c r="Y26" s="78"/>
    </row>
    <row r="27" spans="2:25" ht="35.450000000000003" customHeight="1" x14ac:dyDescent="0.4">
      <c r="B27" s="5">
        <v>22</v>
      </c>
      <c r="C27" s="14"/>
      <c r="D27" s="14"/>
      <c r="E27" s="14"/>
      <c r="F27" s="14"/>
      <c r="G27" s="14"/>
      <c r="H27" s="14"/>
      <c r="I27" s="15"/>
      <c r="J27" s="14"/>
      <c r="K27" s="31"/>
      <c r="L27" s="76"/>
      <c r="M27" s="12"/>
      <c r="N27" s="12"/>
      <c r="O27" s="12"/>
      <c r="P27" s="35"/>
      <c r="Q27" s="65"/>
      <c r="R27" s="64"/>
      <c r="S27" s="35"/>
      <c r="T27" s="35"/>
      <c r="U27" s="35"/>
      <c r="V27" s="35"/>
      <c r="W27" s="35"/>
      <c r="X27" s="35"/>
      <c r="Y27" s="78"/>
    </row>
    <row r="28" spans="2:25" ht="35.450000000000003" customHeight="1" x14ac:dyDescent="0.4">
      <c r="B28" s="5">
        <v>23</v>
      </c>
      <c r="C28" s="14"/>
      <c r="D28" s="14"/>
      <c r="E28" s="14"/>
      <c r="F28" s="14"/>
      <c r="G28" s="14"/>
      <c r="H28" s="14"/>
      <c r="I28" s="15"/>
      <c r="J28" s="14"/>
      <c r="K28" s="31"/>
      <c r="L28" s="76"/>
      <c r="M28" s="12"/>
      <c r="N28" s="12"/>
      <c r="O28" s="12"/>
      <c r="P28" s="35"/>
      <c r="Q28" s="65"/>
      <c r="R28" s="64"/>
      <c r="S28" s="35"/>
      <c r="T28" s="35"/>
      <c r="U28" s="35"/>
      <c r="V28" s="35"/>
      <c r="W28" s="35"/>
      <c r="X28" s="35"/>
      <c r="Y28" s="78"/>
    </row>
    <row r="29" spans="2:25" ht="35.450000000000003" customHeight="1" x14ac:dyDescent="0.4">
      <c r="B29" s="5">
        <v>24</v>
      </c>
      <c r="C29" s="14"/>
      <c r="D29" s="14"/>
      <c r="E29" s="14"/>
      <c r="F29" s="14"/>
      <c r="G29" s="14"/>
      <c r="H29" s="14"/>
      <c r="I29" s="15"/>
      <c r="J29" s="14"/>
      <c r="K29" s="31"/>
      <c r="L29" s="76"/>
      <c r="M29" s="12"/>
      <c r="N29" s="12"/>
      <c r="O29" s="12"/>
      <c r="P29" s="35"/>
      <c r="Q29" s="65"/>
      <c r="R29" s="64"/>
      <c r="S29" s="35"/>
      <c r="T29" s="35"/>
      <c r="U29" s="35"/>
      <c r="V29" s="35"/>
      <c r="W29" s="35"/>
      <c r="X29" s="35"/>
      <c r="Y29" s="78"/>
    </row>
    <row r="30" spans="2:25" ht="35.450000000000003" customHeight="1" x14ac:dyDescent="0.4">
      <c r="B30" s="5">
        <v>25</v>
      </c>
      <c r="C30" s="14"/>
      <c r="D30" s="14"/>
      <c r="E30" s="14"/>
      <c r="F30" s="14"/>
      <c r="G30" s="14"/>
      <c r="H30" s="14"/>
      <c r="I30" s="15"/>
      <c r="J30" s="14"/>
      <c r="K30" s="31"/>
      <c r="L30" s="76"/>
      <c r="M30" s="12"/>
      <c r="N30" s="12"/>
      <c r="O30" s="12"/>
      <c r="P30" s="35"/>
      <c r="Q30" s="65"/>
      <c r="R30" s="64"/>
      <c r="S30" s="35"/>
      <c r="T30" s="35"/>
      <c r="U30" s="35"/>
      <c r="V30" s="35"/>
      <c r="W30" s="35"/>
      <c r="X30" s="35"/>
      <c r="Y30" s="78"/>
    </row>
    <row r="31" spans="2:25" ht="35.450000000000003" customHeight="1" x14ac:dyDescent="0.4">
      <c r="B31" s="5">
        <v>26</v>
      </c>
      <c r="C31" s="14"/>
      <c r="D31" s="14"/>
      <c r="E31" s="14"/>
      <c r="F31" s="14"/>
      <c r="G31" s="14"/>
      <c r="H31" s="14"/>
      <c r="I31" s="15"/>
      <c r="J31" s="14"/>
      <c r="K31" s="31"/>
      <c r="L31" s="76"/>
      <c r="M31" s="12"/>
      <c r="N31" s="12"/>
      <c r="O31" s="12"/>
      <c r="P31" s="35"/>
      <c r="Q31" s="65"/>
      <c r="R31" s="64"/>
      <c r="S31" s="35"/>
      <c r="T31" s="35"/>
      <c r="U31" s="35"/>
      <c r="V31" s="35"/>
      <c r="W31" s="35"/>
      <c r="X31" s="35"/>
      <c r="Y31" s="78"/>
    </row>
    <row r="32" spans="2:25" ht="35.450000000000003" customHeight="1" x14ac:dyDescent="0.4">
      <c r="B32" s="5">
        <v>27</v>
      </c>
      <c r="C32" s="14"/>
      <c r="D32" s="14"/>
      <c r="E32" s="14"/>
      <c r="F32" s="14"/>
      <c r="G32" s="14"/>
      <c r="H32" s="14"/>
      <c r="I32" s="15"/>
      <c r="J32" s="14"/>
      <c r="K32" s="31"/>
      <c r="L32" s="76"/>
      <c r="M32" s="12"/>
      <c r="N32" s="12"/>
      <c r="O32" s="12"/>
      <c r="P32" s="35"/>
      <c r="Q32" s="65"/>
      <c r="R32" s="64"/>
      <c r="S32" s="35"/>
      <c r="T32" s="35"/>
      <c r="U32" s="35"/>
      <c r="V32" s="35"/>
      <c r="W32" s="35"/>
      <c r="X32" s="35"/>
      <c r="Y32" s="78"/>
    </row>
    <row r="33" spans="2:25" ht="35.450000000000003" customHeight="1" x14ac:dyDescent="0.4">
      <c r="B33" s="5">
        <v>28</v>
      </c>
      <c r="C33" s="14"/>
      <c r="D33" s="14"/>
      <c r="E33" s="14"/>
      <c r="F33" s="14"/>
      <c r="G33" s="14"/>
      <c r="H33" s="14"/>
      <c r="I33" s="15"/>
      <c r="J33" s="14"/>
      <c r="K33" s="31"/>
      <c r="L33" s="76"/>
      <c r="M33" s="12"/>
      <c r="N33" s="12"/>
      <c r="O33" s="12"/>
      <c r="P33" s="35"/>
      <c r="Q33" s="65"/>
      <c r="R33" s="64"/>
      <c r="S33" s="35"/>
      <c r="T33" s="35"/>
      <c r="U33" s="35"/>
      <c r="V33" s="35"/>
      <c r="W33" s="35"/>
      <c r="X33" s="35"/>
      <c r="Y33" s="78"/>
    </row>
    <row r="34" spans="2:25" ht="35.450000000000003" customHeight="1" x14ac:dyDescent="0.4">
      <c r="B34" s="5">
        <v>29</v>
      </c>
      <c r="C34" s="14"/>
      <c r="D34" s="14"/>
      <c r="E34" s="14"/>
      <c r="F34" s="14"/>
      <c r="G34" s="14"/>
      <c r="H34" s="14"/>
      <c r="I34" s="15"/>
      <c r="J34" s="14"/>
      <c r="K34" s="31"/>
      <c r="L34" s="76"/>
      <c r="M34" s="12"/>
      <c r="N34" s="12"/>
      <c r="O34" s="12"/>
      <c r="P34" s="35"/>
      <c r="Q34" s="65"/>
      <c r="R34" s="64"/>
      <c r="S34" s="35"/>
      <c r="T34" s="35"/>
      <c r="U34" s="35"/>
      <c r="V34" s="35"/>
      <c r="W34" s="35"/>
      <c r="X34" s="35"/>
      <c r="Y34" s="78"/>
    </row>
    <row r="35" spans="2:25" ht="35.450000000000003" customHeight="1" thickBot="1" x14ac:dyDescent="0.45">
      <c r="B35" s="6">
        <v>30</v>
      </c>
      <c r="C35" s="16"/>
      <c r="D35" s="16"/>
      <c r="E35" s="16"/>
      <c r="F35" s="16"/>
      <c r="G35" s="16"/>
      <c r="H35" s="16"/>
      <c r="I35" s="17"/>
      <c r="J35" s="16"/>
      <c r="K35" s="31"/>
      <c r="L35" s="76"/>
      <c r="M35" s="12"/>
      <c r="N35" s="12"/>
      <c r="O35" s="12"/>
      <c r="P35" s="35"/>
      <c r="Q35" s="67"/>
      <c r="R35" s="64"/>
      <c r="S35" s="35"/>
      <c r="T35" s="35"/>
      <c r="U35" s="35"/>
      <c r="V35" s="35"/>
      <c r="W35" s="35"/>
      <c r="X35" s="35"/>
      <c r="Y35" s="78"/>
    </row>
    <row r="36" spans="2:25" ht="35.25" x14ac:dyDescent="0.4">
      <c r="B36" s="7"/>
      <c r="C36" s="8"/>
      <c r="D36" s="8"/>
      <c r="E36" s="8"/>
      <c r="F36" s="89" t="s">
        <v>4</v>
      </c>
      <c r="G36" s="8"/>
      <c r="H36" s="92"/>
      <c r="I36" s="8"/>
      <c r="J36" s="8"/>
      <c r="K36" s="89" t="s">
        <v>5</v>
      </c>
      <c r="L36" s="89"/>
      <c r="M36" s="89"/>
      <c r="N36" s="89"/>
      <c r="O36" s="83">
        <f>SUM($Q$6:$Q$35)</f>
        <v>0</v>
      </c>
      <c r="P36" s="83"/>
      <c r="Q36" s="86" t="s">
        <v>6</v>
      </c>
      <c r="R36" s="71"/>
      <c r="S36" s="71"/>
      <c r="T36" s="71"/>
      <c r="U36" s="95" t="s">
        <v>192</v>
      </c>
      <c r="V36" s="95"/>
      <c r="W36" s="83">
        <f>SUM(Y6:Y35)</f>
        <v>0</v>
      </c>
      <c r="X36" s="83"/>
      <c r="Y36" s="80" t="s">
        <v>190</v>
      </c>
    </row>
    <row r="37" spans="2:25" ht="35.25" x14ac:dyDescent="0.4">
      <c r="B37" s="9"/>
      <c r="F37" s="90"/>
      <c r="H37" s="93"/>
      <c r="K37" s="90"/>
      <c r="L37" s="90"/>
      <c r="M37" s="90"/>
      <c r="N37" s="90"/>
      <c r="O37" s="84"/>
      <c r="P37" s="84"/>
      <c r="Q37" s="87"/>
      <c r="R37" s="74"/>
      <c r="S37" s="74"/>
      <c r="T37" s="74"/>
      <c r="U37" s="96"/>
      <c r="V37" s="96"/>
      <c r="W37" s="84"/>
      <c r="X37" s="84"/>
      <c r="Y37" s="81"/>
    </row>
    <row r="38" spans="2:25" ht="36" thickBot="1" x14ac:dyDescent="0.45">
      <c r="B38" s="10"/>
      <c r="C38" s="11"/>
      <c r="D38" s="11"/>
      <c r="E38" s="11"/>
      <c r="F38" s="91"/>
      <c r="G38" s="11"/>
      <c r="H38" s="94"/>
      <c r="I38" s="11"/>
      <c r="J38" s="11"/>
      <c r="K38" s="91"/>
      <c r="L38" s="91"/>
      <c r="M38" s="91"/>
      <c r="N38" s="91"/>
      <c r="O38" s="85"/>
      <c r="P38" s="85"/>
      <c r="Q38" s="88"/>
      <c r="R38" s="72"/>
      <c r="S38" s="72"/>
      <c r="T38" s="72"/>
      <c r="U38" s="97"/>
      <c r="V38" s="97"/>
      <c r="W38" s="85"/>
      <c r="X38" s="85"/>
      <c r="Y38" s="82"/>
    </row>
  </sheetData>
  <mergeCells count="8">
    <mergeCell ref="Y36:Y38"/>
    <mergeCell ref="W36:X38"/>
    <mergeCell ref="Q36:Q38"/>
    <mergeCell ref="F36:F38"/>
    <mergeCell ref="H36:H38"/>
    <mergeCell ref="K36:N38"/>
    <mergeCell ref="O36:P38"/>
    <mergeCell ref="U36:V38"/>
  </mergeCells>
  <phoneticPr fontId="2"/>
  <conditionalFormatting sqref="T6">
    <cfRule type="expression" dxfId="61" priority="1">
      <formula>$S$6="バッテリーシェアリングサービスの契約"</formula>
    </cfRule>
    <cfRule type="expression" dxfId="60" priority="32">
      <formula>$S$6:$S$35="バッテリーシェアリングサービスの契約"</formula>
    </cfRule>
  </conditionalFormatting>
  <conditionalFormatting sqref="T7">
    <cfRule type="expression" dxfId="59" priority="31">
      <formula>$S$7="バッテリーシェアリングサービスの契約"</formula>
    </cfRule>
  </conditionalFormatting>
  <conditionalFormatting sqref="T8">
    <cfRule type="expression" dxfId="58" priority="30">
      <formula>$S$8="バッテリーシェアリングサービスの契約"</formula>
    </cfRule>
  </conditionalFormatting>
  <conditionalFormatting sqref="T9">
    <cfRule type="expression" dxfId="57" priority="29">
      <formula>$S$9="バッテリーシェアリングサービスの契約"</formula>
    </cfRule>
  </conditionalFormatting>
  <conditionalFormatting sqref="T10">
    <cfRule type="expression" dxfId="56" priority="28">
      <formula>$S$10="バッテリーシェアリングサービスの契約"</formula>
    </cfRule>
  </conditionalFormatting>
  <conditionalFormatting sqref="T11">
    <cfRule type="expression" dxfId="55" priority="27">
      <formula>$S$11="バッテリーシェアリングサービスの契約"</formula>
    </cfRule>
  </conditionalFormatting>
  <conditionalFormatting sqref="T12">
    <cfRule type="expression" dxfId="54" priority="26">
      <formula>$S$12="バッテリーシェアリングサービスの契約"</formula>
    </cfRule>
  </conditionalFormatting>
  <conditionalFormatting sqref="T13">
    <cfRule type="expression" dxfId="53" priority="25">
      <formula>$S$13="バッテリーシェアリングサービスの契約"</formula>
    </cfRule>
  </conditionalFormatting>
  <conditionalFormatting sqref="T14">
    <cfRule type="expression" dxfId="52" priority="24">
      <formula>$S$14="バッテリーシェアリングサービスの契約"</formula>
    </cfRule>
  </conditionalFormatting>
  <conditionalFormatting sqref="T15">
    <cfRule type="expression" dxfId="51" priority="23">
      <formula>$S$15="バッテリーシェアリングサービスの契約"</formula>
    </cfRule>
  </conditionalFormatting>
  <conditionalFormatting sqref="T16">
    <cfRule type="expression" dxfId="50" priority="22">
      <formula>$S$16="バッテリーシェアリングサービスの契約"</formula>
    </cfRule>
  </conditionalFormatting>
  <conditionalFormatting sqref="T17">
    <cfRule type="expression" dxfId="49" priority="21">
      <formula>$S$17="バッテリーシェアリングサービスの契約"</formula>
    </cfRule>
  </conditionalFormatting>
  <conditionalFormatting sqref="T18">
    <cfRule type="expression" dxfId="48" priority="20">
      <formula>$S$18="バッテリーシェアリングサービスの契約"</formula>
    </cfRule>
  </conditionalFormatting>
  <conditionalFormatting sqref="T19">
    <cfRule type="expression" dxfId="47" priority="19">
      <formula>$S$19="バッテリーシェアリングサービスの契約"</formula>
    </cfRule>
  </conditionalFormatting>
  <conditionalFormatting sqref="T20">
    <cfRule type="expression" dxfId="46" priority="18">
      <formula>$S$20="バッテリーシェアリングサービスの契約"</formula>
    </cfRule>
  </conditionalFormatting>
  <conditionalFormatting sqref="T21">
    <cfRule type="expression" dxfId="45" priority="16">
      <formula>$S$21="バッテリーシェアリングサービスの契約"</formula>
    </cfRule>
  </conditionalFormatting>
  <conditionalFormatting sqref="T22">
    <cfRule type="expression" dxfId="44" priority="15">
      <formula>$S$22="バッテリーシェアリングサービスの契約"</formula>
    </cfRule>
  </conditionalFormatting>
  <conditionalFormatting sqref="T23">
    <cfRule type="expression" dxfId="43" priority="14">
      <formula>$S$23="バッテリーシェアリングサービスの契約"</formula>
    </cfRule>
  </conditionalFormatting>
  <conditionalFormatting sqref="T24">
    <cfRule type="expression" dxfId="42" priority="13">
      <formula>$S$24="バッテリーシェアリングサービスの契約"</formula>
    </cfRule>
  </conditionalFormatting>
  <conditionalFormatting sqref="T25">
    <cfRule type="expression" dxfId="41" priority="12">
      <formula>$S$25="バッテリーシェアリングサービスの契約"</formula>
    </cfRule>
  </conditionalFormatting>
  <conditionalFormatting sqref="T26">
    <cfRule type="expression" dxfId="40" priority="11">
      <formula>$S$26="バッテリーシェアリングサービスの契約"</formula>
    </cfRule>
  </conditionalFormatting>
  <conditionalFormatting sqref="T27">
    <cfRule type="expression" dxfId="39" priority="10">
      <formula>$S$27="バッテリーシェアリングサービスの契約"</formula>
    </cfRule>
  </conditionalFormatting>
  <conditionalFormatting sqref="T28">
    <cfRule type="expression" dxfId="38" priority="9">
      <formula>$S$28="バッテリーシェアリングサービスの契約"</formula>
    </cfRule>
  </conditionalFormatting>
  <conditionalFormatting sqref="T29">
    <cfRule type="expression" dxfId="37" priority="8">
      <formula>$S$29="バッテリーシェアリングサービスの契約"</formula>
    </cfRule>
  </conditionalFormatting>
  <conditionalFormatting sqref="T30">
    <cfRule type="expression" dxfId="36" priority="7">
      <formula>$S$30="バッテリーシェアリングサービスの契約"</formula>
    </cfRule>
  </conditionalFormatting>
  <conditionalFormatting sqref="T31">
    <cfRule type="expression" dxfId="35" priority="6">
      <formula>$S$31="バッテリーシェアリングサービスの契約"</formula>
    </cfRule>
  </conditionalFormatting>
  <conditionalFormatting sqref="T32">
    <cfRule type="expression" dxfId="34" priority="5">
      <formula>$S$32="バッテリーシェアリングサービスの契約"</formula>
    </cfRule>
  </conditionalFormatting>
  <conditionalFormatting sqref="T33">
    <cfRule type="expression" dxfId="33" priority="4">
      <formula>$S$33="バッテリーシェアリングサービスの契約"</formula>
    </cfRule>
  </conditionalFormatting>
  <conditionalFormatting sqref="T34">
    <cfRule type="expression" dxfId="32" priority="3">
      <formula>$S$34="バッテリーシェアリングサービスの契約"</formula>
    </cfRule>
  </conditionalFormatting>
  <conditionalFormatting sqref="T35">
    <cfRule type="expression" dxfId="31" priority="2">
      <formula>$S$35="バッテリーシェアリングサービスの契約"</formula>
    </cfRule>
  </conditionalFormatting>
  <conditionalFormatting sqref="U6:X6">
    <cfRule type="expression" dxfId="30" priority="63">
      <formula>$S$6="専用充電器の購入"</formula>
    </cfRule>
  </conditionalFormatting>
  <conditionalFormatting sqref="U7:X7">
    <cfRule type="expression" dxfId="29" priority="61">
      <formula>$S$7="専用充電器の購入"</formula>
    </cfRule>
  </conditionalFormatting>
  <conditionalFormatting sqref="U8:X8">
    <cfRule type="expression" dxfId="28" priority="60">
      <formula>$S$8="専用充電器の購入"</formula>
    </cfRule>
  </conditionalFormatting>
  <conditionalFormatting sqref="U9:X9">
    <cfRule type="expression" dxfId="27" priority="59">
      <formula>$S$9="専用充電器の購入"</formula>
    </cfRule>
  </conditionalFormatting>
  <conditionalFormatting sqref="U10:X10">
    <cfRule type="expression" dxfId="26" priority="58">
      <formula>$S$10="専用充電器の購入"</formula>
    </cfRule>
  </conditionalFormatting>
  <conditionalFormatting sqref="U11:X11">
    <cfRule type="expression" dxfId="25" priority="57">
      <formula>$S$11="専用充電器の購入"</formula>
    </cfRule>
  </conditionalFormatting>
  <conditionalFormatting sqref="U12:X12">
    <cfRule type="expression" dxfId="24" priority="56">
      <formula>$S$12="専用充電器の購入"</formula>
    </cfRule>
  </conditionalFormatting>
  <conditionalFormatting sqref="U13:X13">
    <cfRule type="expression" dxfId="23" priority="55">
      <formula>$S$13="専用充電器の購入"</formula>
    </cfRule>
  </conditionalFormatting>
  <conditionalFormatting sqref="U14:X14">
    <cfRule type="expression" dxfId="22" priority="54">
      <formula>$S$14="専用充電器の購入"</formula>
    </cfRule>
  </conditionalFormatting>
  <conditionalFormatting sqref="U15:X15">
    <cfRule type="expression" dxfId="21" priority="53">
      <formula>$S$15="専用充電器の購入"</formula>
    </cfRule>
  </conditionalFormatting>
  <conditionalFormatting sqref="U16:X16">
    <cfRule type="expression" dxfId="20" priority="52">
      <formula>$S$16="専用充電器の購入"</formula>
    </cfRule>
  </conditionalFormatting>
  <conditionalFormatting sqref="U17:X17">
    <cfRule type="expression" dxfId="19" priority="51">
      <formula>$S$17="専用充電器の購入"</formula>
    </cfRule>
  </conditionalFormatting>
  <conditionalFormatting sqref="U18:X18">
    <cfRule type="expression" dxfId="18" priority="50">
      <formula>$S$18="専用充電器の購入"</formula>
    </cfRule>
  </conditionalFormatting>
  <conditionalFormatting sqref="U19:X19">
    <cfRule type="expression" dxfId="17" priority="49">
      <formula>$S$19="専用充電器の購入"</formula>
    </cfRule>
  </conditionalFormatting>
  <conditionalFormatting sqref="U20:X20">
    <cfRule type="expression" dxfId="16" priority="48">
      <formula>$S$20="専用充電器の購入"</formula>
    </cfRule>
  </conditionalFormatting>
  <conditionalFormatting sqref="U21:X21">
    <cfRule type="expression" dxfId="15" priority="47">
      <formula>$S$21="専用充電器の購入"</formula>
    </cfRule>
  </conditionalFormatting>
  <conditionalFormatting sqref="U22:X22">
    <cfRule type="expression" dxfId="14" priority="46">
      <formula>$S$22="専用充電器の購入"</formula>
    </cfRule>
  </conditionalFormatting>
  <conditionalFormatting sqref="U23:X23">
    <cfRule type="expression" dxfId="13" priority="45">
      <formula>$S$23="専用充電器の購入"</formula>
    </cfRule>
  </conditionalFormatting>
  <conditionalFormatting sqref="U24:X24">
    <cfRule type="expression" dxfId="12" priority="44">
      <formula>$S$24="専用充電器の購入"</formula>
    </cfRule>
  </conditionalFormatting>
  <conditionalFormatting sqref="U25:X25">
    <cfRule type="expression" dxfId="11" priority="43">
      <formula>$S$25="専用充電器の購入"</formula>
    </cfRule>
  </conditionalFormatting>
  <conditionalFormatting sqref="U26:X26">
    <cfRule type="expression" dxfId="10" priority="42">
      <formula>$S$26="専用充電器の購入"</formula>
    </cfRule>
  </conditionalFormatting>
  <conditionalFormatting sqref="U27:X27">
    <cfRule type="expression" dxfId="9" priority="41">
      <formula>$S$27="専用充電器の購入"</formula>
    </cfRule>
  </conditionalFormatting>
  <conditionalFormatting sqref="U28:X28">
    <cfRule type="expression" dxfId="8" priority="40">
      <formula>$S$28="専用充電器の購入"</formula>
    </cfRule>
  </conditionalFormatting>
  <conditionalFormatting sqref="U29:X29">
    <cfRule type="expression" dxfId="7" priority="39">
      <formula>$S$29="専用充電器の購入"</formula>
    </cfRule>
  </conditionalFormatting>
  <conditionalFormatting sqref="U30:X30">
    <cfRule type="expression" dxfId="6" priority="38">
      <formula>$S$30="専用充電器の購入"</formula>
    </cfRule>
  </conditionalFormatting>
  <conditionalFormatting sqref="U31:X31">
    <cfRule type="expression" dxfId="5" priority="37">
      <formula>$S$31="専用充電器の購入"</formula>
    </cfRule>
  </conditionalFormatting>
  <conditionalFormatting sqref="U32:X32">
    <cfRule type="expression" dxfId="4" priority="36">
      <formula>$S$32="専用充電器の購入"</formula>
    </cfRule>
  </conditionalFormatting>
  <conditionalFormatting sqref="U33:X33">
    <cfRule type="expression" dxfId="3" priority="35">
      <formula>$S$33="専用充電器の購入"</formula>
    </cfRule>
  </conditionalFormatting>
  <conditionalFormatting sqref="U34:X34">
    <cfRule type="expression" dxfId="2" priority="34">
      <formula>$S$34="専用充電器の購入"</formula>
    </cfRule>
  </conditionalFormatting>
  <conditionalFormatting sqref="U35:X35">
    <cfRule type="expression" dxfId="1" priority="33">
      <formula>$S$35="専用充電器の購入"</formula>
    </cfRule>
  </conditionalFormatting>
  <dataValidations count="8">
    <dataValidation type="list" allowBlank="1" showInputMessage="1" showErrorMessage="1" sqref="M6:M35 R6:R35" xr:uid="{9623E504-FA90-4B1F-A02F-4941A048CD8C}">
      <formula1>"はい,いいえ"</formula1>
    </dataValidation>
    <dataValidation type="list" allowBlank="1" showInputMessage="1" showErrorMessage="1" sqref="F6:F35" xr:uid="{F06C0E0A-B673-4622-8EE0-B5598F1B6348}">
      <formula1>"原付,側車付き二輪,ミニカー"</formula1>
    </dataValidation>
    <dataValidation type="list" allowBlank="1" showInputMessage="1" showErrorMessage="1" sqref="K6:K35" xr:uid="{262D5153-5E3D-4035-8520-FA2EFDF5620A}">
      <formula1>"特別区,その他"</formula1>
    </dataValidation>
    <dataValidation type="list" allowBlank="1" showInputMessage="1" showErrorMessage="1" sqref="C6:C35" xr:uid="{7A20C983-EA81-4CF1-B8B0-D644A66BFF42}">
      <formula1>"EVモーターズ・ジャパン,日本エレクトライク,ａｉｄｅａ,ホンダ,スズキ,ヤマハ,カワサキ,プロト,トヨタ,トヨタ車体"</formula1>
    </dataValidation>
    <dataValidation type="list" allowBlank="1" showInputMessage="1" showErrorMessage="1" sqref="N6:N35" xr:uid="{33493151-8ABF-4692-9AAE-7B4C47805D36}">
      <formula1>"CEV補助金,市区町村の補助金,GI基金,その他"</formula1>
    </dataValidation>
    <dataValidation type="list" allowBlank="1" showInputMessage="1" showErrorMessage="1" sqref="O6:P35" xr:uid="{6FE9BE25-B1AD-4729-9EF0-42FF31D52EF5}">
      <formula1>"中小規模事業者かつ使用台数200台未満,中小規模事業者以外,国補助併用事業者,"</formula1>
    </dataValidation>
    <dataValidation type="list" allowBlank="1" showInputMessage="1" showErrorMessage="1" sqref="L5:L35" xr:uid="{AC440055-E2E9-4CDD-AEDF-25CC207ECB9E}">
      <formula1>"ホンダのバイクではない,バッテリー無、又は標準バッテリーのみの購入である,予備バッテリーを購入しており、予備バッテリー有の助成額で申請を希望,予備バッテリーを購入しているが、予備バッテリー無の助成額で申請を希望"</formula1>
    </dataValidation>
    <dataValidation type="list" allowBlank="1" showInputMessage="1" showErrorMessage="1" sqref="S6:S35" xr:uid="{45E9E040-7E29-4D91-94E5-871186F72FEA}">
      <formula1>"専用充電器の購入,バッテリーシェアリングサービスの契約"</formula1>
    </dataValidation>
  </dataValidations>
  <pageMargins left="0.7" right="0.7" top="0.75" bottom="0.75" header="0.3" footer="0.3"/>
  <pageSetup paperSize="9" scale="1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EB58-0CDA-493C-B6A7-E336782C8A71}">
  <dimension ref="B1:BP381"/>
  <sheetViews>
    <sheetView tabSelected="1" topLeftCell="A18" zoomScale="85" zoomScaleNormal="85" workbookViewId="0">
      <selection activeCell="T40" sqref="T40"/>
    </sheetView>
  </sheetViews>
  <sheetFormatPr defaultColWidth="9" defaultRowHeight="13.5" x14ac:dyDescent="0.4"/>
  <cols>
    <col min="1" max="1" width="3.5" style="36" bestFit="1" customWidth="1"/>
    <col min="2" max="3" width="11.625" style="36" bestFit="1" customWidth="1"/>
    <col min="4" max="4" width="58.25" style="36" bestFit="1" customWidth="1"/>
    <col min="5" max="5" width="12.75" style="36" hidden="1" customWidth="1"/>
    <col min="6" max="6" width="13.875" style="36" hidden="1" customWidth="1"/>
    <col min="7" max="7" width="9.5" style="36" hidden="1" customWidth="1"/>
    <col min="8" max="8" width="8.625" style="36" hidden="1" customWidth="1"/>
    <col min="9" max="9" width="8.5" style="50" hidden="1" customWidth="1"/>
    <col min="10" max="10" width="8.5" style="36" hidden="1" customWidth="1"/>
    <col min="11" max="11" width="12.875" style="51" hidden="1" customWidth="1"/>
    <col min="12" max="12" width="5.5" style="36" hidden="1" customWidth="1"/>
    <col min="13" max="13" width="7.5" style="36" hidden="1" customWidth="1"/>
    <col min="14" max="14" width="16.125" style="36" hidden="1" customWidth="1"/>
    <col min="15" max="15" width="11.625" style="36" hidden="1" customWidth="1"/>
    <col min="16" max="16384" width="9" style="36"/>
  </cols>
  <sheetData>
    <row r="1" spans="2:15" x14ac:dyDescent="0.4">
      <c r="B1" s="36">
        <f>COLUMN()-1</f>
        <v>1</v>
      </c>
      <c r="C1" s="36">
        <f t="shared" ref="C1:O1" si="0">COLUMN()-1</f>
        <v>2</v>
      </c>
      <c r="D1" s="36">
        <f t="shared" si="0"/>
        <v>3</v>
      </c>
      <c r="E1" s="36">
        <f t="shared" si="0"/>
        <v>4</v>
      </c>
      <c r="F1" s="36">
        <f t="shared" si="0"/>
        <v>5</v>
      </c>
      <c r="G1" s="36">
        <f t="shared" si="0"/>
        <v>6</v>
      </c>
      <c r="H1" s="36">
        <f t="shared" si="0"/>
        <v>7</v>
      </c>
      <c r="I1" s="36">
        <f t="shared" si="0"/>
        <v>8</v>
      </c>
      <c r="J1" s="36">
        <f t="shared" si="0"/>
        <v>9</v>
      </c>
      <c r="K1" s="36">
        <f t="shared" si="0"/>
        <v>10</v>
      </c>
      <c r="L1" s="36">
        <f t="shared" si="0"/>
        <v>11</v>
      </c>
      <c r="M1" s="36">
        <f t="shared" si="0"/>
        <v>12</v>
      </c>
      <c r="N1" s="36">
        <f t="shared" si="0"/>
        <v>13</v>
      </c>
      <c r="O1" s="36">
        <f t="shared" si="0"/>
        <v>14</v>
      </c>
    </row>
    <row r="2" spans="2:15" s="44" customFormat="1" ht="55.5" customHeight="1" x14ac:dyDescent="0.4">
      <c r="B2" s="37" t="s">
        <v>31</v>
      </c>
      <c r="C2" s="37" t="s">
        <v>34</v>
      </c>
      <c r="D2" s="37" t="s">
        <v>32</v>
      </c>
      <c r="E2" s="37" t="s">
        <v>33</v>
      </c>
      <c r="F2" s="38" t="s">
        <v>35</v>
      </c>
      <c r="G2" s="39" t="s">
        <v>36</v>
      </c>
      <c r="H2" s="38" t="s">
        <v>37</v>
      </c>
      <c r="I2" s="40" t="s">
        <v>38</v>
      </c>
      <c r="J2" s="41" t="s">
        <v>39</v>
      </c>
      <c r="K2" s="42" t="s">
        <v>40</v>
      </c>
      <c r="L2" s="43" t="s">
        <v>41</v>
      </c>
      <c r="M2" s="43" t="s">
        <v>42</v>
      </c>
      <c r="N2" s="43" t="s">
        <v>43</v>
      </c>
      <c r="O2" s="44" t="s">
        <v>44</v>
      </c>
    </row>
    <row r="3" spans="2:15" x14ac:dyDescent="0.4">
      <c r="B3" s="104" t="s">
        <v>48</v>
      </c>
      <c r="C3" s="101" t="s">
        <v>45</v>
      </c>
      <c r="D3" s="46" t="s">
        <v>49</v>
      </c>
      <c r="E3" s="61" t="s">
        <v>50</v>
      </c>
      <c r="F3" s="52">
        <v>1080000</v>
      </c>
      <c r="G3" s="53">
        <v>711000</v>
      </c>
      <c r="H3" s="52">
        <v>92000</v>
      </c>
      <c r="I3" s="62">
        <v>277000</v>
      </c>
      <c r="J3" s="62">
        <v>277000</v>
      </c>
      <c r="K3" s="45"/>
      <c r="L3" s="46" t="s">
        <v>47</v>
      </c>
      <c r="M3" s="46" t="s">
        <v>51</v>
      </c>
      <c r="N3" s="46" t="s">
        <v>51</v>
      </c>
      <c r="O3" s="36" t="str">
        <f t="shared" ref="O3:O32" si="1">IF(OR(C3="原付一種",C3="原付二種"),"原付",C3)</f>
        <v>側車付二輪</v>
      </c>
    </row>
    <row r="4" spans="2:15" x14ac:dyDescent="0.4">
      <c r="B4" s="105"/>
      <c r="C4" s="103"/>
      <c r="D4" s="46" t="s">
        <v>52</v>
      </c>
      <c r="E4" s="61" t="s">
        <v>50</v>
      </c>
      <c r="F4" s="52">
        <v>1320000</v>
      </c>
      <c r="G4" s="53">
        <v>951000</v>
      </c>
      <c r="H4" s="52">
        <v>92000</v>
      </c>
      <c r="I4" s="62">
        <v>277000</v>
      </c>
      <c r="J4" s="62">
        <v>277000</v>
      </c>
      <c r="K4" s="45"/>
      <c r="L4" s="46" t="s">
        <v>47</v>
      </c>
      <c r="M4" s="46" t="s">
        <v>51</v>
      </c>
      <c r="N4" s="46" t="s">
        <v>51</v>
      </c>
      <c r="O4" s="36">
        <f t="shared" si="1"/>
        <v>0</v>
      </c>
    </row>
    <row r="5" spans="2:15" x14ac:dyDescent="0.4">
      <c r="B5" s="105"/>
      <c r="C5" s="103"/>
      <c r="D5" s="46" t="s">
        <v>53</v>
      </c>
      <c r="E5" s="61" t="s">
        <v>50</v>
      </c>
      <c r="F5" s="52">
        <v>1050000</v>
      </c>
      <c r="G5" s="53">
        <v>681000</v>
      </c>
      <c r="H5" s="52">
        <v>92000</v>
      </c>
      <c r="I5" s="62">
        <v>277000</v>
      </c>
      <c r="J5" s="62">
        <v>277000</v>
      </c>
      <c r="K5" s="45"/>
      <c r="L5" s="46" t="s">
        <v>47</v>
      </c>
      <c r="M5" s="46" t="s">
        <v>51</v>
      </c>
      <c r="N5" s="46" t="s">
        <v>51</v>
      </c>
      <c r="O5" s="36">
        <f t="shared" si="1"/>
        <v>0</v>
      </c>
    </row>
    <row r="6" spans="2:15" x14ac:dyDescent="0.4">
      <c r="B6" s="106"/>
      <c r="C6" s="102"/>
      <c r="D6" s="46" t="s">
        <v>54</v>
      </c>
      <c r="E6" s="61" t="s">
        <v>50</v>
      </c>
      <c r="F6" s="52">
        <v>1020000</v>
      </c>
      <c r="G6" s="53">
        <v>651000</v>
      </c>
      <c r="H6" s="52">
        <v>92000</v>
      </c>
      <c r="I6" s="62">
        <v>277000</v>
      </c>
      <c r="J6" s="62">
        <v>277000</v>
      </c>
      <c r="K6" s="45"/>
      <c r="L6" s="46" t="s">
        <v>47</v>
      </c>
      <c r="M6" s="46" t="s">
        <v>51</v>
      </c>
      <c r="N6" s="46" t="s">
        <v>51</v>
      </c>
      <c r="O6" s="36">
        <f t="shared" si="1"/>
        <v>0</v>
      </c>
    </row>
    <row r="7" spans="2:15" x14ac:dyDescent="0.4">
      <c r="B7" s="107" t="s">
        <v>55</v>
      </c>
      <c r="C7" s="101" t="s">
        <v>45</v>
      </c>
      <c r="D7" s="46" t="s">
        <v>56</v>
      </c>
      <c r="E7" s="61" t="s">
        <v>50</v>
      </c>
      <c r="F7" s="52">
        <v>1400000</v>
      </c>
      <c r="G7" s="53">
        <v>749000</v>
      </c>
      <c r="H7" s="52">
        <v>120000</v>
      </c>
      <c r="I7" s="62">
        <v>480000</v>
      </c>
      <c r="J7" s="62">
        <v>480000</v>
      </c>
      <c r="K7" s="45">
        <v>44859</v>
      </c>
      <c r="L7" s="46" t="s">
        <v>47</v>
      </c>
      <c r="M7" s="46" t="s">
        <v>51</v>
      </c>
      <c r="N7" s="46" t="s">
        <v>51</v>
      </c>
      <c r="O7" s="36" t="str">
        <f t="shared" si="1"/>
        <v>側車付二輪</v>
      </c>
    </row>
    <row r="8" spans="2:15" x14ac:dyDescent="0.4">
      <c r="B8" s="108"/>
      <c r="C8" s="103"/>
      <c r="D8" s="46" t="s">
        <v>57</v>
      </c>
      <c r="E8" s="61" t="s">
        <v>50</v>
      </c>
      <c r="F8" s="52">
        <v>1400000</v>
      </c>
      <c r="G8" s="53">
        <v>738000</v>
      </c>
      <c r="H8" s="52">
        <v>120000</v>
      </c>
      <c r="I8" s="62">
        <v>480000</v>
      </c>
      <c r="J8" s="62">
        <v>480000</v>
      </c>
      <c r="K8" s="45">
        <v>44859</v>
      </c>
      <c r="L8" s="46" t="s">
        <v>47</v>
      </c>
      <c r="M8" s="46" t="s">
        <v>51</v>
      </c>
      <c r="N8" s="46" t="s">
        <v>51</v>
      </c>
      <c r="O8" s="36">
        <f t="shared" si="1"/>
        <v>0</v>
      </c>
    </row>
    <row r="9" spans="2:15" x14ac:dyDescent="0.4">
      <c r="B9" s="109"/>
      <c r="C9" s="102"/>
      <c r="D9" s="46" t="s">
        <v>58</v>
      </c>
      <c r="E9" s="61" t="s">
        <v>50</v>
      </c>
      <c r="F9" s="52">
        <v>1400000</v>
      </c>
      <c r="G9" s="53">
        <v>801000</v>
      </c>
      <c r="H9" s="52">
        <v>120000</v>
      </c>
      <c r="I9" s="62">
        <v>479000</v>
      </c>
      <c r="J9" s="62">
        <v>479000</v>
      </c>
      <c r="K9" s="45">
        <v>44859</v>
      </c>
      <c r="L9" s="46" t="s">
        <v>47</v>
      </c>
      <c r="M9" s="46" t="s">
        <v>51</v>
      </c>
      <c r="N9" s="46" t="s">
        <v>51</v>
      </c>
      <c r="O9" s="36">
        <f t="shared" si="1"/>
        <v>0</v>
      </c>
    </row>
    <row r="10" spans="2:15" x14ac:dyDescent="0.4">
      <c r="B10" s="104" t="s">
        <v>59</v>
      </c>
      <c r="C10" s="101" t="s">
        <v>62</v>
      </c>
      <c r="D10" s="46" t="s">
        <v>60</v>
      </c>
      <c r="E10" s="61" t="s">
        <v>61</v>
      </c>
      <c r="F10" s="52">
        <v>798000</v>
      </c>
      <c r="G10" s="53">
        <v>556000</v>
      </c>
      <c r="H10" s="52">
        <v>60000</v>
      </c>
      <c r="I10" s="62">
        <v>182000</v>
      </c>
      <c r="J10" s="62">
        <v>182000</v>
      </c>
      <c r="K10" s="45">
        <v>44818</v>
      </c>
      <c r="L10" s="46" t="s">
        <v>47</v>
      </c>
      <c r="M10" s="46" t="s">
        <v>51</v>
      </c>
      <c r="N10" s="46" t="s">
        <v>51</v>
      </c>
      <c r="O10" s="36" t="str">
        <f t="shared" si="1"/>
        <v>原付</v>
      </c>
    </row>
    <row r="11" spans="2:15" ht="15" x14ac:dyDescent="0.4">
      <c r="B11" s="105"/>
      <c r="C11" s="103"/>
      <c r="D11" s="46" t="s">
        <v>63</v>
      </c>
      <c r="E11" s="63" t="s">
        <v>64</v>
      </c>
      <c r="F11" s="52">
        <v>530000</v>
      </c>
      <c r="G11" s="53">
        <v>220000</v>
      </c>
      <c r="H11" s="52">
        <v>60000</v>
      </c>
      <c r="I11" s="62">
        <v>250000</v>
      </c>
      <c r="J11" s="62">
        <v>180000</v>
      </c>
      <c r="K11" s="45">
        <v>45119</v>
      </c>
      <c r="L11" s="46"/>
      <c r="M11" s="46"/>
      <c r="N11" s="46"/>
      <c r="O11" s="36">
        <f t="shared" si="1"/>
        <v>0</v>
      </c>
    </row>
    <row r="12" spans="2:15" ht="15" x14ac:dyDescent="0.4">
      <c r="B12" s="105"/>
      <c r="C12" s="103"/>
      <c r="D12" s="46" t="s">
        <v>65</v>
      </c>
      <c r="E12" s="63" t="s">
        <v>66</v>
      </c>
      <c r="F12" s="52">
        <v>540000</v>
      </c>
      <c r="G12" s="53">
        <v>230000</v>
      </c>
      <c r="H12" s="52">
        <v>60000</v>
      </c>
      <c r="I12" s="62">
        <v>250000</v>
      </c>
      <c r="J12" s="62">
        <v>180000</v>
      </c>
      <c r="K12" s="45">
        <v>45119</v>
      </c>
      <c r="L12" s="46"/>
      <c r="M12" s="46"/>
      <c r="N12" s="46"/>
      <c r="O12" s="36">
        <f t="shared" si="1"/>
        <v>0</v>
      </c>
    </row>
    <row r="13" spans="2:15" ht="15" x14ac:dyDescent="0.4">
      <c r="B13" s="105"/>
      <c r="C13" s="102"/>
      <c r="D13" s="46" t="s">
        <v>67</v>
      </c>
      <c r="E13" s="63" t="s">
        <v>68</v>
      </c>
      <c r="F13" s="52">
        <v>540000</v>
      </c>
      <c r="G13" s="53">
        <v>230000</v>
      </c>
      <c r="H13" s="52">
        <v>60000</v>
      </c>
      <c r="I13" s="62">
        <v>250000</v>
      </c>
      <c r="J13" s="62">
        <v>180000</v>
      </c>
      <c r="K13" s="45">
        <v>45119</v>
      </c>
      <c r="L13" s="46"/>
      <c r="M13" s="46"/>
      <c r="N13" s="46"/>
      <c r="O13" s="36">
        <f t="shared" si="1"/>
        <v>0</v>
      </c>
    </row>
    <row r="14" spans="2:15" x14ac:dyDescent="0.4">
      <c r="B14" s="106"/>
      <c r="C14" s="46" t="s">
        <v>71</v>
      </c>
      <c r="D14" s="46" t="s">
        <v>69</v>
      </c>
      <c r="E14" s="46" t="s">
        <v>70</v>
      </c>
      <c r="F14" s="52">
        <v>998000</v>
      </c>
      <c r="G14" s="53">
        <v>596000</v>
      </c>
      <c r="H14" s="52">
        <v>100000</v>
      </c>
      <c r="I14" s="53">
        <v>302000</v>
      </c>
      <c r="J14" s="52">
        <v>302000</v>
      </c>
      <c r="K14" s="45">
        <v>44602</v>
      </c>
      <c r="L14" s="46" t="s">
        <v>47</v>
      </c>
      <c r="M14" s="46" t="s">
        <v>51</v>
      </c>
      <c r="N14" s="46" t="s">
        <v>51</v>
      </c>
      <c r="O14" s="36" t="str">
        <f t="shared" si="1"/>
        <v>原付</v>
      </c>
    </row>
    <row r="15" spans="2:15" x14ac:dyDescent="0.4">
      <c r="B15" s="101" t="s">
        <v>12</v>
      </c>
      <c r="C15" s="101" t="s">
        <v>76</v>
      </c>
      <c r="D15" s="46" t="s">
        <v>74</v>
      </c>
      <c r="E15" s="46" t="s">
        <v>75</v>
      </c>
      <c r="F15" s="52">
        <v>570000</v>
      </c>
      <c r="G15" s="53">
        <v>172000</v>
      </c>
      <c r="H15" s="52">
        <v>60000</v>
      </c>
      <c r="I15" s="53" t="s">
        <v>77</v>
      </c>
      <c r="J15" s="52" t="s">
        <v>46</v>
      </c>
      <c r="K15" s="45"/>
      <c r="L15" s="46" t="s">
        <v>72</v>
      </c>
      <c r="M15" s="46" t="s">
        <v>73</v>
      </c>
      <c r="N15" s="46" t="s">
        <v>73</v>
      </c>
      <c r="O15" s="36" t="str">
        <f t="shared" si="1"/>
        <v>原付</v>
      </c>
    </row>
    <row r="16" spans="2:15" x14ac:dyDescent="0.4">
      <c r="B16" s="103"/>
      <c r="C16" s="103"/>
      <c r="D16" s="46" t="s">
        <v>78</v>
      </c>
      <c r="E16" s="46" t="s">
        <v>75</v>
      </c>
      <c r="F16" s="52">
        <v>810000</v>
      </c>
      <c r="G16" s="53">
        <f>G15</f>
        <v>172000</v>
      </c>
      <c r="H16" s="52">
        <v>60000</v>
      </c>
      <c r="I16" s="53" t="s">
        <v>77</v>
      </c>
      <c r="J16" s="52" t="s">
        <v>46</v>
      </c>
      <c r="K16" s="45"/>
      <c r="L16" s="46" t="s">
        <v>72</v>
      </c>
      <c r="M16" s="46" t="s">
        <v>73</v>
      </c>
      <c r="N16" s="46" t="s">
        <v>73</v>
      </c>
      <c r="O16" s="36">
        <f t="shared" si="1"/>
        <v>0</v>
      </c>
    </row>
    <row r="17" spans="2:15" x14ac:dyDescent="0.4">
      <c r="B17" s="103"/>
      <c r="C17" s="103"/>
      <c r="D17" s="46" t="s">
        <v>79</v>
      </c>
      <c r="E17" s="46" t="s">
        <v>75</v>
      </c>
      <c r="F17" s="52">
        <v>490000</v>
      </c>
      <c r="G17" s="53">
        <f>G16</f>
        <v>172000</v>
      </c>
      <c r="H17" s="52">
        <v>60000</v>
      </c>
      <c r="I17" s="53">
        <v>258000</v>
      </c>
      <c r="J17" s="52">
        <v>180000</v>
      </c>
      <c r="K17" s="45"/>
      <c r="L17" s="46" t="s">
        <v>72</v>
      </c>
      <c r="M17" s="46" t="s">
        <v>73</v>
      </c>
      <c r="N17" s="46" t="s">
        <v>73</v>
      </c>
      <c r="O17" s="36">
        <f t="shared" si="1"/>
        <v>0</v>
      </c>
    </row>
    <row r="18" spans="2:15" x14ac:dyDescent="0.4">
      <c r="B18" s="103"/>
      <c r="C18" s="102"/>
      <c r="D18" s="46" t="s">
        <v>80</v>
      </c>
      <c r="E18" s="46" t="s">
        <v>75</v>
      </c>
      <c r="F18" s="52">
        <v>650000</v>
      </c>
      <c r="G18" s="53">
        <f>G17</f>
        <v>172000</v>
      </c>
      <c r="H18" s="52">
        <v>60000</v>
      </c>
      <c r="I18" s="53">
        <v>456000</v>
      </c>
      <c r="J18" s="52">
        <v>180000</v>
      </c>
      <c r="K18" s="45"/>
      <c r="L18" s="46" t="s">
        <v>72</v>
      </c>
      <c r="M18" s="46" t="s">
        <v>73</v>
      </c>
      <c r="N18" s="46" t="s">
        <v>73</v>
      </c>
      <c r="O18" s="36">
        <f t="shared" si="1"/>
        <v>0</v>
      </c>
    </row>
    <row r="19" spans="2:15" x14ac:dyDescent="0.4">
      <c r="B19" s="103"/>
      <c r="C19" s="101" t="s">
        <v>76</v>
      </c>
      <c r="D19" s="46" t="s">
        <v>81</v>
      </c>
      <c r="E19" s="46" t="s">
        <v>82</v>
      </c>
      <c r="F19" s="52">
        <v>580000</v>
      </c>
      <c r="G19" s="53">
        <v>182000</v>
      </c>
      <c r="H19" s="52">
        <v>60000</v>
      </c>
      <c r="I19" s="53" t="s">
        <v>77</v>
      </c>
      <c r="J19" s="52" t="s">
        <v>46</v>
      </c>
      <c r="K19" s="45"/>
      <c r="L19" s="46" t="s">
        <v>72</v>
      </c>
      <c r="M19" s="46" t="s">
        <v>73</v>
      </c>
      <c r="N19" s="46" t="s">
        <v>73</v>
      </c>
      <c r="O19" s="36" t="str">
        <f t="shared" si="1"/>
        <v>原付</v>
      </c>
    </row>
    <row r="20" spans="2:15" x14ac:dyDescent="0.4">
      <c r="B20" s="103"/>
      <c r="C20" s="103"/>
      <c r="D20" s="46" t="s">
        <v>83</v>
      </c>
      <c r="E20" s="46" t="s">
        <v>82</v>
      </c>
      <c r="F20" s="52">
        <v>820000</v>
      </c>
      <c r="G20" s="53">
        <f>G19</f>
        <v>182000</v>
      </c>
      <c r="H20" s="52">
        <v>60000</v>
      </c>
      <c r="I20" s="53" t="s">
        <v>77</v>
      </c>
      <c r="J20" s="52" t="s">
        <v>46</v>
      </c>
      <c r="K20" s="45"/>
      <c r="L20" s="46" t="s">
        <v>72</v>
      </c>
      <c r="M20" s="46" t="s">
        <v>73</v>
      </c>
      <c r="N20" s="46" t="s">
        <v>73</v>
      </c>
      <c r="O20" s="36">
        <f t="shared" si="1"/>
        <v>0</v>
      </c>
    </row>
    <row r="21" spans="2:15" x14ac:dyDescent="0.4">
      <c r="B21" s="103"/>
      <c r="C21" s="103"/>
      <c r="D21" s="46" t="s">
        <v>84</v>
      </c>
      <c r="E21" s="46" t="s">
        <v>82</v>
      </c>
      <c r="F21" s="52">
        <v>500000</v>
      </c>
      <c r="G21" s="53">
        <f>G20</f>
        <v>182000</v>
      </c>
      <c r="H21" s="52">
        <v>60000</v>
      </c>
      <c r="I21" s="53">
        <v>258000</v>
      </c>
      <c r="J21" s="52">
        <v>180000</v>
      </c>
      <c r="K21" s="45"/>
      <c r="L21" s="46" t="s">
        <v>72</v>
      </c>
      <c r="M21" s="46" t="s">
        <v>73</v>
      </c>
      <c r="N21" s="46" t="s">
        <v>73</v>
      </c>
      <c r="O21" s="36">
        <f t="shared" si="1"/>
        <v>0</v>
      </c>
    </row>
    <row r="22" spans="2:15" x14ac:dyDescent="0.4">
      <c r="B22" s="103"/>
      <c r="C22" s="102"/>
      <c r="D22" s="46" t="s">
        <v>85</v>
      </c>
      <c r="E22" s="46" t="s">
        <v>82</v>
      </c>
      <c r="F22" s="52">
        <v>660000</v>
      </c>
      <c r="G22" s="53">
        <f>G21</f>
        <v>182000</v>
      </c>
      <c r="H22" s="52">
        <v>60000</v>
      </c>
      <c r="I22" s="53">
        <v>456000</v>
      </c>
      <c r="J22" s="52">
        <v>180000</v>
      </c>
      <c r="K22" s="45"/>
      <c r="L22" s="46" t="s">
        <v>72</v>
      </c>
      <c r="M22" s="46" t="s">
        <v>73</v>
      </c>
      <c r="N22" s="46" t="s">
        <v>73</v>
      </c>
      <c r="O22" s="36">
        <f t="shared" si="1"/>
        <v>0</v>
      </c>
    </row>
    <row r="23" spans="2:15" x14ac:dyDescent="0.4">
      <c r="B23" s="103"/>
      <c r="C23" s="101" t="s">
        <v>76</v>
      </c>
      <c r="D23" s="46" t="s">
        <v>86</v>
      </c>
      <c r="E23" s="46" t="s">
        <v>87</v>
      </c>
      <c r="F23" s="52">
        <v>580000</v>
      </c>
      <c r="G23" s="53">
        <v>182000</v>
      </c>
      <c r="H23" s="52">
        <v>60000</v>
      </c>
      <c r="I23" s="53" t="s">
        <v>77</v>
      </c>
      <c r="J23" s="52">
        <v>180000</v>
      </c>
      <c r="K23" s="45"/>
      <c r="L23" s="46" t="s">
        <v>72</v>
      </c>
      <c r="M23" s="46" t="s">
        <v>73</v>
      </c>
      <c r="N23" s="46" t="s">
        <v>73</v>
      </c>
      <c r="O23" s="36" t="str">
        <f t="shared" si="1"/>
        <v>原付</v>
      </c>
    </row>
    <row r="24" spans="2:15" x14ac:dyDescent="0.4">
      <c r="B24" s="103"/>
      <c r="C24" s="103"/>
      <c r="D24" s="46" t="s">
        <v>88</v>
      </c>
      <c r="E24" s="46" t="s">
        <v>87</v>
      </c>
      <c r="F24" s="52">
        <v>820000</v>
      </c>
      <c r="G24" s="53">
        <f>G23</f>
        <v>182000</v>
      </c>
      <c r="H24" s="52">
        <v>60000</v>
      </c>
      <c r="I24" s="53" t="s">
        <v>77</v>
      </c>
      <c r="J24" s="52">
        <v>180000</v>
      </c>
      <c r="K24" s="45"/>
      <c r="L24" s="46" t="s">
        <v>72</v>
      </c>
      <c r="M24" s="46" t="s">
        <v>73</v>
      </c>
      <c r="N24" s="46" t="s">
        <v>73</v>
      </c>
      <c r="O24" s="36">
        <f t="shared" si="1"/>
        <v>0</v>
      </c>
    </row>
    <row r="25" spans="2:15" x14ac:dyDescent="0.4">
      <c r="B25" s="103"/>
      <c r="C25" s="103"/>
      <c r="D25" s="46" t="s">
        <v>89</v>
      </c>
      <c r="E25" s="46" t="s">
        <v>87</v>
      </c>
      <c r="F25" s="52">
        <v>500000</v>
      </c>
      <c r="G25" s="53">
        <f>G24</f>
        <v>182000</v>
      </c>
      <c r="H25" s="52">
        <v>60000</v>
      </c>
      <c r="I25" s="53">
        <v>258000</v>
      </c>
      <c r="J25" s="52">
        <v>180000</v>
      </c>
      <c r="K25" s="45"/>
      <c r="L25" s="46" t="s">
        <v>72</v>
      </c>
      <c r="M25" s="46" t="s">
        <v>73</v>
      </c>
      <c r="N25" s="46" t="s">
        <v>73</v>
      </c>
      <c r="O25" s="36">
        <f t="shared" si="1"/>
        <v>0</v>
      </c>
    </row>
    <row r="26" spans="2:15" x14ac:dyDescent="0.4">
      <c r="B26" s="103"/>
      <c r="C26" s="102"/>
      <c r="D26" s="46" t="s">
        <v>90</v>
      </c>
      <c r="E26" s="46" t="s">
        <v>87</v>
      </c>
      <c r="F26" s="52">
        <v>660000</v>
      </c>
      <c r="G26" s="53">
        <f>G25</f>
        <v>182000</v>
      </c>
      <c r="H26" s="52">
        <v>60000</v>
      </c>
      <c r="I26" s="53">
        <v>456000</v>
      </c>
      <c r="J26" s="52">
        <v>180000</v>
      </c>
      <c r="K26" s="45"/>
      <c r="L26" s="46" t="s">
        <v>72</v>
      </c>
      <c r="M26" s="46" t="s">
        <v>73</v>
      </c>
      <c r="N26" s="46" t="s">
        <v>73</v>
      </c>
      <c r="O26" s="36">
        <f t="shared" si="1"/>
        <v>0</v>
      </c>
    </row>
    <row r="27" spans="2:15" x14ac:dyDescent="0.4">
      <c r="B27" s="103"/>
      <c r="C27" s="101" t="s">
        <v>76</v>
      </c>
      <c r="D27" s="46" t="s">
        <v>91</v>
      </c>
      <c r="E27" s="46" t="s">
        <v>92</v>
      </c>
      <c r="F27" s="52">
        <v>740000</v>
      </c>
      <c r="G27" s="53">
        <v>315000</v>
      </c>
      <c r="H27" s="52">
        <v>60000</v>
      </c>
      <c r="I27" s="53" t="s">
        <v>77</v>
      </c>
      <c r="J27" s="52">
        <v>365000</v>
      </c>
      <c r="K27" s="45">
        <v>44314</v>
      </c>
      <c r="L27" s="46" t="s">
        <v>93</v>
      </c>
      <c r="M27" s="46" t="s">
        <v>73</v>
      </c>
      <c r="N27" s="46" t="s">
        <v>73</v>
      </c>
      <c r="O27" s="36" t="str">
        <f t="shared" si="1"/>
        <v>原付</v>
      </c>
    </row>
    <row r="28" spans="2:15" x14ac:dyDescent="0.4">
      <c r="B28" s="103"/>
      <c r="C28" s="103"/>
      <c r="D28" s="46" t="s">
        <v>94</v>
      </c>
      <c r="E28" s="46" t="s">
        <v>92</v>
      </c>
      <c r="F28" s="52">
        <v>980000</v>
      </c>
      <c r="G28" s="53">
        <f>G27</f>
        <v>315000</v>
      </c>
      <c r="H28" s="52">
        <v>60000</v>
      </c>
      <c r="I28" s="53" t="s">
        <v>77</v>
      </c>
      <c r="J28" s="52">
        <v>480000</v>
      </c>
      <c r="K28" s="45">
        <v>44314</v>
      </c>
      <c r="L28" s="46" t="s">
        <v>93</v>
      </c>
      <c r="M28" s="46" t="s">
        <v>73</v>
      </c>
      <c r="N28" s="46" t="s">
        <v>73</v>
      </c>
      <c r="O28" s="36">
        <f t="shared" si="1"/>
        <v>0</v>
      </c>
    </row>
    <row r="29" spans="2:15" x14ac:dyDescent="0.4">
      <c r="B29" s="103"/>
      <c r="C29" s="103"/>
      <c r="D29" s="46" t="s">
        <v>95</v>
      </c>
      <c r="E29" s="46" t="s">
        <v>92</v>
      </c>
      <c r="F29" s="52">
        <v>660000</v>
      </c>
      <c r="G29" s="53">
        <f>G28</f>
        <v>315000</v>
      </c>
      <c r="H29" s="52">
        <v>60000</v>
      </c>
      <c r="I29" s="53">
        <v>285000</v>
      </c>
      <c r="J29" s="52">
        <v>285000</v>
      </c>
      <c r="K29" s="45">
        <v>44314</v>
      </c>
      <c r="L29" s="46" t="s">
        <v>93</v>
      </c>
      <c r="M29" s="46" t="s">
        <v>73</v>
      </c>
      <c r="N29" s="46" t="s">
        <v>73</v>
      </c>
      <c r="O29" s="36">
        <f t="shared" si="1"/>
        <v>0</v>
      </c>
    </row>
    <row r="30" spans="2:15" x14ac:dyDescent="0.4">
      <c r="B30" s="103"/>
      <c r="C30" s="102"/>
      <c r="D30" s="46" t="s">
        <v>96</v>
      </c>
      <c r="E30" s="46" t="s">
        <v>92</v>
      </c>
      <c r="F30" s="52">
        <v>820000</v>
      </c>
      <c r="G30" s="53">
        <f>G29</f>
        <v>315000</v>
      </c>
      <c r="H30" s="52">
        <v>60000</v>
      </c>
      <c r="I30" s="53">
        <v>480000</v>
      </c>
      <c r="J30" s="52">
        <v>445000</v>
      </c>
      <c r="K30" s="45">
        <v>44314</v>
      </c>
      <c r="L30" s="46" t="s">
        <v>93</v>
      </c>
      <c r="M30" s="46" t="s">
        <v>73</v>
      </c>
      <c r="N30" s="46" t="s">
        <v>73</v>
      </c>
      <c r="O30" s="36">
        <f t="shared" si="1"/>
        <v>0</v>
      </c>
    </row>
    <row r="31" spans="2:15" x14ac:dyDescent="0.4">
      <c r="B31" s="103"/>
      <c r="C31" s="101" t="s">
        <v>76</v>
      </c>
      <c r="D31" s="46" t="s">
        <v>97</v>
      </c>
      <c r="E31" s="46" t="s">
        <v>98</v>
      </c>
      <c r="F31" s="52">
        <v>890000</v>
      </c>
      <c r="G31" s="53">
        <v>468000</v>
      </c>
      <c r="H31" s="52">
        <v>60000</v>
      </c>
      <c r="I31" s="53" t="s">
        <v>77</v>
      </c>
      <c r="J31" s="52">
        <v>362000</v>
      </c>
      <c r="K31" s="45">
        <v>44498</v>
      </c>
      <c r="L31" s="46" t="s">
        <v>93</v>
      </c>
      <c r="M31" s="46" t="s">
        <v>51</v>
      </c>
      <c r="N31" s="46" t="s">
        <v>73</v>
      </c>
      <c r="O31" s="36" t="str">
        <f t="shared" si="1"/>
        <v>原付</v>
      </c>
    </row>
    <row r="32" spans="2:15" x14ac:dyDescent="0.4">
      <c r="B32" s="103"/>
      <c r="C32" s="103"/>
      <c r="D32" s="46" t="s">
        <v>99</v>
      </c>
      <c r="E32" s="46" t="s">
        <v>98</v>
      </c>
      <c r="F32" s="52">
        <v>1130000</v>
      </c>
      <c r="G32" s="53">
        <f>G31</f>
        <v>468000</v>
      </c>
      <c r="H32" s="52">
        <v>60000</v>
      </c>
      <c r="I32" s="53" t="s">
        <v>77</v>
      </c>
      <c r="J32" s="52">
        <v>480000</v>
      </c>
      <c r="K32" s="45">
        <v>44498</v>
      </c>
      <c r="L32" s="46" t="s">
        <v>93</v>
      </c>
      <c r="M32" s="46" t="s">
        <v>51</v>
      </c>
      <c r="N32" s="46" t="s">
        <v>73</v>
      </c>
      <c r="O32" s="36">
        <f t="shared" si="1"/>
        <v>0</v>
      </c>
    </row>
    <row r="33" spans="2:15" x14ac:dyDescent="0.4">
      <c r="B33" s="103"/>
      <c r="C33" s="103"/>
      <c r="D33" s="46" t="s">
        <v>100</v>
      </c>
      <c r="E33" s="46" t="s">
        <v>98</v>
      </c>
      <c r="F33" s="52">
        <v>810000</v>
      </c>
      <c r="G33" s="53">
        <f>G32</f>
        <v>468000</v>
      </c>
      <c r="H33" s="52">
        <v>60000</v>
      </c>
      <c r="I33" s="53">
        <v>282000</v>
      </c>
      <c r="J33" s="52">
        <v>282000</v>
      </c>
      <c r="K33" s="45">
        <v>44498</v>
      </c>
      <c r="L33" s="46" t="s">
        <v>93</v>
      </c>
      <c r="M33" s="46" t="s">
        <v>51</v>
      </c>
      <c r="N33" s="46" t="s">
        <v>73</v>
      </c>
      <c r="O33" s="36">
        <f t="shared" ref="O33:O65" si="2">IF(OR(C33="原付一種",C33="原付二種"),"原付",C33)</f>
        <v>0</v>
      </c>
    </row>
    <row r="34" spans="2:15" x14ac:dyDescent="0.4">
      <c r="B34" s="103"/>
      <c r="C34" s="102"/>
      <c r="D34" s="46" t="s">
        <v>101</v>
      </c>
      <c r="E34" s="46" t="s">
        <v>98</v>
      </c>
      <c r="F34" s="52">
        <v>970000</v>
      </c>
      <c r="G34" s="53">
        <f>G33</f>
        <v>468000</v>
      </c>
      <c r="H34" s="52">
        <v>60000</v>
      </c>
      <c r="I34" s="53">
        <v>480000</v>
      </c>
      <c r="J34" s="52">
        <v>442000</v>
      </c>
      <c r="K34" s="45">
        <v>44498</v>
      </c>
      <c r="L34" s="46" t="s">
        <v>93</v>
      </c>
      <c r="M34" s="46" t="s">
        <v>51</v>
      </c>
      <c r="N34" s="46" t="s">
        <v>73</v>
      </c>
      <c r="O34" s="36">
        <f t="shared" si="2"/>
        <v>0</v>
      </c>
    </row>
    <row r="35" spans="2:15" x14ac:dyDescent="0.4">
      <c r="B35" s="103"/>
      <c r="C35" s="101" t="s">
        <v>76</v>
      </c>
      <c r="D35" s="63" t="s">
        <v>102</v>
      </c>
      <c r="E35" s="46" t="s">
        <v>104</v>
      </c>
      <c r="F35" s="52">
        <v>222000</v>
      </c>
      <c r="G35" s="53">
        <v>163000</v>
      </c>
      <c r="H35" s="52">
        <v>23000</v>
      </c>
      <c r="I35" s="53">
        <v>36000</v>
      </c>
      <c r="J35" s="53">
        <v>36000</v>
      </c>
      <c r="K35" s="45">
        <v>45068</v>
      </c>
      <c r="L35" s="46" t="s">
        <v>72</v>
      </c>
      <c r="M35" s="46" t="s">
        <v>73</v>
      </c>
      <c r="N35" s="46" t="s">
        <v>51</v>
      </c>
      <c r="O35" s="36" t="str">
        <f t="shared" si="2"/>
        <v>原付</v>
      </c>
    </row>
    <row r="36" spans="2:15" x14ac:dyDescent="0.4">
      <c r="B36" s="103"/>
      <c r="C36" s="102"/>
      <c r="D36" s="63" t="s">
        <v>105</v>
      </c>
      <c r="E36" s="46" t="s">
        <v>104</v>
      </c>
      <c r="F36" s="52">
        <v>302000</v>
      </c>
      <c r="G36" s="53">
        <v>163000</v>
      </c>
      <c r="H36" s="52">
        <v>43000</v>
      </c>
      <c r="I36" s="53">
        <v>115000</v>
      </c>
      <c r="J36" s="53">
        <v>96000</v>
      </c>
      <c r="K36" s="45">
        <v>45068</v>
      </c>
      <c r="L36" s="46" t="s">
        <v>72</v>
      </c>
      <c r="M36" s="46" t="s">
        <v>73</v>
      </c>
      <c r="N36" s="46" t="s">
        <v>51</v>
      </c>
      <c r="O36" s="36">
        <f t="shared" si="2"/>
        <v>0</v>
      </c>
    </row>
    <row r="37" spans="2:15" x14ac:dyDescent="0.4">
      <c r="B37" s="103"/>
      <c r="C37" s="101" t="s">
        <v>76</v>
      </c>
      <c r="D37" s="54" t="s">
        <v>106</v>
      </c>
      <c r="E37" s="55" t="s">
        <v>107</v>
      </c>
      <c r="F37" s="56">
        <v>330000</v>
      </c>
      <c r="G37" s="57" t="s">
        <v>108</v>
      </c>
      <c r="H37" s="58" t="s">
        <v>109</v>
      </c>
      <c r="I37" s="56">
        <v>218000</v>
      </c>
      <c r="J37" s="56">
        <v>180000</v>
      </c>
      <c r="K37" s="45"/>
      <c r="L37" s="46"/>
      <c r="M37" s="46"/>
      <c r="N37" s="46"/>
      <c r="O37" s="36" t="str">
        <f t="shared" si="2"/>
        <v>原付</v>
      </c>
    </row>
    <row r="38" spans="2:15" x14ac:dyDescent="0.4">
      <c r="B38" s="103"/>
      <c r="C38" s="103"/>
      <c r="D38" s="54" t="s">
        <v>110</v>
      </c>
      <c r="E38" s="55" t="s">
        <v>82</v>
      </c>
      <c r="F38" s="56">
        <v>340000</v>
      </c>
      <c r="G38" s="57" t="s">
        <v>111</v>
      </c>
      <c r="H38" s="58" t="s">
        <v>109</v>
      </c>
      <c r="I38" s="56">
        <v>218000</v>
      </c>
      <c r="J38" s="56">
        <v>180000</v>
      </c>
      <c r="K38" s="45"/>
      <c r="L38" s="46"/>
      <c r="M38" s="46"/>
      <c r="N38" s="46"/>
      <c r="O38" s="36">
        <f t="shared" si="2"/>
        <v>0</v>
      </c>
    </row>
    <row r="39" spans="2:15" x14ac:dyDescent="0.4">
      <c r="B39" s="103"/>
      <c r="C39" s="103"/>
      <c r="D39" s="54" t="s">
        <v>112</v>
      </c>
      <c r="E39" s="55" t="s">
        <v>87</v>
      </c>
      <c r="F39" s="56">
        <v>340000</v>
      </c>
      <c r="G39" s="57" t="s">
        <v>111</v>
      </c>
      <c r="H39" s="58" t="s">
        <v>109</v>
      </c>
      <c r="I39" s="56">
        <v>218000</v>
      </c>
      <c r="J39" s="56">
        <v>180000</v>
      </c>
      <c r="K39" s="45"/>
      <c r="L39" s="46"/>
      <c r="M39" s="46"/>
      <c r="N39" s="46"/>
      <c r="O39" s="36">
        <f t="shared" si="2"/>
        <v>0</v>
      </c>
    </row>
    <row r="40" spans="2:15" x14ac:dyDescent="0.4">
      <c r="B40" s="103"/>
      <c r="C40" s="103"/>
      <c r="D40" s="54" t="s">
        <v>113</v>
      </c>
      <c r="E40" s="55" t="s">
        <v>114</v>
      </c>
      <c r="F40" s="56">
        <v>500000</v>
      </c>
      <c r="G40" s="57" t="s">
        <v>115</v>
      </c>
      <c r="H40" s="58" t="s">
        <v>109</v>
      </c>
      <c r="I40" s="56">
        <v>245000</v>
      </c>
      <c r="J40" s="56">
        <v>285000</v>
      </c>
      <c r="K40" s="45"/>
      <c r="L40" s="46"/>
      <c r="M40" s="46"/>
      <c r="N40" s="46"/>
      <c r="O40" s="36">
        <f t="shared" si="2"/>
        <v>0</v>
      </c>
    </row>
    <row r="41" spans="2:15" x14ac:dyDescent="0.4">
      <c r="B41" s="103"/>
      <c r="C41" s="103"/>
      <c r="D41" s="54" t="s">
        <v>116</v>
      </c>
      <c r="E41" s="55" t="s">
        <v>117</v>
      </c>
      <c r="F41" s="56">
        <v>650000</v>
      </c>
      <c r="G41" s="57" t="s">
        <v>118</v>
      </c>
      <c r="H41" s="58" t="s">
        <v>109</v>
      </c>
      <c r="I41" s="56">
        <v>242000</v>
      </c>
      <c r="J41" s="56">
        <v>282000</v>
      </c>
      <c r="K41" s="45"/>
      <c r="L41" s="46"/>
      <c r="M41" s="46"/>
      <c r="N41" s="46"/>
      <c r="O41" s="36">
        <f t="shared" si="2"/>
        <v>0</v>
      </c>
    </row>
    <row r="42" spans="2:15" x14ac:dyDescent="0.4">
      <c r="B42" s="103"/>
      <c r="C42" s="102"/>
      <c r="D42" s="54" t="s">
        <v>119</v>
      </c>
      <c r="E42" s="55" t="s">
        <v>103</v>
      </c>
      <c r="F42" s="56">
        <v>142000</v>
      </c>
      <c r="G42" s="57" t="s">
        <v>120</v>
      </c>
      <c r="H42" s="58" t="s">
        <v>109</v>
      </c>
      <c r="I42" s="56">
        <v>16000</v>
      </c>
      <c r="J42" s="56">
        <v>36000</v>
      </c>
      <c r="K42" s="45"/>
      <c r="L42" s="46"/>
      <c r="M42" s="46"/>
      <c r="N42" s="46"/>
      <c r="O42" s="36">
        <f t="shared" si="2"/>
        <v>0</v>
      </c>
    </row>
    <row r="43" spans="2:15" x14ac:dyDescent="0.4">
      <c r="B43" s="103"/>
      <c r="C43" s="101" t="s">
        <v>193</v>
      </c>
      <c r="D43" s="54" t="s">
        <v>121</v>
      </c>
      <c r="E43" s="55" t="s">
        <v>122</v>
      </c>
      <c r="F43" s="56">
        <v>330000</v>
      </c>
      <c r="G43" s="57" t="s">
        <v>123</v>
      </c>
      <c r="H43" s="58" t="s">
        <v>109</v>
      </c>
      <c r="I43" s="56">
        <v>170000</v>
      </c>
      <c r="J43" s="56">
        <v>210000</v>
      </c>
      <c r="K43" s="45"/>
      <c r="L43" s="46"/>
      <c r="M43" s="46"/>
      <c r="N43" s="46"/>
      <c r="O43" s="36" t="str">
        <f t="shared" si="2"/>
        <v>原付</v>
      </c>
    </row>
    <row r="44" spans="2:15" x14ac:dyDescent="0.4">
      <c r="B44" s="103"/>
      <c r="C44" s="103"/>
      <c r="D44" s="54" t="s">
        <v>124</v>
      </c>
      <c r="E44" s="55" t="s">
        <v>125</v>
      </c>
      <c r="F44" s="56">
        <v>340000</v>
      </c>
      <c r="G44" s="57" t="s">
        <v>126</v>
      </c>
      <c r="H44" s="58" t="s">
        <v>109</v>
      </c>
      <c r="I44" s="56">
        <v>167000</v>
      </c>
      <c r="J44" s="56">
        <v>207000</v>
      </c>
      <c r="K44" s="45"/>
      <c r="L44" s="46"/>
      <c r="M44" s="46"/>
      <c r="N44" s="46"/>
      <c r="O44" s="36">
        <f t="shared" si="2"/>
        <v>0</v>
      </c>
    </row>
    <row r="45" spans="2:15" ht="13.15" customHeight="1" x14ac:dyDescent="0.4">
      <c r="B45" s="103"/>
      <c r="C45" s="103"/>
      <c r="D45" s="54" t="s">
        <v>127</v>
      </c>
      <c r="E45" s="55" t="s">
        <v>128</v>
      </c>
      <c r="F45" s="56">
        <v>340000</v>
      </c>
      <c r="G45" s="57" t="s">
        <v>126</v>
      </c>
      <c r="H45" s="58" t="s">
        <v>109</v>
      </c>
      <c r="I45" s="56">
        <v>167000</v>
      </c>
      <c r="J45" s="56">
        <v>207000</v>
      </c>
      <c r="K45" s="45"/>
      <c r="L45" s="46"/>
      <c r="M45" s="46"/>
      <c r="N45" s="46"/>
      <c r="O45" s="36">
        <f t="shared" si="2"/>
        <v>0</v>
      </c>
    </row>
    <row r="46" spans="2:15" x14ac:dyDescent="0.4">
      <c r="B46" s="103"/>
      <c r="C46" s="103"/>
      <c r="D46" s="46" t="s">
        <v>129</v>
      </c>
      <c r="E46" s="46" t="s">
        <v>130</v>
      </c>
      <c r="F46" s="52">
        <v>570000</v>
      </c>
      <c r="G46" s="53">
        <v>211000</v>
      </c>
      <c r="H46" s="52">
        <v>89000</v>
      </c>
      <c r="I46" s="53" t="s">
        <v>77</v>
      </c>
      <c r="J46" s="52">
        <v>270000</v>
      </c>
      <c r="K46" s="45"/>
      <c r="L46" s="46" t="s">
        <v>72</v>
      </c>
      <c r="M46" s="46" t="s">
        <v>73</v>
      </c>
      <c r="N46" s="46" t="s">
        <v>73</v>
      </c>
      <c r="O46" s="36">
        <f t="shared" si="2"/>
        <v>0</v>
      </c>
    </row>
    <row r="47" spans="2:15" x14ac:dyDescent="0.4">
      <c r="B47" s="103"/>
      <c r="C47" s="103"/>
      <c r="D47" s="46" t="s">
        <v>131</v>
      </c>
      <c r="E47" s="46" t="s">
        <v>130</v>
      </c>
      <c r="F47" s="52">
        <v>810000</v>
      </c>
      <c r="G47" s="53">
        <f>G46</f>
        <v>211000</v>
      </c>
      <c r="H47" s="52">
        <v>120000</v>
      </c>
      <c r="I47" s="53" t="s">
        <v>77</v>
      </c>
      <c r="J47" s="52">
        <v>479000</v>
      </c>
      <c r="K47" s="45"/>
      <c r="L47" s="46" t="s">
        <v>72</v>
      </c>
      <c r="M47" s="46" t="s">
        <v>73</v>
      </c>
      <c r="N47" s="46" t="s">
        <v>73</v>
      </c>
      <c r="O47" s="36">
        <f t="shared" si="2"/>
        <v>0</v>
      </c>
    </row>
    <row r="48" spans="2:15" x14ac:dyDescent="0.4">
      <c r="B48" s="103"/>
      <c r="C48" s="103"/>
      <c r="D48" s="46" t="s">
        <v>132</v>
      </c>
      <c r="E48" s="46" t="s">
        <v>130</v>
      </c>
      <c r="F48" s="52">
        <v>490000</v>
      </c>
      <c r="G48" s="53">
        <f>G47</f>
        <v>211000</v>
      </c>
      <c r="H48" s="52">
        <v>69000</v>
      </c>
      <c r="I48" s="53">
        <v>210000</v>
      </c>
      <c r="J48" s="52">
        <v>210000</v>
      </c>
      <c r="K48" s="45"/>
      <c r="L48" s="46" t="s">
        <v>72</v>
      </c>
      <c r="M48" s="46" t="s">
        <v>73</v>
      </c>
      <c r="N48" s="46" t="s">
        <v>73</v>
      </c>
      <c r="O48" s="36">
        <f t="shared" si="2"/>
        <v>0</v>
      </c>
    </row>
    <row r="49" spans="2:15" x14ac:dyDescent="0.4">
      <c r="B49" s="103"/>
      <c r="C49" s="103"/>
      <c r="D49" s="46" t="s">
        <v>133</v>
      </c>
      <c r="E49" s="46" t="s">
        <v>130</v>
      </c>
      <c r="F49" s="52">
        <v>650000</v>
      </c>
      <c r="G49" s="53">
        <f>G48</f>
        <v>211000</v>
      </c>
      <c r="H49" s="52">
        <v>109000</v>
      </c>
      <c r="I49" s="53">
        <v>368000</v>
      </c>
      <c r="J49" s="52">
        <v>330000</v>
      </c>
      <c r="K49" s="45"/>
      <c r="L49" s="46" t="s">
        <v>72</v>
      </c>
      <c r="M49" s="46" t="s">
        <v>73</v>
      </c>
      <c r="N49" s="46" t="s">
        <v>73</v>
      </c>
      <c r="O49" s="36">
        <f t="shared" si="2"/>
        <v>0</v>
      </c>
    </row>
    <row r="50" spans="2:15" x14ac:dyDescent="0.4">
      <c r="B50" s="103"/>
      <c r="C50" s="103"/>
      <c r="D50" s="46" t="s">
        <v>134</v>
      </c>
      <c r="E50" s="46" t="s">
        <v>125</v>
      </c>
      <c r="F50" s="52">
        <v>580000</v>
      </c>
      <c r="G50" s="53">
        <v>224000</v>
      </c>
      <c r="H50" s="52">
        <v>89000</v>
      </c>
      <c r="I50" s="53" t="s">
        <v>77</v>
      </c>
      <c r="J50" s="52">
        <v>267000</v>
      </c>
      <c r="K50" s="45"/>
      <c r="L50" s="46" t="s">
        <v>72</v>
      </c>
      <c r="M50" s="46" t="s">
        <v>73</v>
      </c>
      <c r="N50" s="46" t="s">
        <v>73</v>
      </c>
      <c r="O50" s="36">
        <f t="shared" si="2"/>
        <v>0</v>
      </c>
    </row>
    <row r="51" spans="2:15" x14ac:dyDescent="0.4">
      <c r="B51" s="103"/>
      <c r="C51" s="103"/>
      <c r="D51" s="46" t="s">
        <v>135</v>
      </c>
      <c r="E51" s="46" t="s">
        <v>125</v>
      </c>
      <c r="F51" s="52">
        <v>820000</v>
      </c>
      <c r="G51" s="53">
        <f>G50</f>
        <v>224000</v>
      </c>
      <c r="H51" s="52">
        <v>120000</v>
      </c>
      <c r="I51" s="53" t="s">
        <v>77</v>
      </c>
      <c r="J51" s="52">
        <v>476000</v>
      </c>
      <c r="K51" s="45"/>
      <c r="L51" s="46" t="s">
        <v>72</v>
      </c>
      <c r="M51" s="46" t="s">
        <v>73</v>
      </c>
      <c r="N51" s="46" t="s">
        <v>73</v>
      </c>
      <c r="O51" s="36">
        <f t="shared" si="2"/>
        <v>0</v>
      </c>
    </row>
    <row r="52" spans="2:15" x14ac:dyDescent="0.4">
      <c r="B52" s="103"/>
      <c r="C52" s="103"/>
      <c r="D52" s="46" t="s">
        <v>136</v>
      </c>
      <c r="E52" s="46" t="s">
        <v>125</v>
      </c>
      <c r="F52" s="52">
        <v>500000</v>
      </c>
      <c r="G52" s="53">
        <f>G51</f>
        <v>224000</v>
      </c>
      <c r="H52" s="52">
        <v>69000</v>
      </c>
      <c r="I52" s="53">
        <v>207000</v>
      </c>
      <c r="J52" s="52">
        <v>207000</v>
      </c>
      <c r="K52" s="45"/>
      <c r="L52" s="46" t="s">
        <v>72</v>
      </c>
      <c r="M52" s="46" t="s">
        <v>73</v>
      </c>
      <c r="N52" s="46" t="s">
        <v>73</v>
      </c>
      <c r="O52" s="36">
        <f t="shared" si="2"/>
        <v>0</v>
      </c>
    </row>
    <row r="53" spans="2:15" x14ac:dyDescent="0.4">
      <c r="B53" s="103"/>
      <c r="C53" s="103"/>
      <c r="D53" s="46" t="s">
        <v>137</v>
      </c>
      <c r="E53" s="46" t="s">
        <v>125</v>
      </c>
      <c r="F53" s="52">
        <v>660000</v>
      </c>
      <c r="G53" s="53">
        <f>G52</f>
        <v>224000</v>
      </c>
      <c r="H53" s="52">
        <v>109000</v>
      </c>
      <c r="I53" s="53">
        <v>365000</v>
      </c>
      <c r="J53" s="52">
        <v>327000</v>
      </c>
      <c r="K53" s="45"/>
      <c r="L53" s="46" t="s">
        <v>72</v>
      </c>
      <c r="M53" s="46" t="s">
        <v>73</v>
      </c>
      <c r="N53" s="46" t="s">
        <v>73</v>
      </c>
      <c r="O53" s="36">
        <f t="shared" si="2"/>
        <v>0</v>
      </c>
    </row>
    <row r="54" spans="2:15" x14ac:dyDescent="0.4">
      <c r="B54" s="103"/>
      <c r="C54" s="103"/>
      <c r="D54" s="46" t="s">
        <v>194</v>
      </c>
      <c r="E54" s="46" t="s">
        <v>128</v>
      </c>
      <c r="F54" s="52">
        <v>580000</v>
      </c>
      <c r="G54" s="53">
        <v>224000</v>
      </c>
      <c r="H54" s="52">
        <v>89000</v>
      </c>
      <c r="I54" s="53" t="s">
        <v>138</v>
      </c>
      <c r="J54" s="52">
        <v>267000</v>
      </c>
      <c r="K54" s="45"/>
      <c r="L54" s="46" t="s">
        <v>72</v>
      </c>
      <c r="M54" s="46" t="s">
        <v>73</v>
      </c>
      <c r="N54" s="46" t="s">
        <v>73</v>
      </c>
      <c r="O54" s="36">
        <f t="shared" si="2"/>
        <v>0</v>
      </c>
    </row>
    <row r="55" spans="2:15" x14ac:dyDescent="0.4">
      <c r="B55" s="103"/>
      <c r="C55" s="103"/>
      <c r="D55" s="46" t="s">
        <v>139</v>
      </c>
      <c r="E55" s="46" t="s">
        <v>128</v>
      </c>
      <c r="F55" s="52">
        <v>820000</v>
      </c>
      <c r="G55" s="53">
        <f>G54</f>
        <v>224000</v>
      </c>
      <c r="H55" s="52">
        <v>120000</v>
      </c>
      <c r="I55" s="53" t="s">
        <v>77</v>
      </c>
      <c r="J55" s="52">
        <v>476000</v>
      </c>
      <c r="K55" s="45"/>
      <c r="L55" s="46" t="s">
        <v>72</v>
      </c>
      <c r="M55" s="46" t="s">
        <v>73</v>
      </c>
      <c r="N55" s="46" t="s">
        <v>73</v>
      </c>
      <c r="O55" s="36">
        <f t="shared" si="2"/>
        <v>0</v>
      </c>
    </row>
    <row r="56" spans="2:15" x14ac:dyDescent="0.4">
      <c r="B56" s="103"/>
      <c r="C56" s="103"/>
      <c r="D56" s="46" t="s">
        <v>140</v>
      </c>
      <c r="E56" s="46" t="s">
        <v>128</v>
      </c>
      <c r="F56" s="52">
        <v>500000</v>
      </c>
      <c r="G56" s="53">
        <f>G55</f>
        <v>224000</v>
      </c>
      <c r="H56" s="52">
        <v>69000</v>
      </c>
      <c r="I56" s="53">
        <v>207000</v>
      </c>
      <c r="J56" s="52">
        <v>207000</v>
      </c>
      <c r="K56" s="45"/>
      <c r="L56" s="46" t="s">
        <v>72</v>
      </c>
      <c r="M56" s="46" t="s">
        <v>73</v>
      </c>
      <c r="N56" s="46" t="s">
        <v>73</v>
      </c>
      <c r="O56" s="36">
        <f t="shared" si="2"/>
        <v>0</v>
      </c>
    </row>
    <row r="57" spans="2:15" x14ac:dyDescent="0.4">
      <c r="B57" s="103"/>
      <c r="C57" s="103"/>
      <c r="D57" s="46" t="s">
        <v>141</v>
      </c>
      <c r="E57" s="46" t="s">
        <v>128</v>
      </c>
      <c r="F57" s="52">
        <v>660000</v>
      </c>
      <c r="G57" s="53">
        <f>G56</f>
        <v>224000</v>
      </c>
      <c r="H57" s="52">
        <v>109000</v>
      </c>
      <c r="I57" s="53">
        <v>365000</v>
      </c>
      <c r="J57" s="52">
        <v>327000</v>
      </c>
      <c r="K57" s="45"/>
      <c r="L57" s="46" t="s">
        <v>72</v>
      </c>
      <c r="M57" s="46" t="s">
        <v>73</v>
      </c>
      <c r="N57" s="46" t="s">
        <v>73</v>
      </c>
      <c r="O57" s="36">
        <f t="shared" si="2"/>
        <v>0</v>
      </c>
    </row>
    <row r="58" spans="2:15" x14ac:dyDescent="0.4">
      <c r="B58" s="103"/>
      <c r="C58" s="103"/>
      <c r="D58" s="46" t="s">
        <v>196</v>
      </c>
      <c r="E58" s="46"/>
      <c r="F58" s="52"/>
      <c r="G58" s="53"/>
      <c r="H58" s="52"/>
      <c r="I58" s="53"/>
      <c r="J58" s="52"/>
      <c r="K58" s="45"/>
      <c r="L58" s="46"/>
      <c r="M58" s="46"/>
      <c r="N58" s="46"/>
    </row>
    <row r="59" spans="2:15" x14ac:dyDescent="0.4">
      <c r="B59" s="102"/>
      <c r="C59" s="102"/>
      <c r="D59" s="46" t="s">
        <v>195</v>
      </c>
      <c r="E59" s="46"/>
      <c r="F59" s="52"/>
      <c r="G59" s="53"/>
      <c r="H59" s="52"/>
      <c r="I59" s="53"/>
      <c r="J59" s="52"/>
      <c r="K59" s="45"/>
      <c r="L59" s="46"/>
      <c r="M59" s="46"/>
      <c r="N59" s="46"/>
    </row>
    <row r="60" spans="2:15" x14ac:dyDescent="0.4">
      <c r="B60" s="98" t="s">
        <v>142</v>
      </c>
      <c r="C60" s="101" t="s">
        <v>76</v>
      </c>
      <c r="D60" s="46" t="s">
        <v>143</v>
      </c>
      <c r="E60" s="46" t="s">
        <v>144</v>
      </c>
      <c r="F60" s="52">
        <v>298000</v>
      </c>
      <c r="G60" s="53">
        <v>134000</v>
      </c>
      <c r="H60" s="52">
        <v>41000</v>
      </c>
      <c r="I60" s="53">
        <v>123000</v>
      </c>
      <c r="J60" s="52">
        <v>123000</v>
      </c>
      <c r="K60" s="45"/>
      <c r="L60" s="46" t="s">
        <v>72</v>
      </c>
      <c r="M60" s="46" t="s">
        <v>73</v>
      </c>
      <c r="N60" s="46" t="s">
        <v>145</v>
      </c>
      <c r="O60" s="36" t="str">
        <f t="shared" si="2"/>
        <v>原付</v>
      </c>
    </row>
    <row r="61" spans="2:15" x14ac:dyDescent="0.4">
      <c r="B61" s="98"/>
      <c r="C61" s="102"/>
      <c r="D61" s="46" t="s">
        <v>146</v>
      </c>
      <c r="E61" s="46" t="s">
        <v>144</v>
      </c>
      <c r="F61" s="52">
        <v>378000</v>
      </c>
      <c r="G61" s="53">
        <f>G60</f>
        <v>134000</v>
      </c>
      <c r="H61" s="52">
        <v>60000</v>
      </c>
      <c r="I61" s="53">
        <v>184000</v>
      </c>
      <c r="J61" s="52">
        <v>180000</v>
      </c>
      <c r="K61" s="45"/>
      <c r="L61" s="46" t="s">
        <v>72</v>
      </c>
      <c r="M61" s="46" t="s">
        <v>73</v>
      </c>
      <c r="N61" s="46" t="s">
        <v>145</v>
      </c>
      <c r="O61" s="36">
        <f t="shared" si="2"/>
        <v>0</v>
      </c>
    </row>
    <row r="62" spans="2:15" x14ac:dyDescent="0.4">
      <c r="B62" s="98" t="s">
        <v>147</v>
      </c>
      <c r="C62" s="101" t="s">
        <v>76</v>
      </c>
      <c r="D62" s="46" t="s">
        <v>148</v>
      </c>
      <c r="E62" s="46" t="s">
        <v>149</v>
      </c>
      <c r="F62" s="52">
        <v>240000</v>
      </c>
      <c r="G62" s="53">
        <v>105000</v>
      </c>
      <c r="H62" s="52">
        <v>33000</v>
      </c>
      <c r="I62" s="53">
        <v>102000</v>
      </c>
      <c r="J62" s="52">
        <v>102000</v>
      </c>
      <c r="K62" s="45"/>
      <c r="L62" s="46" t="s">
        <v>72</v>
      </c>
      <c r="M62" s="46" t="s">
        <v>73</v>
      </c>
      <c r="N62" s="46" t="s">
        <v>145</v>
      </c>
      <c r="O62" s="36" t="str">
        <f t="shared" si="2"/>
        <v>原付</v>
      </c>
    </row>
    <row r="63" spans="2:15" x14ac:dyDescent="0.4">
      <c r="B63" s="98"/>
      <c r="C63" s="103"/>
      <c r="D63" s="46" t="s">
        <v>150</v>
      </c>
      <c r="E63" s="46" t="s">
        <v>151</v>
      </c>
      <c r="F63" s="52">
        <v>286000</v>
      </c>
      <c r="G63" s="53">
        <v>162000</v>
      </c>
      <c r="H63" s="52">
        <v>31000</v>
      </c>
      <c r="I63" s="53">
        <v>93000</v>
      </c>
      <c r="J63" s="52">
        <v>93000</v>
      </c>
      <c r="K63" s="45"/>
      <c r="L63" s="46" t="s">
        <v>72</v>
      </c>
      <c r="M63" s="46" t="s">
        <v>73</v>
      </c>
      <c r="N63" s="46" t="s">
        <v>152</v>
      </c>
      <c r="O63" s="36">
        <f t="shared" si="2"/>
        <v>0</v>
      </c>
    </row>
    <row r="64" spans="2:15" x14ac:dyDescent="0.4">
      <c r="B64" s="98"/>
      <c r="C64" s="103"/>
      <c r="D64" s="46" t="s">
        <v>153</v>
      </c>
      <c r="E64" s="46" t="s">
        <v>151</v>
      </c>
      <c r="F64" s="52">
        <v>236000</v>
      </c>
      <c r="G64" s="53">
        <v>130000</v>
      </c>
      <c r="H64" s="52">
        <v>26000</v>
      </c>
      <c r="I64" s="53">
        <v>80000</v>
      </c>
      <c r="J64" s="52">
        <v>80000</v>
      </c>
      <c r="K64" s="45"/>
      <c r="L64" s="46" t="s">
        <v>72</v>
      </c>
      <c r="M64" s="46" t="s">
        <v>73</v>
      </c>
      <c r="N64" s="46" t="s">
        <v>152</v>
      </c>
      <c r="O64" s="36">
        <f t="shared" si="2"/>
        <v>0</v>
      </c>
    </row>
    <row r="65" spans="2:15" x14ac:dyDescent="0.4">
      <c r="B65" s="98"/>
      <c r="C65" s="102"/>
      <c r="D65" s="46" t="s">
        <v>154</v>
      </c>
      <c r="E65" s="46" t="s">
        <v>151</v>
      </c>
      <c r="F65" s="52">
        <v>219000</v>
      </c>
      <c r="G65" s="53">
        <v>113000</v>
      </c>
      <c r="H65" s="52">
        <v>26000</v>
      </c>
      <c r="I65" s="53">
        <v>80000</v>
      </c>
      <c r="J65" s="52">
        <v>80000</v>
      </c>
      <c r="K65" s="45"/>
      <c r="L65" s="46" t="s">
        <v>72</v>
      </c>
      <c r="M65" s="46" t="s">
        <v>73</v>
      </c>
      <c r="N65" s="46" t="s">
        <v>152</v>
      </c>
      <c r="O65" s="36">
        <f t="shared" si="2"/>
        <v>0</v>
      </c>
    </row>
    <row r="66" spans="2:15" ht="27" x14ac:dyDescent="0.4">
      <c r="B66" s="46" t="s">
        <v>155</v>
      </c>
      <c r="C66" s="46" t="s">
        <v>158</v>
      </c>
      <c r="D66" s="46" t="s">
        <v>156</v>
      </c>
      <c r="E66" s="46" t="s">
        <v>157</v>
      </c>
      <c r="F66" s="52">
        <v>1560000</v>
      </c>
      <c r="G66" s="52" t="s">
        <v>109</v>
      </c>
      <c r="H66" s="59" t="s">
        <v>159</v>
      </c>
      <c r="I66" s="53">
        <v>480000</v>
      </c>
      <c r="J66" s="52">
        <v>180000</v>
      </c>
      <c r="K66" s="45"/>
      <c r="L66" s="46" t="s">
        <v>160</v>
      </c>
      <c r="M66" s="45" t="s">
        <v>51</v>
      </c>
      <c r="N66" s="46" t="s">
        <v>152</v>
      </c>
      <c r="O66" s="36" t="str">
        <f t="shared" ref="O66:O73" si="3">IF(OR(C66="原付一種",C66="原付二種"),"原付",C66)</f>
        <v>ミニカー</v>
      </c>
    </row>
    <row r="67" spans="2:15" x14ac:dyDescent="0.4">
      <c r="B67" s="99" t="s">
        <v>161</v>
      </c>
      <c r="C67" s="46" t="s">
        <v>158</v>
      </c>
      <c r="D67" s="46" t="s">
        <v>162</v>
      </c>
      <c r="E67" s="46" t="s">
        <v>163</v>
      </c>
      <c r="F67" s="52">
        <v>727000</v>
      </c>
      <c r="G67" s="52" t="s">
        <v>109</v>
      </c>
      <c r="H67" s="52">
        <v>200000</v>
      </c>
      <c r="I67" s="52">
        <v>237000</v>
      </c>
      <c r="J67" s="52">
        <v>180000</v>
      </c>
      <c r="K67" s="60">
        <v>44850</v>
      </c>
      <c r="L67" s="46" t="s">
        <v>160</v>
      </c>
      <c r="M67" s="45" t="s">
        <v>51</v>
      </c>
      <c r="N67" s="46" t="s">
        <v>152</v>
      </c>
      <c r="O67" s="36" t="str">
        <f t="shared" si="3"/>
        <v>ミニカー</v>
      </c>
    </row>
    <row r="68" spans="2:15" x14ac:dyDescent="0.4">
      <c r="B68" s="99"/>
      <c r="C68" s="46" t="s">
        <v>158</v>
      </c>
      <c r="D68" s="46" t="s">
        <v>164</v>
      </c>
      <c r="E68" s="46" t="s">
        <v>165</v>
      </c>
      <c r="F68" s="52">
        <v>855000</v>
      </c>
      <c r="G68" s="52" t="s">
        <v>109</v>
      </c>
      <c r="H68" s="52">
        <v>200000</v>
      </c>
      <c r="I68" s="52">
        <v>314000</v>
      </c>
      <c r="J68" s="52">
        <v>180000</v>
      </c>
      <c r="K68" s="46"/>
      <c r="L68" s="46" t="s">
        <v>160</v>
      </c>
      <c r="M68" s="45" t="s">
        <v>51</v>
      </c>
      <c r="N68" s="46" t="s">
        <v>152</v>
      </c>
      <c r="O68" s="36" t="str">
        <f t="shared" si="3"/>
        <v>ミニカー</v>
      </c>
    </row>
    <row r="69" spans="2:15" x14ac:dyDescent="0.4">
      <c r="B69" s="99"/>
      <c r="C69" s="46" t="s">
        <v>158</v>
      </c>
      <c r="D69" s="46" t="s">
        <v>166</v>
      </c>
      <c r="E69" s="46" t="s">
        <v>167</v>
      </c>
      <c r="F69" s="52">
        <v>895000</v>
      </c>
      <c r="G69" s="52" t="s">
        <v>109</v>
      </c>
      <c r="H69" s="52">
        <v>200000</v>
      </c>
      <c r="I69" s="52">
        <v>339000</v>
      </c>
      <c r="J69" s="52">
        <v>180000</v>
      </c>
      <c r="K69" s="46"/>
      <c r="L69" s="46" t="s">
        <v>160</v>
      </c>
      <c r="M69" s="45" t="s">
        <v>51</v>
      </c>
      <c r="N69" s="46" t="s">
        <v>152</v>
      </c>
      <c r="O69" s="36" t="str">
        <f t="shared" si="3"/>
        <v>ミニカー</v>
      </c>
    </row>
    <row r="70" spans="2:15" x14ac:dyDescent="0.4">
      <c r="B70" s="99"/>
      <c r="C70" s="46" t="s">
        <v>158</v>
      </c>
      <c r="D70" s="46" t="s">
        <v>168</v>
      </c>
      <c r="E70" s="46" t="s">
        <v>169</v>
      </c>
      <c r="F70" s="52">
        <v>873000</v>
      </c>
      <c r="G70" s="52" t="s">
        <v>109</v>
      </c>
      <c r="H70" s="52">
        <v>200000</v>
      </c>
      <c r="I70" s="52">
        <v>325000</v>
      </c>
      <c r="J70" s="52">
        <v>180000</v>
      </c>
      <c r="K70" s="46"/>
      <c r="L70" s="46" t="s">
        <v>160</v>
      </c>
      <c r="M70" s="45" t="s">
        <v>51</v>
      </c>
      <c r="N70" s="46" t="s">
        <v>152</v>
      </c>
      <c r="O70" s="36" t="str">
        <f t="shared" si="3"/>
        <v>ミニカー</v>
      </c>
    </row>
    <row r="71" spans="2:15" x14ac:dyDescent="0.4">
      <c r="B71" s="46" t="s">
        <v>170</v>
      </c>
      <c r="C71" s="46" t="s">
        <v>76</v>
      </c>
      <c r="D71" s="46" t="s">
        <v>171</v>
      </c>
      <c r="E71" s="46" t="s">
        <v>172</v>
      </c>
      <c r="F71" s="52">
        <v>198000</v>
      </c>
      <c r="G71" s="46"/>
      <c r="H71" s="52">
        <v>21000</v>
      </c>
      <c r="I71" s="53">
        <v>65000</v>
      </c>
      <c r="J71" s="53" t="s">
        <v>46</v>
      </c>
      <c r="K71" s="45">
        <v>45442</v>
      </c>
      <c r="L71" s="46" t="s">
        <v>72</v>
      </c>
      <c r="M71" s="46" t="s">
        <v>73</v>
      </c>
      <c r="N71" s="46" t="s">
        <v>152</v>
      </c>
      <c r="O71" s="36" t="str">
        <f t="shared" si="3"/>
        <v>原付</v>
      </c>
    </row>
    <row r="72" spans="2:15" x14ac:dyDescent="0.4">
      <c r="B72" s="100" t="s">
        <v>173</v>
      </c>
      <c r="C72" s="46" t="s">
        <v>71</v>
      </c>
      <c r="D72" s="49" t="s">
        <v>174</v>
      </c>
      <c r="E72" s="46" t="s">
        <v>175</v>
      </c>
      <c r="F72" s="47">
        <v>970000</v>
      </c>
      <c r="G72" s="47">
        <v>390000</v>
      </c>
      <c r="H72" s="47">
        <v>120000</v>
      </c>
      <c r="I72" s="48">
        <v>460000</v>
      </c>
      <c r="J72" s="48">
        <v>460000</v>
      </c>
      <c r="K72" s="45">
        <v>45182</v>
      </c>
      <c r="L72" s="46" t="s">
        <v>72</v>
      </c>
      <c r="M72" s="46" t="s">
        <v>73</v>
      </c>
      <c r="N72" s="46" t="s">
        <v>152</v>
      </c>
      <c r="O72" s="36" t="str">
        <f t="shared" si="3"/>
        <v>原付</v>
      </c>
    </row>
    <row r="73" spans="2:15" x14ac:dyDescent="0.4">
      <c r="B73" s="100"/>
      <c r="C73" s="46" t="s">
        <v>71</v>
      </c>
      <c r="D73" s="49" t="s">
        <v>176</v>
      </c>
      <c r="E73" s="46" t="s">
        <v>175</v>
      </c>
      <c r="F73" s="47">
        <v>920000</v>
      </c>
      <c r="G73" s="47">
        <v>340000</v>
      </c>
      <c r="H73" s="47">
        <v>120000</v>
      </c>
      <c r="I73" s="48">
        <v>460000</v>
      </c>
      <c r="J73" s="48">
        <v>460000</v>
      </c>
      <c r="K73" s="45">
        <v>45182</v>
      </c>
      <c r="L73" s="46" t="s">
        <v>72</v>
      </c>
      <c r="M73" s="46" t="s">
        <v>73</v>
      </c>
      <c r="N73" s="46" t="s">
        <v>152</v>
      </c>
      <c r="O73" s="36" t="str">
        <f t="shared" si="3"/>
        <v>原付</v>
      </c>
    </row>
    <row r="74" spans="2:15" x14ac:dyDescent="0.4">
      <c r="I74" s="36"/>
      <c r="K74" s="36"/>
    </row>
    <row r="381" spans="68:68" x14ac:dyDescent="0.4">
      <c r="BP381" s="36" t="e">
        <v>#N/A</v>
      </c>
    </row>
  </sheetData>
  <mergeCells count="21">
    <mergeCell ref="C43:C59"/>
    <mergeCell ref="C19:C22"/>
    <mergeCell ref="C23:C26"/>
    <mergeCell ref="B3:B6"/>
    <mergeCell ref="B7:B9"/>
    <mergeCell ref="B10:B14"/>
    <mergeCell ref="C35:C36"/>
    <mergeCell ref="C37:C42"/>
    <mergeCell ref="C3:C6"/>
    <mergeCell ref="C7:C9"/>
    <mergeCell ref="C10:C13"/>
    <mergeCell ref="C15:C18"/>
    <mergeCell ref="C27:C30"/>
    <mergeCell ref="C31:C34"/>
    <mergeCell ref="B15:B59"/>
    <mergeCell ref="B62:B65"/>
    <mergeCell ref="B67:B70"/>
    <mergeCell ref="B72:B73"/>
    <mergeCell ref="B60:B61"/>
    <mergeCell ref="C60:C61"/>
    <mergeCell ref="C62:C65"/>
  </mergeCells>
  <phoneticPr fontId="2"/>
  <conditionalFormatting sqref="K3:K36 K46:K66">
    <cfRule type="cellIs" dxfId="0" priority="1" operator="greaterThan">
      <formula>TODAY()-365</formula>
    </cfRule>
  </conditionalFormatting>
  <dataValidations count="1">
    <dataValidation type="list" allowBlank="1" showInputMessage="1" sqref="M46:N59 M60:M73 M3:N36" xr:uid="{7199A3D6-F989-42FB-9D43-ADA1F5FCB0F5}">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助成対象車両に関する情報</vt:lpstr>
      <vt:lpstr>助成対象車両一覧</vt:lpstr>
      <vt:lpstr>助成対象車両に関する情報!Print_Area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PC23512JR142</dc:creator>
  <cp:lastModifiedBy>PC24160JL159</cp:lastModifiedBy>
  <dcterms:created xsi:type="dcterms:W3CDTF">2024-10-02T06:29:40Z</dcterms:created>
  <dcterms:modified xsi:type="dcterms:W3CDTF">2025-05-28T00:57:51Z</dcterms:modified>
</cp:coreProperties>
</file>