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1DFF899F-B5AE-42C7-9C78-97F944B17925}" xr6:coauthVersionLast="47" xr6:coauthVersionMax="47" xr10:uidLastSave="{00000000-0000-0000-0000-000000000000}"/>
  <bookViews>
    <workbookView xWindow="20370" yWindow="-120" windowWidth="29040" windowHeight="15720" xr2:uid="{85E964E7-C226-44C8-BF67-106E51692FE8}"/>
  </bookViews>
  <sheets>
    <sheet name="助成対象経費明細書" sheetId="6" r:id="rId1"/>
    <sheet name="【記入例】助成対象経費明細書" sheetId="5" r:id="rId2"/>
  </sheets>
  <definedNames>
    <definedName name="_xlnm._FilterDatabase" localSheetId="1" hidden="1">【記入例】助成対象経費明細書!$N$1:$N$68</definedName>
    <definedName name="_xlnm._FilterDatabase" localSheetId="0" hidden="1">助成対象経費明細書!$N$1:$N$68</definedName>
    <definedName name="_xlnm.Print_Area" localSheetId="1">【記入例】助成対象経費明細書!$A$1:$O$61</definedName>
    <definedName name="_xlnm.Print_Area" localSheetId="0">助成対象経費明細書!$A$1:$O$61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" i="6" l="1"/>
  <c r="O59" i="6"/>
  <c r="O58" i="6"/>
  <c r="O57" i="6"/>
  <c r="O56" i="6"/>
  <c r="O55" i="6"/>
  <c r="O54" i="6"/>
  <c r="O53" i="6"/>
  <c r="O52" i="6"/>
  <c r="G51" i="6"/>
  <c r="O50" i="6"/>
  <c r="O51" i="6" s="1"/>
  <c r="G50" i="6"/>
  <c r="O52" i="5"/>
  <c r="O55" i="5"/>
  <c r="O54" i="5"/>
  <c r="O53" i="5"/>
  <c r="O51" i="5"/>
  <c r="O59" i="5"/>
  <c r="O60" i="5"/>
  <c r="O57" i="5"/>
  <c r="O58" i="5"/>
  <c r="O56" i="5"/>
  <c r="G51" i="5"/>
  <c r="O50" i="5"/>
  <c r="G5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C62146F7-CB04-4453-BDF0-A3D01DE274F2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メーカー名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D3" authorId="0" shapeId="0" xr:uid="{D1CAB495-1C01-4109-BDC9-5542BDD23360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エコジョーズ
エコフィール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G3" authorId="0" shapeId="0" xr:uid="{48877B08-96A3-4262-A987-64435F205C83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追い炊き機能の有無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J3" authorId="0" shapeId="0" xr:uid="{8B9C0500-A8B2-4060-A6E9-F6DFF0E71FE6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保証書の提出有無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K3" authorId="0" shapeId="0" xr:uid="{0BC3A66A-7914-46A4-B5BB-CB26363ADF5B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地方公共団体補助金の申請状況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L3" authorId="0" shapeId="0" xr:uid="{B8EC73A5-736C-4D56-B33D-9946CE4D50FF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M3" authorId="0" shapeId="0" xr:uid="{A382D98B-B449-411E-8BDB-A33C7615175D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N3" authorId="0" shapeId="0" xr:uid="{CF8A2C6F-1B66-4161-A38B-474E81AE7D63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ご契約有無</t>
        </r>
        <r>
          <rPr>
            <sz val="10.5"/>
            <color indexed="81"/>
            <rFont val="Meiryo UI"/>
            <family val="3"/>
            <charset val="128"/>
          </rPr>
          <t>を選択してください。</t>
        </r>
      </text>
    </comment>
    <comment ref="O3" authorId="0" shapeId="0" xr:uid="{A363907E-DDC9-4762-ADBC-472F9720B74D}">
      <text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名称</t>
        </r>
        <r>
          <rPr>
            <sz val="10.5"/>
            <color indexed="81"/>
            <rFont val="Meiryo UI"/>
            <family val="3"/>
            <charset val="128"/>
          </rPr>
          <t>を</t>
        </r>
        <r>
          <rPr>
            <b/>
            <u/>
            <sz val="10.5"/>
            <color indexed="81"/>
            <rFont val="Meiryo UI"/>
            <family val="3"/>
            <charset val="128"/>
          </rPr>
          <t>正式名称で</t>
        </r>
        <r>
          <rPr>
            <sz val="10.5"/>
            <color indexed="81"/>
            <rFont val="Meiryo UI"/>
            <family val="3"/>
            <charset val="128"/>
          </rPr>
          <t>入力してください。</t>
        </r>
      </text>
    </comment>
    <comment ref="A44" authorId="0" shapeId="0" xr:uid="{48B3ECC1-96A0-4526-A345-2F87FBEA2210}">
      <text>
        <r>
          <rPr>
            <sz val="12"/>
            <color indexed="81"/>
            <rFont val="Meiryo UI"/>
            <family val="3"/>
            <charset val="128"/>
          </rPr>
          <t>申請住戸数が40戸以上ある場合は、
枠内に行を複製してください。</t>
        </r>
      </text>
    </comment>
    <comment ref="O49" authorId="0" shapeId="0" xr:uid="{C621E722-4237-4EF9-B84E-C01986C69E4E}">
      <text>
        <r>
          <rPr>
            <b/>
            <sz val="12"/>
            <color indexed="81"/>
            <rFont val="Meiryo UI"/>
            <family val="3"/>
            <charset val="128"/>
          </rPr>
          <t>【必須】
総住戸数</t>
        </r>
        <r>
          <rPr>
            <sz val="12"/>
            <color indexed="81"/>
            <rFont val="Meiryo UI"/>
            <family val="3"/>
            <charset val="128"/>
          </rPr>
          <t>を記入してください。
※既にエコジョーズ等を設置済みの住戸は除く</t>
        </r>
      </text>
    </comment>
    <comment ref="M50" authorId="0" shapeId="0" xr:uid="{83744803-2008-4C4D-8F28-770C187D74A6}">
      <text>
        <r>
          <rPr>
            <b/>
            <sz val="12"/>
            <color indexed="81"/>
            <rFont val="Meiryo UI"/>
            <family val="3"/>
            <charset val="128"/>
          </rPr>
          <t>以下は全て自動計算のため、
触らないでください。
※各項目の申請数が
他提出資料内容と
一致しているか、
ご確認ください。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C469469B-932D-47BF-8DB9-60DD2E27F563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メーカー名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D3" authorId="0" shapeId="0" xr:uid="{292843D7-7FFE-4983-9671-64EED0C59AF1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エコジョーズ
エコフィール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G3" authorId="0" shapeId="0" xr:uid="{AC3522CB-B571-4CAA-9970-E03DF8EB8989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追い炊き機能の有無</t>
        </r>
        <r>
          <rPr>
            <sz val="10.5"/>
            <color indexed="81"/>
            <rFont val="Meiryo UI"/>
            <family val="3"/>
            <charset val="128"/>
          </rPr>
          <t>を
選択してください。</t>
        </r>
      </text>
    </comment>
    <comment ref="J3" authorId="0" shapeId="0" xr:uid="{6888DE6A-CF2E-4F67-AFB7-5C34FA128C78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保証書の提出有無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K3" authorId="0" shapeId="0" xr:uid="{EA3ACF46-6D59-4CDF-AB61-EF85BEA073ED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地方公共団体補助金の申請状況</t>
        </r>
        <r>
          <rPr>
            <sz val="10.5"/>
            <color indexed="81"/>
            <rFont val="Meiryo UI"/>
            <family val="3"/>
            <charset val="128"/>
          </rPr>
          <t xml:space="preserve">
を選択してください。</t>
        </r>
      </text>
    </comment>
    <comment ref="L3" authorId="0" shapeId="0" xr:uid="{D58571D4-4A88-46A5-8879-EDE5C1BA9D4D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M3" authorId="0" shapeId="0" xr:uid="{2A8E6EB8-F07E-4857-8D43-88F34D70D990}">
      <text>
        <r>
          <rPr>
            <sz val="10.5"/>
            <color indexed="81"/>
            <rFont val="Meiryo UI"/>
            <family val="3"/>
            <charset val="128"/>
          </rPr>
          <t xml:space="preserve">申請済み、申請予定の
</t>
        </r>
        <r>
          <rPr>
            <b/>
            <sz val="10.5"/>
            <color indexed="81"/>
            <rFont val="Meiryo UI"/>
            <family val="3"/>
            <charset val="128"/>
          </rPr>
          <t>地方公共団体補助金額</t>
        </r>
        <r>
          <rPr>
            <sz val="10.5"/>
            <color indexed="81"/>
            <rFont val="Meiryo UI"/>
            <family val="3"/>
            <charset val="128"/>
          </rPr>
          <t xml:space="preserve">
を入力してください。</t>
        </r>
      </text>
    </comment>
    <comment ref="N3" authorId="0" shapeId="0" xr:uid="{B8A6DF81-0B19-4544-84C3-65BF15882301}">
      <text>
        <r>
          <rPr>
            <sz val="10.5"/>
            <color indexed="81"/>
            <rFont val="Meiryo UI"/>
            <family val="3"/>
            <charset val="128"/>
          </rPr>
          <t xml:space="preserve">プルダウンから
</t>
        </r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ご契約有無</t>
        </r>
        <r>
          <rPr>
            <sz val="10.5"/>
            <color indexed="81"/>
            <rFont val="Meiryo UI"/>
            <family val="3"/>
            <charset val="128"/>
          </rPr>
          <t>を選択してください。</t>
        </r>
      </text>
    </comment>
    <comment ref="O3" authorId="0" shapeId="0" xr:uid="{36B1336F-4377-43B2-A076-A20EC9B75CCC}">
      <text>
        <r>
          <rPr>
            <b/>
            <sz val="10.5"/>
            <color indexed="81"/>
            <rFont val="Meiryo UI"/>
            <family val="3"/>
            <charset val="128"/>
          </rPr>
          <t>再生可能エネルギー電力メニューの
名称</t>
        </r>
        <r>
          <rPr>
            <sz val="10.5"/>
            <color indexed="81"/>
            <rFont val="Meiryo UI"/>
            <family val="3"/>
            <charset val="128"/>
          </rPr>
          <t>を</t>
        </r>
        <r>
          <rPr>
            <b/>
            <u/>
            <sz val="10.5"/>
            <color indexed="81"/>
            <rFont val="Meiryo UI"/>
            <family val="3"/>
            <charset val="128"/>
          </rPr>
          <t>正式名称で</t>
        </r>
        <r>
          <rPr>
            <sz val="10.5"/>
            <color indexed="81"/>
            <rFont val="Meiryo UI"/>
            <family val="3"/>
            <charset val="128"/>
          </rPr>
          <t>入力してください。</t>
        </r>
      </text>
    </comment>
    <comment ref="A44" authorId="0" shapeId="0" xr:uid="{F2CC6F1A-A7E5-4441-850B-849F1989C3F2}">
      <text>
        <r>
          <rPr>
            <sz val="12"/>
            <color indexed="81"/>
            <rFont val="Meiryo UI"/>
            <family val="3"/>
            <charset val="128"/>
          </rPr>
          <t>申請住戸数が40戸以上ある場合は、
枠内に行を複製してください。</t>
        </r>
      </text>
    </comment>
    <comment ref="O49" authorId="0" shapeId="0" xr:uid="{8C1D909A-DB57-4454-B274-85AA33C8C2BF}">
      <text>
        <r>
          <rPr>
            <b/>
            <sz val="12"/>
            <color indexed="81"/>
            <rFont val="Meiryo UI"/>
            <family val="3"/>
            <charset val="128"/>
          </rPr>
          <t>【必須】
総住戸数</t>
        </r>
        <r>
          <rPr>
            <sz val="12"/>
            <color indexed="81"/>
            <rFont val="Meiryo UI"/>
            <family val="3"/>
            <charset val="128"/>
          </rPr>
          <t>を記入してください。
※既にエコジョーズ等を設置済みの住戸は除く</t>
        </r>
      </text>
    </comment>
    <comment ref="M50" authorId="0" shapeId="0" xr:uid="{4FC57867-FF3D-44EF-ABFF-30DE646BAC06}">
      <text>
        <r>
          <rPr>
            <b/>
            <sz val="12"/>
            <color indexed="81"/>
            <rFont val="Meiryo UI"/>
            <family val="3"/>
            <charset val="128"/>
          </rPr>
          <t>以下は全て自動計算のため、
触らないでください。
※各項目の申請数が
他提出資料内容と
一致しているか、
ご確認ください。</t>
        </r>
      </text>
    </comment>
  </commentList>
</comments>
</file>

<file path=xl/sharedStrings.xml><?xml version="1.0" encoding="utf-8"?>
<sst xmlns="http://schemas.openxmlformats.org/spreadsheetml/2006/main" count="259" uniqueCount="81">
  <si>
    <t>部屋番号</t>
    <rPh sb="0" eb="4">
      <t>ヘヤバンゴウ</t>
    </rPh>
    <phoneticPr fontId="2"/>
  </si>
  <si>
    <t>メーカー名</t>
    <rPh sb="4" eb="5">
      <t>メイ</t>
    </rPh>
    <phoneticPr fontId="2"/>
  </si>
  <si>
    <t>総住戸数</t>
    <rPh sb="0" eb="4">
      <t>ソウジュウコスウ</t>
    </rPh>
    <phoneticPr fontId="2"/>
  </si>
  <si>
    <t>申請住戸数</t>
    <rPh sb="0" eb="2">
      <t>シンセイ</t>
    </rPh>
    <rPh sb="2" eb="4">
      <t>ジュウコ</t>
    </rPh>
    <rPh sb="4" eb="5">
      <t>スウ</t>
    </rPh>
    <phoneticPr fontId="2"/>
  </si>
  <si>
    <t>申請住戸数割合</t>
    <rPh sb="0" eb="2">
      <t>シンセイ</t>
    </rPh>
    <rPh sb="2" eb="5">
      <t>ジュウコスウ</t>
    </rPh>
    <rPh sb="5" eb="7">
      <t>ワリアイ</t>
    </rPh>
    <phoneticPr fontId="2"/>
  </si>
  <si>
    <t>機器費（税抜）</t>
    <rPh sb="0" eb="3">
      <t>キキヒ</t>
    </rPh>
    <rPh sb="4" eb="6">
      <t>ゼ</t>
    </rPh>
    <phoneticPr fontId="2"/>
  </si>
  <si>
    <t>エコジョーズ</t>
  </si>
  <si>
    <t>エコフィール</t>
  </si>
  <si>
    <t>12345-1</t>
    <phoneticPr fontId="2"/>
  </si>
  <si>
    <t>0-1234</t>
    <phoneticPr fontId="2"/>
  </si>
  <si>
    <t>A-123-B</t>
    <phoneticPr fontId="2"/>
  </si>
  <si>
    <t>1234-ABC</t>
    <phoneticPr fontId="2"/>
  </si>
  <si>
    <t>AB-123</t>
    <phoneticPr fontId="2"/>
  </si>
  <si>
    <t>1-123456-AB</t>
    <phoneticPr fontId="2"/>
  </si>
  <si>
    <t>12345-2</t>
    <phoneticPr fontId="2"/>
  </si>
  <si>
    <t>12345-3</t>
    <phoneticPr fontId="2"/>
  </si>
  <si>
    <t>12345-4</t>
    <phoneticPr fontId="2"/>
  </si>
  <si>
    <t>12345-5</t>
    <phoneticPr fontId="2"/>
  </si>
  <si>
    <t>12345-11</t>
    <phoneticPr fontId="2"/>
  </si>
  <si>
    <t>12345-22</t>
    <phoneticPr fontId="2"/>
  </si>
  <si>
    <t>12345-33</t>
    <phoneticPr fontId="2"/>
  </si>
  <si>
    <t>12345-44</t>
    <phoneticPr fontId="2"/>
  </si>
  <si>
    <t>0-2345</t>
    <phoneticPr fontId="2"/>
  </si>
  <si>
    <t>0-3456</t>
    <phoneticPr fontId="2"/>
  </si>
  <si>
    <t>0-4567</t>
    <phoneticPr fontId="2"/>
  </si>
  <si>
    <t>助成対象経費明細書</t>
    <rPh sb="0" eb="2">
      <t>ジョセイ</t>
    </rPh>
    <rPh sb="2" eb="4">
      <t>タイショウ</t>
    </rPh>
    <rPh sb="4" eb="6">
      <t>ケイヒ</t>
    </rPh>
    <rPh sb="6" eb="9">
      <t>メイサイショ</t>
    </rPh>
    <phoneticPr fontId="2"/>
  </si>
  <si>
    <t>再生可能エネルギー電力メニュー
ご契約有無</t>
    <rPh sb="0" eb="4">
      <t>サイセイカノウ</t>
    </rPh>
    <rPh sb="9" eb="11">
      <t>デンリョク</t>
    </rPh>
    <rPh sb="17" eb="19">
      <t>ケイヤク</t>
    </rPh>
    <rPh sb="19" eb="21">
      <t>ウム</t>
    </rPh>
    <phoneticPr fontId="2"/>
  </si>
  <si>
    <t>※表紙に記入した機器費・工事費と
金額が一致しているか、ご確認ください。</t>
    <rPh sb="1" eb="3">
      <t>ヒョウシ</t>
    </rPh>
    <rPh sb="4" eb="6">
      <t>キニュウ</t>
    </rPh>
    <rPh sb="8" eb="11">
      <t>キキヒ</t>
    </rPh>
    <rPh sb="12" eb="15">
      <t>コウジヒ</t>
    </rPh>
    <rPh sb="17" eb="19">
      <t>キンガク</t>
    </rPh>
    <rPh sb="20" eb="22">
      <t>イッチ</t>
    </rPh>
    <rPh sb="29" eb="31">
      <t>カクニン</t>
    </rPh>
    <phoneticPr fontId="2"/>
  </si>
  <si>
    <t>■機器費・工事費　集計表</t>
    <rPh sb="1" eb="4">
      <t>キキヒ</t>
    </rPh>
    <rPh sb="5" eb="8">
      <t>コウジヒ</t>
    </rPh>
    <rPh sb="9" eb="12">
      <t>シュウケイヒョウ</t>
    </rPh>
    <phoneticPr fontId="2"/>
  </si>
  <si>
    <t>■住戸数等　集計表</t>
    <rPh sb="1" eb="4">
      <t>ジュウコスウ</t>
    </rPh>
    <rPh sb="4" eb="5">
      <t>ナド</t>
    </rPh>
    <rPh sb="6" eb="9">
      <t>シュウケイヒョウ</t>
    </rPh>
    <phoneticPr fontId="2"/>
  </si>
  <si>
    <t>No</t>
    <phoneticPr fontId="2"/>
  </si>
  <si>
    <t>工事費（税抜）</t>
    <rPh sb="0" eb="3">
      <t>コウジヒ</t>
    </rPh>
    <rPh sb="4" eb="6">
      <t>ゼイヌ</t>
    </rPh>
    <phoneticPr fontId="2"/>
  </si>
  <si>
    <t>機器種別</t>
    <rPh sb="0" eb="4">
      <t>キキシュベツ</t>
    </rPh>
    <phoneticPr fontId="2"/>
  </si>
  <si>
    <t>製品型番</t>
    <rPh sb="0" eb="4">
      <t>セイヒンカタバン</t>
    </rPh>
    <phoneticPr fontId="2"/>
  </si>
  <si>
    <t>追い焚き機能の
有無</t>
    <phoneticPr fontId="2"/>
  </si>
  <si>
    <t>機器費合計（税抜）</t>
    <rPh sb="0" eb="3">
      <t>キキヒ</t>
    </rPh>
    <rPh sb="3" eb="5">
      <t>ゴウケイ</t>
    </rPh>
    <rPh sb="6" eb="8">
      <t>ゼイヌ</t>
    </rPh>
    <phoneticPr fontId="2"/>
  </si>
  <si>
    <t>工事費合計（税抜）</t>
    <rPh sb="0" eb="3">
      <t>コウジヒ</t>
    </rPh>
    <rPh sb="3" eb="5">
      <t>ゴウケイ</t>
    </rPh>
    <rPh sb="6" eb="8">
      <t>ゼイヌ</t>
    </rPh>
    <phoneticPr fontId="2"/>
  </si>
  <si>
    <t>メーカー名一覧</t>
    <rPh sb="4" eb="5">
      <t>メイ</t>
    </rPh>
    <rPh sb="5" eb="7">
      <t>イチラン</t>
    </rPh>
    <phoneticPr fontId="2"/>
  </si>
  <si>
    <t>大阪ガス</t>
    <rPh sb="0" eb="2">
      <t>オオサカ</t>
    </rPh>
    <phoneticPr fontId="2"/>
  </si>
  <si>
    <t>クリナップ</t>
    <phoneticPr fontId="2"/>
  </si>
  <si>
    <t>長府製作所</t>
    <rPh sb="0" eb="5">
      <t>チョウフセイサクショ</t>
    </rPh>
    <phoneticPr fontId="2"/>
  </si>
  <si>
    <t>東邦ガス</t>
    <rPh sb="0" eb="2">
      <t>トウホウ</t>
    </rPh>
    <phoneticPr fontId="2"/>
  </si>
  <si>
    <t>ノーリツ</t>
    <phoneticPr fontId="2"/>
  </si>
  <si>
    <t>ハウステック</t>
    <phoneticPr fontId="2"/>
  </si>
  <si>
    <t>パロマ</t>
    <phoneticPr fontId="2"/>
  </si>
  <si>
    <t>パーパス</t>
    <phoneticPr fontId="2"/>
  </si>
  <si>
    <t>モリタ工業</t>
    <rPh sb="3" eb="5">
      <t>コウギョウ</t>
    </rPh>
    <phoneticPr fontId="2"/>
  </si>
  <si>
    <t>リンナイ</t>
    <phoneticPr fontId="2"/>
  </si>
  <si>
    <t>コロナ</t>
    <phoneticPr fontId="2"/>
  </si>
  <si>
    <t>タカラスタンダード</t>
    <phoneticPr fontId="2"/>
  </si>
  <si>
    <t>長府工産</t>
    <rPh sb="0" eb="4">
      <t>チョウフコウサン</t>
    </rPh>
    <phoneticPr fontId="2"/>
  </si>
  <si>
    <t>あり</t>
  </si>
  <si>
    <t>なし</t>
  </si>
  <si>
    <t>リンナイ</t>
  </si>
  <si>
    <t>コロナ</t>
  </si>
  <si>
    <t>製造番号</t>
    <rPh sb="0" eb="4">
      <t>セイゾウバンゴウ</t>
    </rPh>
    <phoneticPr fontId="2"/>
  </si>
  <si>
    <t>保証書の提出有無</t>
    <rPh sb="0" eb="3">
      <t>ホショウショ</t>
    </rPh>
    <rPh sb="4" eb="6">
      <t>テイシュツ</t>
    </rPh>
    <rPh sb="6" eb="8">
      <t>ウム</t>
    </rPh>
    <phoneticPr fontId="2"/>
  </si>
  <si>
    <t>新品かつ未使用であることの証明書
提出枚数</t>
    <rPh sb="0" eb="2">
      <t>シンピン</t>
    </rPh>
    <rPh sb="4" eb="7">
      <t>ミシヨウ</t>
    </rPh>
    <rPh sb="13" eb="16">
      <t>ショウメイショ</t>
    </rPh>
    <rPh sb="17" eb="19">
      <t>テイシュツ</t>
    </rPh>
    <rPh sb="19" eb="21">
      <t>マイスウ</t>
    </rPh>
    <phoneticPr fontId="2"/>
  </si>
  <si>
    <t>保証書
提出枚数</t>
    <rPh sb="0" eb="3">
      <t>ホショウショ</t>
    </rPh>
    <rPh sb="4" eb="6">
      <t>テイシュツ</t>
    </rPh>
    <rPh sb="6" eb="8">
      <t>マイスウ</t>
    </rPh>
    <phoneticPr fontId="2"/>
  </si>
  <si>
    <t>再エネ契約あり</t>
    <rPh sb="0" eb="1">
      <t>サイ</t>
    </rPh>
    <rPh sb="3" eb="5">
      <t>ケイヤク</t>
    </rPh>
    <phoneticPr fontId="2"/>
  </si>
  <si>
    <t>再エネ契約なし</t>
    <rPh sb="0" eb="1">
      <t>サイ</t>
    </rPh>
    <rPh sb="3" eb="5">
      <t>ケイヤク</t>
    </rPh>
    <phoneticPr fontId="2"/>
  </si>
  <si>
    <t>パロマ</t>
  </si>
  <si>
    <t>契約なし</t>
  </si>
  <si>
    <t>契約あり</t>
  </si>
  <si>
    <t>保証書</t>
  </si>
  <si>
    <t>新品かつ未使用であることの証明書</t>
  </si>
  <si>
    <t>申請予定なし</t>
  </si>
  <si>
    <t>申請予定あり（申請済み）</t>
  </si>
  <si>
    <t>○○区省エネ補助金</t>
    <rPh sb="2" eb="3">
      <t>ク</t>
    </rPh>
    <rPh sb="3" eb="4">
      <t>ショウ</t>
    </rPh>
    <rPh sb="6" eb="9">
      <t>ホジョキン</t>
    </rPh>
    <phoneticPr fontId="2"/>
  </si>
  <si>
    <r>
      <t xml:space="preserve">追い焚き機能
</t>
    </r>
    <r>
      <rPr>
        <b/>
        <sz val="11"/>
        <color rgb="FFFF0000"/>
        <rFont val="Meiryo UI"/>
        <family val="3"/>
        <charset val="128"/>
      </rPr>
      <t>【あり】</t>
    </r>
    <rPh sb="0" eb="1">
      <t>オ</t>
    </rPh>
    <rPh sb="2" eb="3">
      <t>ダ</t>
    </rPh>
    <rPh sb="4" eb="6">
      <t>キノウ</t>
    </rPh>
    <phoneticPr fontId="2"/>
  </si>
  <si>
    <r>
      <t xml:space="preserve">追い焚き機能
</t>
    </r>
    <r>
      <rPr>
        <b/>
        <sz val="11"/>
        <color rgb="FF0070C0"/>
        <rFont val="Meiryo UI"/>
        <family val="3"/>
        <charset val="128"/>
      </rPr>
      <t>【なし】</t>
    </r>
    <rPh sb="0" eb="1">
      <t>オ</t>
    </rPh>
    <rPh sb="2" eb="3">
      <t>ダ</t>
    </rPh>
    <rPh sb="4" eb="6">
      <t>キノウ</t>
    </rPh>
    <phoneticPr fontId="2"/>
  </si>
  <si>
    <t>地方公共団体補助金
申請状況</t>
    <rPh sb="0" eb="2">
      <t>チホウ</t>
    </rPh>
    <rPh sb="2" eb="4">
      <t>コウキョウ</t>
    </rPh>
    <rPh sb="4" eb="6">
      <t>ダンタイ</t>
    </rPh>
    <rPh sb="6" eb="9">
      <t>ホジョキン</t>
    </rPh>
    <rPh sb="10" eb="14">
      <t>シンセイジョウキョウ</t>
    </rPh>
    <phoneticPr fontId="2"/>
  </si>
  <si>
    <t>地方公共団体補助金
名称</t>
    <rPh sb="0" eb="2">
      <t>チホウ</t>
    </rPh>
    <rPh sb="2" eb="4">
      <t>コウキョウ</t>
    </rPh>
    <rPh sb="4" eb="6">
      <t>ダンタイ</t>
    </rPh>
    <rPh sb="6" eb="9">
      <t>ホジョキン</t>
    </rPh>
    <rPh sb="10" eb="12">
      <t>メイショウ</t>
    </rPh>
    <phoneticPr fontId="2"/>
  </si>
  <si>
    <t>地方公共団体補助金額</t>
    <rPh sb="0" eb="2">
      <t>チホウ</t>
    </rPh>
    <rPh sb="2" eb="4">
      <t>コウキョウ</t>
    </rPh>
    <rPh sb="4" eb="6">
      <t>ダンタイ</t>
    </rPh>
    <rPh sb="6" eb="9">
      <t>ホジョキン</t>
    </rPh>
    <rPh sb="9" eb="10">
      <t>ガク</t>
    </rPh>
    <phoneticPr fontId="2"/>
  </si>
  <si>
    <t>地方公共団体補助金
申請予定なし</t>
    <rPh sb="0" eb="2">
      <t>チホウ</t>
    </rPh>
    <rPh sb="2" eb="4">
      <t>コウキョウ</t>
    </rPh>
    <rPh sb="4" eb="6">
      <t>ダンタイ</t>
    </rPh>
    <rPh sb="6" eb="9">
      <t>ホジョキン</t>
    </rPh>
    <rPh sb="10" eb="14">
      <t>シンセイヨテイ</t>
    </rPh>
    <phoneticPr fontId="2"/>
  </si>
  <si>
    <t>地方公共団体補助金 
申請予定あり（申請済み）</t>
    <rPh sb="10" eb="12">
      <t>シンセイ</t>
    </rPh>
    <rPh sb="12" eb="13">
      <t>ズ</t>
    </rPh>
    <phoneticPr fontId="2"/>
  </si>
  <si>
    <t>地方公共団体補助金 
合計金額</t>
    <rPh sb="11" eb="13">
      <t>ゴウケイ</t>
    </rPh>
    <rPh sb="13" eb="15">
      <t>キンガク</t>
    </rPh>
    <phoneticPr fontId="2"/>
  </si>
  <si>
    <t>〇×電力
再生可能エネルギー電力メニュー</t>
    <rPh sb="2" eb="4">
      <t>デンリョク</t>
    </rPh>
    <rPh sb="5" eb="9">
      <t>サイセイカノウ</t>
    </rPh>
    <rPh sb="14" eb="16">
      <t>デンリョク</t>
    </rPh>
    <phoneticPr fontId="2"/>
  </si>
  <si>
    <t>△△電力
再生可能エネルギー電力メニュー</t>
    <rPh sb="2" eb="4">
      <t>デンリョク</t>
    </rPh>
    <rPh sb="5" eb="7">
      <t>サイセイ</t>
    </rPh>
    <rPh sb="7" eb="9">
      <t>カノウ</t>
    </rPh>
    <rPh sb="14" eb="16">
      <t>デンリョク</t>
    </rPh>
    <phoneticPr fontId="2"/>
  </si>
  <si>
    <t>再生可能エネルギー電力メニュー
名称※正式名称</t>
    <rPh sb="0" eb="2">
      <t>サイセイ</t>
    </rPh>
    <rPh sb="2" eb="4">
      <t>カノウ</t>
    </rPh>
    <rPh sb="9" eb="11">
      <t>デンリョク</t>
    </rPh>
    <rPh sb="16" eb="18">
      <t>メイショウ</t>
    </rPh>
    <rPh sb="19" eb="21">
      <t>セイシキ</t>
    </rPh>
    <rPh sb="21" eb="23">
      <t>メイショウ</t>
    </rPh>
    <phoneticPr fontId="2"/>
  </si>
  <si>
    <t>地方公共団体補助金額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</si>
</sst>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sz val="10.5"/>
      <color indexed="81"/>
      <name val="Meiryo UI"/>
      <family val="3"/>
      <charset val="128"/>
    </font>
    <font>
      <sz val="10.5"/>
      <color indexed="81"/>
      <name val="Meiryo UI"/>
      <family val="3"/>
      <charset val="128"/>
    </font>
    <font>
      <b/>
      <sz val="12"/>
      <color indexed="81"/>
      <name val="Meiryo UI"/>
      <family val="3"/>
      <charset val="128"/>
    </font>
    <font>
      <sz val="12"/>
      <color indexed="8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u/>
      <sz val="10.5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0" fontId="3" fillId="4" borderId="20" xfId="0" applyFont="1" applyFill="1" applyBorder="1" applyAlignment="1">
      <alignment horizontal="center" vertical="center"/>
    </xf>
    <xf numFmtId="177" fontId="3" fillId="0" borderId="21" xfId="0" applyNumberFormat="1" applyFont="1" applyBorder="1" applyAlignment="1">
      <alignment horizontal="right" vertical="center"/>
    </xf>
    <xf numFmtId="0" fontId="3" fillId="0" borderId="7" xfId="2" applyNumberFormat="1" applyFont="1" applyBorder="1" applyAlignment="1">
      <alignment horizontal="center" vertical="center"/>
    </xf>
    <xf numFmtId="0" fontId="3" fillId="0" borderId="11" xfId="2" applyNumberFormat="1" applyFont="1" applyBorder="1" applyAlignment="1">
      <alignment horizontal="center" vertical="center"/>
    </xf>
    <xf numFmtId="0" fontId="3" fillId="0" borderId="10" xfId="2" applyNumberFormat="1" applyFont="1" applyBorder="1" applyAlignment="1">
      <alignment horizontal="center" vertical="center"/>
    </xf>
    <xf numFmtId="0" fontId="3" fillId="0" borderId="9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10" xfId="2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9" xfId="2" applyNumberFormat="1" applyFont="1" applyBorder="1" applyAlignment="1">
      <alignment horizontal="center" vertical="center" wrapText="1"/>
    </xf>
    <xf numFmtId="0" fontId="3" fillId="0" borderId="35" xfId="2" applyNumberFormat="1" applyFont="1" applyBorder="1" applyAlignment="1">
      <alignment horizontal="center" vertical="center"/>
    </xf>
    <xf numFmtId="0" fontId="3" fillId="0" borderId="7" xfId="2" applyNumberFormat="1" applyFont="1" applyBorder="1" applyAlignment="1">
      <alignment horizontal="center" vertical="center" wrapText="1"/>
    </xf>
    <xf numFmtId="176" fontId="3" fillId="0" borderId="40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3" borderId="26" xfId="2" applyNumberFormat="1" applyFont="1" applyFill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0" fontId="3" fillId="0" borderId="33" xfId="2" applyNumberFormat="1" applyFont="1" applyBorder="1" applyAlignment="1">
      <alignment horizontal="center" vertical="center"/>
    </xf>
    <xf numFmtId="0" fontId="3" fillId="0" borderId="0" xfId="2" applyNumberFormat="1" applyFont="1" applyAlignment="1">
      <alignment horizontal="center" vertical="center"/>
    </xf>
    <xf numFmtId="0" fontId="3" fillId="3" borderId="26" xfId="2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32" xfId="2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13" fillId="4" borderId="13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1" applyNumberFormat="1" applyFont="1" applyBorder="1" applyAlignment="1">
      <alignment horizontal="right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1" applyNumberFormat="1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5">
    <dxf>
      <fill>
        <patternFill>
          <bgColor theme="8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</xdr:colOff>
      <xdr:row>56</xdr:row>
      <xdr:rowOff>18602</xdr:rowOff>
    </xdr:from>
    <xdr:to>
      <xdr:col>4</xdr:col>
      <xdr:colOff>272751</xdr:colOff>
      <xdr:row>59</xdr:row>
      <xdr:rowOff>134471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2E70F85-56B5-41D8-9BF3-CB4196E2BC33}"/>
            </a:ext>
          </a:extLst>
        </xdr:cNvPr>
        <xdr:cNvSpPr/>
      </xdr:nvSpPr>
      <xdr:spPr>
        <a:xfrm>
          <a:off x="282052" y="25111262"/>
          <a:ext cx="7290659" cy="1258869"/>
        </a:xfrm>
        <a:prstGeom prst="rect">
          <a:avLst/>
        </a:prstGeom>
        <a:solidFill>
          <a:schemeClr val="bg1"/>
        </a:solidFill>
        <a:ln w="76200"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ご提出前に記入漏れや誤記がないことをご確認ください。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不備があった場合は再度ご提出を依頼させていただきます。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26</xdr:row>
      <xdr:rowOff>304800</xdr:rowOff>
    </xdr:from>
    <xdr:to>
      <xdr:col>9</xdr:col>
      <xdr:colOff>1219200</xdr:colOff>
      <xdr:row>29</xdr:row>
      <xdr:rowOff>363682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FE659DB-2026-491B-BABF-37AD9AF9D241}"/>
            </a:ext>
          </a:extLst>
        </xdr:cNvPr>
        <xdr:cNvSpPr/>
      </xdr:nvSpPr>
      <xdr:spPr>
        <a:xfrm>
          <a:off x="12784282" y="12825845"/>
          <a:ext cx="7432963" cy="156556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記入例は提出書類と一緒に</a:t>
          </a:r>
          <a:r>
            <a:rPr kumimoji="1"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化しないでください。</a:t>
          </a:r>
        </a:p>
      </xdr:txBody>
    </xdr:sp>
    <xdr:clientData/>
  </xdr:twoCellAnchor>
  <xdr:twoCellAnchor>
    <xdr:from>
      <xdr:col>1</xdr:col>
      <xdr:colOff>0</xdr:colOff>
      <xdr:row>55</xdr:row>
      <xdr:rowOff>309563</xdr:rowOff>
    </xdr:from>
    <xdr:to>
      <xdr:col>4</xdr:col>
      <xdr:colOff>276449</xdr:colOff>
      <xdr:row>59</xdr:row>
      <xdr:rowOff>34907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3DC891E-A2B4-4120-A99D-900D97CAE164}"/>
            </a:ext>
          </a:extLst>
        </xdr:cNvPr>
        <xdr:cNvSpPr/>
      </xdr:nvSpPr>
      <xdr:spPr>
        <a:xfrm>
          <a:off x="285750" y="24884063"/>
          <a:ext cx="7277324" cy="1249344"/>
        </a:xfrm>
        <a:prstGeom prst="rect">
          <a:avLst/>
        </a:prstGeom>
        <a:solidFill>
          <a:schemeClr val="bg1"/>
        </a:solidFill>
        <a:ln w="76200"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ご提出前に記入漏れや誤記がないことをご確認ください。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不備があった場合は再度ご提出を依頼させていただきます。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57B9-F51A-43C1-B18E-3AA775C93F1E}">
  <sheetPr>
    <tabColor theme="7" tint="0.79998168889431442"/>
    <pageSetUpPr fitToPage="1"/>
  </sheetPr>
  <dimension ref="A1:R68"/>
  <sheetViews>
    <sheetView showGridLines="0" tabSelected="1" view="pageBreakPreview" zoomScaleNormal="25" zoomScaleSheetLayoutView="100" workbookViewId="0">
      <pane ySplit="3" topLeftCell="A4" activePane="bottomLeft" state="frozen"/>
      <selection activeCell="O10" sqref="O10"/>
      <selection pane="bottomLeft" sqref="A1:O2"/>
    </sheetView>
  </sheetViews>
  <sheetFormatPr defaultColWidth="8.75" defaultRowHeight="15.75" x14ac:dyDescent="0.4"/>
  <cols>
    <col min="1" max="1" width="3.75" style="1" bestFit="1" customWidth="1"/>
    <col min="2" max="7" width="30.75" style="1" customWidth="1"/>
    <col min="8" max="13" width="30.75" style="42" customWidth="1"/>
    <col min="14" max="15" width="30.75" style="1" customWidth="1"/>
    <col min="16" max="16" width="4.75" style="2" customWidth="1"/>
    <col min="17" max="17" width="10.125" style="2" customWidth="1"/>
    <col min="18" max="18" width="10.125" style="2" hidden="1" customWidth="1"/>
    <col min="19" max="19" width="10.125" style="2" customWidth="1"/>
    <col min="20" max="16384" width="8.75" style="2"/>
  </cols>
  <sheetData>
    <row r="1" spans="1:18" ht="18.600000000000001" customHeight="1" x14ac:dyDescent="0.4">
      <c r="A1" s="68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1:18" ht="18.600000000000001" customHeight="1" x14ac:dyDescent="0.4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8" ht="38.450000000000003" customHeight="1" thickBot="1" x14ac:dyDescent="0.45">
      <c r="A3" s="35" t="s">
        <v>30</v>
      </c>
      <c r="B3" s="20" t="s">
        <v>0</v>
      </c>
      <c r="C3" s="22" t="s">
        <v>1</v>
      </c>
      <c r="D3" s="20" t="s">
        <v>32</v>
      </c>
      <c r="E3" s="20" t="s">
        <v>33</v>
      </c>
      <c r="F3" s="20" t="s">
        <v>55</v>
      </c>
      <c r="G3" s="21" t="s">
        <v>34</v>
      </c>
      <c r="H3" s="38" t="s">
        <v>5</v>
      </c>
      <c r="I3" s="38" t="s">
        <v>31</v>
      </c>
      <c r="J3" s="38" t="s">
        <v>56</v>
      </c>
      <c r="K3" s="43" t="s">
        <v>71</v>
      </c>
      <c r="L3" s="43" t="s">
        <v>72</v>
      </c>
      <c r="M3" s="43" t="s">
        <v>73</v>
      </c>
      <c r="N3" s="21" t="s">
        <v>26</v>
      </c>
      <c r="O3" s="44" t="s">
        <v>79</v>
      </c>
      <c r="R3" s="2" t="s">
        <v>37</v>
      </c>
    </row>
    <row r="4" spans="1:18" ht="40.15" customHeight="1" x14ac:dyDescent="0.4">
      <c r="A4" s="37">
        <v>1</v>
      </c>
      <c r="B4" s="3"/>
      <c r="C4" s="4"/>
      <c r="D4" s="4"/>
      <c r="E4" s="4"/>
      <c r="F4" s="4"/>
      <c r="G4" s="4"/>
      <c r="H4" s="16"/>
      <c r="I4" s="16"/>
      <c r="J4" s="16"/>
      <c r="K4" s="16"/>
      <c r="L4" s="30"/>
      <c r="M4" s="16"/>
      <c r="N4" s="4"/>
      <c r="O4" s="66"/>
      <c r="R4" s="2" t="s">
        <v>38</v>
      </c>
    </row>
    <row r="5" spans="1:18" ht="40.15" customHeight="1" x14ac:dyDescent="0.4">
      <c r="A5" s="36">
        <v>2</v>
      </c>
      <c r="B5" s="8"/>
      <c r="C5" s="9"/>
      <c r="D5" s="9"/>
      <c r="E5" s="9"/>
      <c r="F5" s="9"/>
      <c r="G5" s="9"/>
      <c r="H5" s="18"/>
      <c r="I5" s="18"/>
      <c r="J5" s="18"/>
      <c r="K5" s="18"/>
      <c r="L5" s="25"/>
      <c r="M5" s="18"/>
      <c r="N5" s="9"/>
      <c r="O5" s="47"/>
      <c r="R5" s="2" t="s">
        <v>39</v>
      </c>
    </row>
    <row r="6" spans="1:18" ht="40.15" customHeight="1" x14ac:dyDescent="0.4">
      <c r="A6" s="36">
        <v>3</v>
      </c>
      <c r="B6" s="8"/>
      <c r="C6" s="9"/>
      <c r="D6" s="9"/>
      <c r="E6" s="9"/>
      <c r="F6" s="9"/>
      <c r="G6" s="9"/>
      <c r="H6" s="18"/>
      <c r="I6" s="18"/>
      <c r="J6" s="17"/>
      <c r="K6" s="17"/>
      <c r="L6" s="25"/>
      <c r="M6" s="18"/>
      <c r="N6" s="9"/>
      <c r="O6" s="47"/>
      <c r="R6" s="2" t="s">
        <v>40</v>
      </c>
    </row>
    <row r="7" spans="1:18" ht="40.15" customHeight="1" x14ac:dyDescent="0.4">
      <c r="A7" s="36">
        <v>4</v>
      </c>
      <c r="B7" s="8"/>
      <c r="C7" s="9"/>
      <c r="D7" s="9"/>
      <c r="E7" s="9"/>
      <c r="F7" s="9"/>
      <c r="G7" s="9"/>
      <c r="H7" s="18"/>
      <c r="I7" s="18"/>
      <c r="J7" s="17"/>
      <c r="K7" s="17"/>
      <c r="L7" s="25"/>
      <c r="M7" s="18"/>
      <c r="N7" s="9"/>
      <c r="O7" s="47"/>
      <c r="R7" s="2" t="s">
        <v>41</v>
      </c>
    </row>
    <row r="8" spans="1:18" ht="40.15" customHeight="1" x14ac:dyDescent="0.4">
      <c r="A8" s="36">
        <v>5</v>
      </c>
      <c r="B8" s="8"/>
      <c r="C8" s="9"/>
      <c r="D8" s="9"/>
      <c r="E8" s="9"/>
      <c r="F8" s="9"/>
      <c r="G8" s="9"/>
      <c r="H8" s="18"/>
      <c r="I8" s="18"/>
      <c r="J8" s="17"/>
      <c r="K8" s="17"/>
      <c r="L8" s="25"/>
      <c r="M8" s="18"/>
      <c r="N8" s="9"/>
      <c r="O8" s="47"/>
      <c r="R8" s="2" t="s">
        <v>42</v>
      </c>
    </row>
    <row r="9" spans="1:18" ht="40.15" customHeight="1" x14ac:dyDescent="0.4">
      <c r="A9" s="36">
        <v>6</v>
      </c>
      <c r="B9" s="8"/>
      <c r="C9" s="9"/>
      <c r="D9" s="9"/>
      <c r="E9" s="9"/>
      <c r="F9" s="9"/>
      <c r="G9" s="9"/>
      <c r="H9" s="18"/>
      <c r="I9" s="18"/>
      <c r="J9" s="17"/>
      <c r="K9" s="17"/>
      <c r="L9" s="25"/>
      <c r="M9" s="18"/>
      <c r="N9" s="9"/>
      <c r="O9" s="47"/>
      <c r="R9" s="2" t="s">
        <v>43</v>
      </c>
    </row>
    <row r="10" spans="1:18" ht="40.15" customHeight="1" x14ac:dyDescent="0.4">
      <c r="A10" s="36">
        <v>7</v>
      </c>
      <c r="B10" s="8"/>
      <c r="C10" s="9"/>
      <c r="D10" s="9"/>
      <c r="E10" s="9"/>
      <c r="F10" s="9"/>
      <c r="G10" s="9"/>
      <c r="H10" s="18"/>
      <c r="I10" s="18"/>
      <c r="J10" s="17"/>
      <c r="K10" s="17"/>
      <c r="L10" s="25"/>
      <c r="M10" s="18"/>
      <c r="N10" s="9"/>
      <c r="O10" s="47"/>
      <c r="R10" s="2" t="s">
        <v>44</v>
      </c>
    </row>
    <row r="11" spans="1:18" ht="40.15" customHeight="1" x14ac:dyDescent="0.4">
      <c r="A11" s="36">
        <v>8</v>
      </c>
      <c r="B11" s="8"/>
      <c r="C11" s="9"/>
      <c r="D11" s="9"/>
      <c r="E11" s="9"/>
      <c r="F11" s="9"/>
      <c r="G11" s="9"/>
      <c r="H11" s="18"/>
      <c r="I11" s="18"/>
      <c r="J11" s="17"/>
      <c r="K11" s="17"/>
      <c r="L11" s="25"/>
      <c r="M11" s="18"/>
      <c r="N11" s="9"/>
      <c r="O11" s="47"/>
      <c r="R11" s="2" t="s">
        <v>45</v>
      </c>
    </row>
    <row r="12" spans="1:18" ht="40.15" customHeight="1" x14ac:dyDescent="0.4">
      <c r="A12" s="36">
        <v>9</v>
      </c>
      <c r="B12" s="8"/>
      <c r="C12" s="9"/>
      <c r="D12" s="9"/>
      <c r="E12" s="9"/>
      <c r="F12" s="9"/>
      <c r="G12" s="9"/>
      <c r="H12" s="18"/>
      <c r="I12" s="18"/>
      <c r="J12" s="17"/>
      <c r="K12" s="17"/>
      <c r="L12" s="25"/>
      <c r="M12" s="18"/>
      <c r="N12" s="9"/>
      <c r="O12" s="47"/>
      <c r="R12" s="2" t="s">
        <v>46</v>
      </c>
    </row>
    <row r="13" spans="1:18" ht="40.15" customHeight="1" x14ac:dyDescent="0.4">
      <c r="A13" s="36">
        <v>10</v>
      </c>
      <c r="B13" s="8"/>
      <c r="C13" s="9"/>
      <c r="D13" s="9"/>
      <c r="E13" s="9"/>
      <c r="F13" s="9"/>
      <c r="G13" s="9"/>
      <c r="H13" s="18"/>
      <c r="I13" s="18"/>
      <c r="J13" s="17"/>
      <c r="K13" s="17"/>
      <c r="L13" s="25"/>
      <c r="M13" s="18"/>
      <c r="N13" s="9"/>
      <c r="O13" s="47"/>
      <c r="R13" s="2" t="s">
        <v>47</v>
      </c>
    </row>
    <row r="14" spans="1:18" ht="40.15" customHeight="1" x14ac:dyDescent="0.4">
      <c r="A14" s="36">
        <v>11</v>
      </c>
      <c r="B14" s="8"/>
      <c r="C14" s="9"/>
      <c r="D14" s="9"/>
      <c r="E14" s="9"/>
      <c r="F14" s="9"/>
      <c r="G14" s="9"/>
      <c r="H14" s="18"/>
      <c r="I14" s="18"/>
      <c r="J14" s="17"/>
      <c r="K14" s="17"/>
      <c r="L14" s="25"/>
      <c r="M14" s="18"/>
      <c r="N14" s="9"/>
      <c r="O14" s="47"/>
      <c r="R14" s="2" t="s">
        <v>48</v>
      </c>
    </row>
    <row r="15" spans="1:18" ht="40.15" customHeight="1" x14ac:dyDescent="0.4">
      <c r="A15" s="36">
        <v>12</v>
      </c>
      <c r="B15" s="8"/>
      <c r="C15" s="9"/>
      <c r="D15" s="9"/>
      <c r="E15" s="9"/>
      <c r="F15" s="9"/>
      <c r="G15" s="9"/>
      <c r="H15" s="18"/>
      <c r="I15" s="18"/>
      <c r="J15" s="17"/>
      <c r="K15" s="17"/>
      <c r="L15" s="25"/>
      <c r="M15" s="18"/>
      <c r="N15" s="9"/>
      <c r="O15" s="47"/>
      <c r="R15" s="2" t="s">
        <v>49</v>
      </c>
    </row>
    <row r="16" spans="1:18" ht="40.15" customHeight="1" x14ac:dyDescent="0.4">
      <c r="A16" s="36">
        <v>13</v>
      </c>
      <c r="B16" s="8"/>
      <c r="C16" s="9"/>
      <c r="D16" s="9"/>
      <c r="E16" s="9"/>
      <c r="F16" s="9"/>
      <c r="G16" s="9"/>
      <c r="H16" s="18"/>
      <c r="I16" s="18"/>
      <c r="J16" s="17"/>
      <c r="K16" s="17"/>
      <c r="L16" s="25"/>
      <c r="M16" s="18"/>
      <c r="N16" s="9"/>
      <c r="O16" s="47"/>
      <c r="R16" s="2" t="s">
        <v>50</v>
      </c>
    </row>
    <row r="17" spans="1:15" ht="40.15" customHeight="1" x14ac:dyDescent="0.4">
      <c r="A17" s="36">
        <v>14</v>
      </c>
      <c r="B17" s="8"/>
      <c r="C17" s="9"/>
      <c r="D17" s="9"/>
      <c r="E17" s="9"/>
      <c r="F17" s="9"/>
      <c r="G17" s="9"/>
      <c r="H17" s="18"/>
      <c r="I17" s="18"/>
      <c r="J17" s="17"/>
      <c r="K17" s="17"/>
      <c r="L17" s="25"/>
      <c r="M17" s="18"/>
      <c r="N17" s="9"/>
      <c r="O17" s="47"/>
    </row>
    <row r="18" spans="1:15" ht="40.15" customHeight="1" x14ac:dyDescent="0.4">
      <c r="A18" s="36">
        <v>15</v>
      </c>
      <c r="B18" s="8"/>
      <c r="C18" s="9"/>
      <c r="D18" s="9"/>
      <c r="E18" s="9"/>
      <c r="F18" s="9"/>
      <c r="G18" s="9"/>
      <c r="H18" s="18"/>
      <c r="I18" s="18"/>
      <c r="J18" s="17"/>
      <c r="K18" s="17"/>
      <c r="L18" s="25"/>
      <c r="M18" s="18"/>
      <c r="N18" s="9"/>
      <c r="O18" s="47"/>
    </row>
    <row r="19" spans="1:15" ht="40.15" customHeight="1" x14ac:dyDescent="0.4">
      <c r="A19" s="36">
        <v>16</v>
      </c>
      <c r="B19" s="8"/>
      <c r="C19" s="9"/>
      <c r="D19" s="9"/>
      <c r="E19" s="9"/>
      <c r="F19" s="9"/>
      <c r="G19" s="9"/>
      <c r="H19" s="18"/>
      <c r="I19" s="18"/>
      <c r="J19" s="17"/>
      <c r="K19" s="17"/>
      <c r="L19" s="25"/>
      <c r="M19" s="18"/>
      <c r="N19" s="9"/>
      <c r="O19" s="47"/>
    </row>
    <row r="20" spans="1:15" ht="40.15" customHeight="1" x14ac:dyDescent="0.4">
      <c r="A20" s="36">
        <v>17</v>
      </c>
      <c r="B20" s="8"/>
      <c r="C20" s="9"/>
      <c r="D20" s="9"/>
      <c r="E20" s="9"/>
      <c r="F20" s="9"/>
      <c r="G20" s="9"/>
      <c r="H20" s="18"/>
      <c r="I20" s="18"/>
      <c r="J20" s="17"/>
      <c r="K20" s="17"/>
      <c r="L20" s="25"/>
      <c r="M20" s="18"/>
      <c r="N20" s="9"/>
      <c r="O20" s="47"/>
    </row>
    <row r="21" spans="1:15" ht="40.15" customHeight="1" x14ac:dyDescent="0.4">
      <c r="A21" s="36">
        <v>18</v>
      </c>
      <c r="B21" s="8"/>
      <c r="C21" s="9"/>
      <c r="D21" s="9"/>
      <c r="E21" s="9"/>
      <c r="F21" s="9"/>
      <c r="G21" s="9"/>
      <c r="H21" s="18"/>
      <c r="I21" s="18"/>
      <c r="J21" s="17"/>
      <c r="K21" s="17"/>
      <c r="L21" s="25"/>
      <c r="M21" s="18"/>
      <c r="N21" s="9"/>
      <c r="O21" s="47"/>
    </row>
    <row r="22" spans="1:15" ht="40.15" customHeight="1" x14ac:dyDescent="0.4">
      <c r="A22" s="36">
        <v>19</v>
      </c>
      <c r="B22" s="8"/>
      <c r="C22" s="9"/>
      <c r="D22" s="9"/>
      <c r="E22" s="9"/>
      <c r="F22" s="9"/>
      <c r="G22" s="9"/>
      <c r="H22" s="18"/>
      <c r="I22" s="18"/>
      <c r="J22" s="17"/>
      <c r="K22" s="17"/>
      <c r="L22" s="25"/>
      <c r="M22" s="18"/>
      <c r="N22" s="9"/>
      <c r="O22" s="47"/>
    </row>
    <row r="23" spans="1:15" ht="40.15" customHeight="1" x14ac:dyDescent="0.4">
      <c r="A23" s="36">
        <v>20</v>
      </c>
      <c r="B23" s="8"/>
      <c r="C23" s="9"/>
      <c r="D23" s="9"/>
      <c r="E23" s="9"/>
      <c r="F23" s="9"/>
      <c r="G23" s="9"/>
      <c r="H23" s="18"/>
      <c r="I23" s="18"/>
      <c r="J23" s="17"/>
      <c r="K23" s="17"/>
      <c r="L23" s="25"/>
      <c r="M23" s="18"/>
      <c r="N23" s="9"/>
      <c r="O23" s="47"/>
    </row>
    <row r="24" spans="1:15" ht="40.15" customHeight="1" x14ac:dyDescent="0.4">
      <c r="A24" s="7">
        <v>21</v>
      </c>
      <c r="B24" s="31"/>
      <c r="C24" s="9"/>
      <c r="D24" s="9"/>
      <c r="E24" s="9"/>
      <c r="F24" s="9"/>
      <c r="G24" s="9"/>
      <c r="H24" s="18"/>
      <c r="I24" s="18"/>
      <c r="J24" s="17"/>
      <c r="K24" s="17"/>
      <c r="L24" s="25"/>
      <c r="M24" s="18"/>
      <c r="N24" s="9"/>
      <c r="O24" s="47"/>
    </row>
    <row r="25" spans="1:15" ht="40.15" customHeight="1" x14ac:dyDescent="0.4">
      <c r="A25" s="7">
        <v>22</v>
      </c>
      <c r="B25" s="31"/>
      <c r="C25" s="9"/>
      <c r="D25" s="9"/>
      <c r="E25" s="9"/>
      <c r="F25" s="9"/>
      <c r="G25" s="9"/>
      <c r="H25" s="18"/>
      <c r="I25" s="18"/>
      <c r="J25" s="17"/>
      <c r="K25" s="17"/>
      <c r="L25" s="25"/>
      <c r="M25" s="18"/>
      <c r="N25" s="9"/>
      <c r="O25" s="47"/>
    </row>
    <row r="26" spans="1:15" ht="40.15" customHeight="1" x14ac:dyDescent="0.4">
      <c r="A26" s="7">
        <v>23</v>
      </c>
      <c r="B26" s="31"/>
      <c r="C26" s="9"/>
      <c r="D26" s="9"/>
      <c r="E26" s="9"/>
      <c r="F26" s="9"/>
      <c r="G26" s="9"/>
      <c r="H26" s="18"/>
      <c r="I26" s="18"/>
      <c r="J26" s="17"/>
      <c r="K26" s="17"/>
      <c r="L26" s="25"/>
      <c r="M26" s="18"/>
      <c r="N26" s="9"/>
      <c r="O26" s="47"/>
    </row>
    <row r="27" spans="1:15" ht="40.15" customHeight="1" x14ac:dyDescent="0.4">
      <c r="A27" s="7">
        <v>24</v>
      </c>
      <c r="B27" s="31"/>
      <c r="C27" s="9"/>
      <c r="D27" s="9"/>
      <c r="E27" s="9"/>
      <c r="F27" s="9"/>
      <c r="G27" s="9"/>
      <c r="H27" s="18"/>
      <c r="I27" s="18"/>
      <c r="J27" s="17"/>
      <c r="K27" s="17"/>
      <c r="L27" s="25"/>
      <c r="M27" s="18"/>
      <c r="N27" s="9"/>
      <c r="O27" s="47"/>
    </row>
    <row r="28" spans="1:15" ht="40.15" customHeight="1" x14ac:dyDescent="0.4">
      <c r="A28" s="7">
        <v>25</v>
      </c>
      <c r="B28" s="31"/>
      <c r="C28" s="9"/>
      <c r="D28" s="9"/>
      <c r="E28" s="9"/>
      <c r="F28" s="9"/>
      <c r="G28" s="9"/>
      <c r="H28" s="18"/>
      <c r="I28" s="18"/>
      <c r="J28" s="17"/>
      <c r="K28" s="17"/>
      <c r="L28" s="25"/>
      <c r="M28" s="18"/>
      <c r="N28" s="9"/>
      <c r="O28" s="47"/>
    </row>
    <row r="29" spans="1:15" ht="40.15" customHeight="1" x14ac:dyDescent="0.4">
      <c r="A29" s="7">
        <v>26</v>
      </c>
      <c r="B29" s="31"/>
      <c r="C29" s="9"/>
      <c r="D29" s="9"/>
      <c r="E29" s="9"/>
      <c r="F29" s="9"/>
      <c r="G29" s="9"/>
      <c r="H29" s="18"/>
      <c r="I29" s="18"/>
      <c r="J29" s="17"/>
      <c r="K29" s="17"/>
      <c r="L29" s="25"/>
      <c r="M29" s="18"/>
      <c r="N29" s="9"/>
      <c r="O29" s="47"/>
    </row>
    <row r="30" spans="1:15" ht="40.15" customHeight="1" x14ac:dyDescent="0.4">
      <c r="A30" s="7">
        <v>27</v>
      </c>
      <c r="B30" s="31"/>
      <c r="C30" s="9"/>
      <c r="D30" s="9"/>
      <c r="E30" s="9"/>
      <c r="F30" s="9"/>
      <c r="G30" s="9"/>
      <c r="H30" s="18"/>
      <c r="I30" s="18"/>
      <c r="J30" s="17"/>
      <c r="K30" s="17"/>
      <c r="L30" s="25"/>
      <c r="M30" s="18"/>
      <c r="N30" s="9"/>
      <c r="O30" s="47"/>
    </row>
    <row r="31" spans="1:15" ht="40.15" customHeight="1" x14ac:dyDescent="0.4">
      <c r="A31" s="7">
        <v>28</v>
      </c>
      <c r="B31" s="31"/>
      <c r="C31" s="9"/>
      <c r="D31" s="9"/>
      <c r="E31" s="9"/>
      <c r="F31" s="9"/>
      <c r="G31" s="9"/>
      <c r="H31" s="18"/>
      <c r="I31" s="18"/>
      <c r="J31" s="17"/>
      <c r="K31" s="17"/>
      <c r="L31" s="25"/>
      <c r="M31" s="18"/>
      <c r="N31" s="9"/>
      <c r="O31" s="47"/>
    </row>
    <row r="32" spans="1:15" ht="40.15" customHeight="1" x14ac:dyDescent="0.4">
      <c r="A32" s="7">
        <v>29</v>
      </c>
      <c r="B32" s="31"/>
      <c r="C32" s="9"/>
      <c r="D32" s="9"/>
      <c r="E32" s="9"/>
      <c r="F32" s="9"/>
      <c r="G32" s="9"/>
      <c r="H32" s="18"/>
      <c r="I32" s="18"/>
      <c r="J32" s="17"/>
      <c r="K32" s="17"/>
      <c r="L32" s="25"/>
      <c r="M32" s="18"/>
      <c r="N32" s="9"/>
      <c r="O32" s="47"/>
    </row>
    <row r="33" spans="1:15" ht="40.15" customHeight="1" x14ac:dyDescent="0.4">
      <c r="A33" s="7">
        <v>30</v>
      </c>
      <c r="B33" s="31"/>
      <c r="C33" s="9"/>
      <c r="D33" s="9"/>
      <c r="E33" s="9"/>
      <c r="F33" s="9"/>
      <c r="G33" s="9"/>
      <c r="H33" s="18"/>
      <c r="I33" s="18"/>
      <c r="J33" s="17"/>
      <c r="K33" s="17"/>
      <c r="L33" s="25"/>
      <c r="M33" s="18"/>
      <c r="N33" s="9"/>
      <c r="O33" s="47"/>
    </row>
    <row r="34" spans="1:15" ht="40.15" customHeight="1" x14ac:dyDescent="0.4">
      <c r="A34" s="7">
        <v>31</v>
      </c>
      <c r="B34" s="31"/>
      <c r="C34" s="9"/>
      <c r="D34" s="9"/>
      <c r="E34" s="9"/>
      <c r="F34" s="9"/>
      <c r="G34" s="9"/>
      <c r="H34" s="18"/>
      <c r="I34" s="18"/>
      <c r="J34" s="17"/>
      <c r="K34" s="17"/>
      <c r="L34" s="25"/>
      <c r="M34" s="18"/>
      <c r="N34" s="9"/>
      <c r="O34" s="47"/>
    </row>
    <row r="35" spans="1:15" ht="40.15" customHeight="1" x14ac:dyDescent="0.4">
      <c r="A35" s="7">
        <v>32</v>
      </c>
      <c r="B35" s="31"/>
      <c r="C35" s="9"/>
      <c r="D35" s="9"/>
      <c r="E35" s="9"/>
      <c r="F35" s="9"/>
      <c r="G35" s="9"/>
      <c r="H35" s="18"/>
      <c r="I35" s="18"/>
      <c r="J35" s="17"/>
      <c r="K35" s="17"/>
      <c r="L35" s="25"/>
      <c r="M35" s="18"/>
      <c r="N35" s="9"/>
      <c r="O35" s="47"/>
    </row>
    <row r="36" spans="1:15" ht="40.15" customHeight="1" x14ac:dyDescent="0.4">
      <c r="A36" s="7">
        <v>33</v>
      </c>
      <c r="B36" s="31"/>
      <c r="C36" s="9"/>
      <c r="D36" s="9"/>
      <c r="E36" s="9"/>
      <c r="F36" s="9"/>
      <c r="G36" s="9"/>
      <c r="H36" s="18"/>
      <c r="I36" s="18"/>
      <c r="J36" s="17"/>
      <c r="K36" s="17"/>
      <c r="L36" s="25"/>
      <c r="M36" s="18"/>
      <c r="N36" s="9"/>
      <c r="O36" s="47"/>
    </row>
    <row r="37" spans="1:15" ht="40.15" customHeight="1" x14ac:dyDescent="0.4">
      <c r="A37" s="7">
        <v>34</v>
      </c>
      <c r="B37" s="31"/>
      <c r="C37" s="9"/>
      <c r="D37" s="9"/>
      <c r="E37" s="9"/>
      <c r="F37" s="9"/>
      <c r="G37" s="9"/>
      <c r="H37" s="18"/>
      <c r="I37" s="18"/>
      <c r="J37" s="17"/>
      <c r="K37" s="17"/>
      <c r="L37" s="25"/>
      <c r="M37" s="18"/>
      <c r="N37" s="9"/>
      <c r="O37" s="47"/>
    </row>
    <row r="38" spans="1:15" ht="40.15" customHeight="1" x14ac:dyDescent="0.4">
      <c r="A38" s="7">
        <v>35</v>
      </c>
      <c r="B38" s="31"/>
      <c r="C38" s="9"/>
      <c r="D38" s="9"/>
      <c r="E38" s="9"/>
      <c r="F38" s="9"/>
      <c r="G38" s="9"/>
      <c r="H38" s="18"/>
      <c r="I38" s="18"/>
      <c r="J38" s="17"/>
      <c r="K38" s="17"/>
      <c r="L38" s="25"/>
      <c r="M38" s="18"/>
      <c r="N38" s="9"/>
      <c r="O38" s="47"/>
    </row>
    <row r="39" spans="1:15" ht="40.15" customHeight="1" x14ac:dyDescent="0.4">
      <c r="A39" s="7">
        <v>36</v>
      </c>
      <c r="B39" s="31"/>
      <c r="C39" s="9"/>
      <c r="D39" s="9"/>
      <c r="E39" s="9"/>
      <c r="F39" s="9"/>
      <c r="G39" s="9"/>
      <c r="H39" s="18"/>
      <c r="I39" s="18"/>
      <c r="J39" s="17"/>
      <c r="K39" s="17"/>
      <c r="L39" s="25"/>
      <c r="M39" s="18"/>
      <c r="N39" s="9"/>
      <c r="O39" s="47"/>
    </row>
    <row r="40" spans="1:15" ht="40.15" customHeight="1" x14ac:dyDescent="0.4">
      <c r="A40" s="7">
        <v>37</v>
      </c>
      <c r="B40" s="31"/>
      <c r="C40" s="9"/>
      <c r="D40" s="9"/>
      <c r="E40" s="9"/>
      <c r="F40" s="9"/>
      <c r="G40" s="9"/>
      <c r="H40" s="18"/>
      <c r="I40" s="18"/>
      <c r="J40" s="17"/>
      <c r="K40" s="17"/>
      <c r="L40" s="25"/>
      <c r="M40" s="18"/>
      <c r="N40" s="9"/>
      <c r="O40" s="47"/>
    </row>
    <row r="41" spans="1:15" ht="40.15" customHeight="1" x14ac:dyDescent="0.4">
      <c r="A41" s="7">
        <v>38</v>
      </c>
      <c r="B41" s="31"/>
      <c r="C41" s="9"/>
      <c r="D41" s="9"/>
      <c r="E41" s="9"/>
      <c r="F41" s="9"/>
      <c r="G41" s="9"/>
      <c r="H41" s="18"/>
      <c r="I41" s="18"/>
      <c r="J41" s="17"/>
      <c r="K41" s="17"/>
      <c r="L41" s="25"/>
      <c r="M41" s="18"/>
      <c r="N41" s="9"/>
      <c r="O41" s="47"/>
    </row>
    <row r="42" spans="1:15" ht="40.15" customHeight="1" x14ac:dyDescent="0.4">
      <c r="A42" s="7">
        <v>39</v>
      </c>
      <c r="B42" s="31"/>
      <c r="C42" s="9"/>
      <c r="D42" s="9"/>
      <c r="E42" s="9"/>
      <c r="F42" s="9"/>
      <c r="G42" s="9"/>
      <c r="H42" s="18"/>
      <c r="I42" s="18"/>
      <c r="J42" s="17"/>
      <c r="K42" s="17"/>
      <c r="L42" s="25"/>
      <c r="M42" s="18"/>
      <c r="N42" s="9"/>
      <c r="O42" s="47"/>
    </row>
    <row r="43" spans="1:15" ht="40.15" customHeight="1" thickBot="1" x14ac:dyDescent="0.45">
      <c r="A43" s="34">
        <v>40</v>
      </c>
      <c r="B43" s="33"/>
      <c r="C43" s="10"/>
      <c r="D43" s="10"/>
      <c r="E43" s="10"/>
      <c r="F43" s="10"/>
      <c r="G43" s="10"/>
      <c r="H43" s="19"/>
      <c r="I43" s="19"/>
      <c r="J43" s="19"/>
      <c r="K43" s="19"/>
      <c r="L43" s="28"/>
      <c r="M43" s="19"/>
      <c r="N43" s="10"/>
      <c r="O43" s="67"/>
    </row>
    <row r="44" spans="1:15" x14ac:dyDescent="0.4">
      <c r="B44" s="11"/>
    </row>
    <row r="45" spans="1:15" x14ac:dyDescent="0.4">
      <c r="B45" s="11"/>
    </row>
    <row r="46" spans="1:15" x14ac:dyDescent="0.4">
      <c r="B46" s="11"/>
    </row>
    <row r="47" spans="1:15" x14ac:dyDescent="0.4">
      <c r="B47" s="11"/>
    </row>
    <row r="48" spans="1:15" ht="16.5" thickBot="1" x14ac:dyDescent="0.45">
      <c r="B48" s="11"/>
      <c r="N48" s="52" t="s">
        <v>29</v>
      </c>
    </row>
    <row r="49" spans="2:15" ht="30" customHeight="1" thickBot="1" x14ac:dyDescent="0.45">
      <c r="B49" s="11"/>
      <c r="F49" s="74" t="s">
        <v>28</v>
      </c>
      <c r="G49" s="74"/>
      <c r="N49" s="53" t="s">
        <v>2</v>
      </c>
      <c r="O49" s="54"/>
    </row>
    <row r="50" spans="2:15" ht="30" customHeight="1" thickTop="1" x14ac:dyDescent="0.4">
      <c r="B50" s="11"/>
      <c r="F50" s="12" t="s">
        <v>35</v>
      </c>
      <c r="G50" s="13">
        <f>SUM(H4:H43)</f>
        <v>0</v>
      </c>
      <c r="N50" s="55" t="s">
        <v>3</v>
      </c>
      <c r="O50" s="56">
        <f>COUNT(B4:B43)</f>
        <v>0</v>
      </c>
    </row>
    <row r="51" spans="2:15" ht="30" customHeight="1" thickBot="1" x14ac:dyDescent="0.45">
      <c r="B51" s="11"/>
      <c r="F51" s="14" t="s">
        <v>36</v>
      </c>
      <c r="G51" s="15">
        <f>SUM(I4:I43)</f>
        <v>0</v>
      </c>
      <c r="N51" s="55" t="s">
        <v>4</v>
      </c>
      <c r="O51" s="57" t="str">
        <f>IFERROR($O$50/$O$49,"0%")</f>
        <v>0%</v>
      </c>
    </row>
    <row r="52" spans="2:15" ht="32.25" thickTop="1" x14ac:dyDescent="0.4">
      <c r="B52" s="11"/>
      <c r="F52" s="75" t="s">
        <v>27</v>
      </c>
      <c r="G52" s="75"/>
      <c r="N52" s="58" t="s">
        <v>69</v>
      </c>
      <c r="O52" s="57">
        <f>COUNTIF($G4:$G43,"*あり*")</f>
        <v>0</v>
      </c>
    </row>
    <row r="53" spans="2:15" ht="30" customHeight="1" x14ac:dyDescent="0.4">
      <c r="B53" s="11"/>
      <c r="F53" s="75"/>
      <c r="G53" s="75"/>
      <c r="N53" s="58" t="s">
        <v>70</v>
      </c>
      <c r="O53" s="57">
        <f>COUNTIF($G4:$G43,"*なし*")</f>
        <v>0</v>
      </c>
    </row>
    <row r="54" spans="2:15" ht="30" customHeight="1" x14ac:dyDescent="0.4">
      <c r="B54" s="11"/>
      <c r="F54" s="23"/>
      <c r="G54" s="23"/>
      <c r="N54" s="59" t="s">
        <v>58</v>
      </c>
      <c r="O54" s="60">
        <f>COUNTIF($J4:$J43,"保証書")</f>
        <v>0</v>
      </c>
    </row>
    <row r="55" spans="2:15" ht="30" customHeight="1" x14ac:dyDescent="0.4">
      <c r="B55" s="11"/>
      <c r="F55" s="23"/>
      <c r="G55" s="23"/>
      <c r="N55" s="59" t="s">
        <v>57</v>
      </c>
      <c r="O55" s="60">
        <f>COUNTIF($J4:$J43,"新品かつ未使用であることの証明書")</f>
        <v>0</v>
      </c>
    </row>
    <row r="56" spans="2:15" ht="30" customHeight="1" x14ac:dyDescent="0.4">
      <c r="B56" s="11"/>
      <c r="F56" s="23"/>
      <c r="G56" s="23"/>
      <c r="N56" s="61" t="s">
        <v>74</v>
      </c>
      <c r="O56" s="62">
        <f>COUNTIF($K4:$K43,"申請予定なし")</f>
        <v>0</v>
      </c>
    </row>
    <row r="57" spans="2:15" ht="31.5" x14ac:dyDescent="0.4">
      <c r="B57" s="11"/>
      <c r="F57" s="23"/>
      <c r="G57" s="23"/>
      <c r="N57" s="61" t="s">
        <v>75</v>
      </c>
      <c r="O57" s="62">
        <f>COUNTIF($K4:$K43,"申請予定あり（申請済み）")</f>
        <v>0</v>
      </c>
    </row>
    <row r="58" spans="2:15" ht="30" customHeight="1" x14ac:dyDescent="0.4">
      <c r="B58" s="11"/>
      <c r="F58" s="23"/>
      <c r="G58" s="23"/>
      <c r="N58" s="61" t="s">
        <v>76</v>
      </c>
      <c r="O58" s="62">
        <f>SUM($M4:$M43)</f>
        <v>0</v>
      </c>
    </row>
    <row r="59" spans="2:15" ht="30" customHeight="1" x14ac:dyDescent="0.4">
      <c r="B59" s="11"/>
      <c r="F59" s="23"/>
      <c r="G59" s="23"/>
      <c r="N59" s="63" t="s">
        <v>60</v>
      </c>
      <c r="O59" s="62">
        <f>COUNTIF($N4:$N43,"契約なし")</f>
        <v>0</v>
      </c>
    </row>
    <row r="60" spans="2:15" ht="30" customHeight="1" thickBot="1" x14ac:dyDescent="0.45">
      <c r="B60" s="11"/>
      <c r="F60" s="23"/>
      <c r="G60" s="23"/>
      <c r="N60" s="64" t="s">
        <v>59</v>
      </c>
      <c r="O60" s="65">
        <f>COUNTIF($N4:$N43,"契約あり")</f>
        <v>0</v>
      </c>
    </row>
    <row r="61" spans="2:15" x14ac:dyDescent="0.4">
      <c r="B61" s="11"/>
    </row>
    <row r="62" spans="2:15" ht="30" customHeight="1" x14ac:dyDescent="0.4">
      <c r="B62" s="11"/>
    </row>
    <row r="63" spans="2:15" ht="30" customHeight="1" x14ac:dyDescent="0.4">
      <c r="B63" s="11"/>
    </row>
    <row r="64" spans="2:15" x14ac:dyDescent="0.4">
      <c r="B64" s="11"/>
    </row>
    <row r="65" spans="2:2" x14ac:dyDescent="0.4">
      <c r="B65" s="11"/>
    </row>
    <row r="66" spans="2:2" x14ac:dyDescent="0.4">
      <c r="B66" s="11"/>
    </row>
    <row r="67" spans="2:2" x14ac:dyDescent="0.4">
      <c r="B67" s="11"/>
    </row>
    <row r="68" spans="2:2" x14ac:dyDescent="0.4">
      <c r="B68" s="11"/>
    </row>
  </sheetData>
  <dataConsolidate/>
  <mergeCells count="3">
    <mergeCell ref="A1:O2"/>
    <mergeCell ref="F49:G49"/>
    <mergeCell ref="F52:G53"/>
  </mergeCells>
  <phoneticPr fontId="2"/>
  <dataValidations count="6">
    <dataValidation type="list" allowBlank="1" showInputMessage="1" showErrorMessage="1" sqref="K4:K43" xr:uid="{D92B10DC-CA38-43C6-A4CE-7DD5C0197948}">
      <formula1>"申請予定なし,申請予定あり（申請済み）"</formula1>
    </dataValidation>
    <dataValidation type="list" allowBlank="1" showInputMessage="1" showErrorMessage="1" sqref="J4:J43" xr:uid="{98FDBE16-069D-493B-9962-2C0BC9010282}">
      <formula1>"保証書,新品かつ未使用であることの証明書"</formula1>
    </dataValidation>
    <dataValidation type="list" allowBlank="1" showInputMessage="1" showErrorMessage="1" sqref="C4:C43" xr:uid="{6075F719-AA46-486B-912E-8FEA40A1405D}">
      <formula1>$R$4:$R$16</formula1>
    </dataValidation>
    <dataValidation type="list" allowBlank="1" showInputMessage="1" showErrorMessage="1" sqref="N4:N43" xr:uid="{F9E13FE8-BBD7-4D25-BFB5-546E5FCC167B}">
      <formula1>"契約なし,契約あり"</formula1>
    </dataValidation>
    <dataValidation type="list" allowBlank="1" showInputMessage="1" showErrorMessage="1" sqref="G4:G43" xr:uid="{60A0A219-2B5C-46AB-9F28-801469524D14}">
      <formula1>"あり,なし"</formula1>
    </dataValidation>
    <dataValidation type="list" allowBlank="1" showInputMessage="1" showErrorMessage="1" sqref="D4:D43" xr:uid="{D394CB8A-B0CF-46C0-A2E1-8BB80C5C306F}">
      <formula1>"エコジョーズ,エコフィール"</formula1>
    </dataValidation>
  </dataValidations>
  <pageMargins left="0.7" right="0.7" top="0.75" bottom="0.75" header="0.3" footer="0.3"/>
  <pageSetup paperSize="9" scale="23" orientation="landscape" r:id="rId1"/>
  <headerFooter>
    <oddHeader xml:space="preserve">&amp;C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D9F2B-353E-4EDC-ACCB-3049EDF7EBD7}">
  <sheetPr>
    <tabColor rgb="FFFF0000"/>
    <pageSetUpPr fitToPage="1"/>
  </sheetPr>
  <dimension ref="A1:R68"/>
  <sheetViews>
    <sheetView showGridLines="0" view="pageBreakPreview" zoomScaleNormal="25" zoomScaleSheetLayoutView="100" workbookViewId="0">
      <pane ySplit="3" topLeftCell="A4" activePane="bottomLeft" state="frozen"/>
      <selection activeCell="O9" sqref="O9"/>
      <selection pane="bottomLeft" sqref="A1:O2"/>
    </sheetView>
  </sheetViews>
  <sheetFormatPr defaultColWidth="8.75" defaultRowHeight="15.75" x14ac:dyDescent="0.4"/>
  <cols>
    <col min="1" max="1" width="3.75" style="1" bestFit="1" customWidth="1"/>
    <col min="2" max="7" width="30.75" style="1" customWidth="1"/>
    <col min="8" max="13" width="30.75" style="42" customWidth="1"/>
    <col min="14" max="15" width="30.75" style="1" customWidth="1"/>
    <col min="16" max="16" width="4.75" style="2" customWidth="1"/>
    <col min="17" max="17" width="10.125" style="2" customWidth="1"/>
    <col min="18" max="18" width="10.125" style="2" hidden="1" customWidth="1"/>
    <col min="19" max="19" width="10.125" style="2" customWidth="1"/>
    <col min="20" max="16384" width="8.75" style="2"/>
  </cols>
  <sheetData>
    <row r="1" spans="1:18" ht="18.600000000000001" customHeight="1" x14ac:dyDescent="0.4">
      <c r="A1" s="68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1:18" ht="18.600000000000001" customHeight="1" x14ac:dyDescent="0.4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8" ht="38.450000000000003" customHeight="1" thickBot="1" x14ac:dyDescent="0.45">
      <c r="A3" s="35" t="s">
        <v>30</v>
      </c>
      <c r="B3" s="20" t="s">
        <v>0</v>
      </c>
      <c r="C3" s="22" t="s">
        <v>1</v>
      </c>
      <c r="D3" s="20" t="s">
        <v>32</v>
      </c>
      <c r="E3" s="20" t="s">
        <v>33</v>
      </c>
      <c r="F3" s="20" t="s">
        <v>55</v>
      </c>
      <c r="G3" s="21" t="s">
        <v>34</v>
      </c>
      <c r="H3" s="38" t="s">
        <v>5</v>
      </c>
      <c r="I3" s="38" t="s">
        <v>31</v>
      </c>
      <c r="J3" s="38" t="s">
        <v>56</v>
      </c>
      <c r="K3" s="43" t="s">
        <v>71</v>
      </c>
      <c r="L3" s="43" t="s">
        <v>72</v>
      </c>
      <c r="M3" s="43" t="s">
        <v>80</v>
      </c>
      <c r="N3" s="21" t="s">
        <v>26</v>
      </c>
      <c r="O3" s="44" t="s">
        <v>79</v>
      </c>
      <c r="R3" s="2" t="s">
        <v>37</v>
      </c>
    </row>
    <row r="4" spans="1:18" ht="40.15" customHeight="1" x14ac:dyDescent="0.4">
      <c r="A4" s="37">
        <v>1</v>
      </c>
      <c r="B4" s="3">
        <v>101</v>
      </c>
      <c r="C4" s="24" t="s">
        <v>53</v>
      </c>
      <c r="D4" s="6" t="s">
        <v>6</v>
      </c>
      <c r="E4" s="6" t="s">
        <v>11</v>
      </c>
      <c r="F4" s="5">
        <v>1234</v>
      </c>
      <c r="G4" s="5" t="s">
        <v>51</v>
      </c>
      <c r="H4" s="39">
        <v>200000</v>
      </c>
      <c r="I4" s="40">
        <v>300000</v>
      </c>
      <c r="J4" s="29" t="s">
        <v>64</v>
      </c>
      <c r="K4" s="16" t="s">
        <v>67</v>
      </c>
      <c r="L4" s="25" t="s">
        <v>68</v>
      </c>
      <c r="M4" s="18">
        <v>30000</v>
      </c>
      <c r="N4" s="45" t="s">
        <v>62</v>
      </c>
      <c r="O4" s="46"/>
      <c r="R4" s="2" t="s">
        <v>38</v>
      </c>
    </row>
    <row r="5" spans="1:18" ht="40.15" customHeight="1" x14ac:dyDescent="0.4">
      <c r="A5" s="36">
        <v>2</v>
      </c>
      <c r="B5" s="8">
        <v>102</v>
      </c>
      <c r="C5" s="9" t="s">
        <v>53</v>
      </c>
      <c r="D5" s="9" t="s">
        <v>6</v>
      </c>
      <c r="E5" s="9" t="s">
        <v>11</v>
      </c>
      <c r="F5" s="9">
        <v>2345</v>
      </c>
      <c r="G5" s="9" t="s">
        <v>51</v>
      </c>
      <c r="H5" s="18">
        <v>200000</v>
      </c>
      <c r="I5" s="18">
        <v>300000</v>
      </c>
      <c r="J5" s="18" t="s">
        <v>64</v>
      </c>
      <c r="K5" s="18" t="s">
        <v>66</v>
      </c>
      <c r="L5" s="25"/>
      <c r="M5" s="18"/>
      <c r="N5" s="9" t="s">
        <v>62</v>
      </c>
      <c r="O5" s="47"/>
      <c r="R5" s="2" t="s">
        <v>39</v>
      </c>
    </row>
    <row r="6" spans="1:18" ht="40.15" customHeight="1" x14ac:dyDescent="0.4">
      <c r="A6" s="36">
        <v>3</v>
      </c>
      <c r="B6" s="8">
        <v>104</v>
      </c>
      <c r="C6" s="9" t="s">
        <v>53</v>
      </c>
      <c r="D6" s="9" t="s">
        <v>6</v>
      </c>
      <c r="E6" s="9" t="s">
        <v>11</v>
      </c>
      <c r="F6" s="9">
        <v>3456</v>
      </c>
      <c r="G6" s="9" t="s">
        <v>51</v>
      </c>
      <c r="H6" s="18">
        <v>200000</v>
      </c>
      <c r="I6" s="18">
        <v>300000</v>
      </c>
      <c r="J6" s="18" t="s">
        <v>64</v>
      </c>
      <c r="K6" s="18" t="s">
        <v>66</v>
      </c>
      <c r="L6" s="25"/>
      <c r="M6" s="18"/>
      <c r="N6" s="9" t="s">
        <v>62</v>
      </c>
      <c r="O6" s="47"/>
      <c r="R6" s="2" t="s">
        <v>40</v>
      </c>
    </row>
    <row r="7" spans="1:18" ht="40.15" customHeight="1" x14ac:dyDescent="0.4">
      <c r="A7" s="36">
        <v>4</v>
      </c>
      <c r="B7" s="8">
        <v>105</v>
      </c>
      <c r="C7" s="9" t="s">
        <v>54</v>
      </c>
      <c r="D7" s="9" t="s">
        <v>7</v>
      </c>
      <c r="E7" s="9" t="s">
        <v>12</v>
      </c>
      <c r="F7" s="9" t="s">
        <v>18</v>
      </c>
      <c r="G7" s="9" t="s">
        <v>52</v>
      </c>
      <c r="H7" s="18">
        <v>200000</v>
      </c>
      <c r="I7" s="18">
        <v>300000</v>
      </c>
      <c r="J7" s="18" t="s">
        <v>64</v>
      </c>
      <c r="K7" s="18" t="s">
        <v>66</v>
      </c>
      <c r="L7" s="25"/>
      <c r="M7" s="18"/>
      <c r="N7" s="9" t="s">
        <v>63</v>
      </c>
      <c r="O7" s="48" t="s">
        <v>77</v>
      </c>
      <c r="R7" s="2" t="s">
        <v>41</v>
      </c>
    </row>
    <row r="8" spans="1:18" ht="40.15" customHeight="1" x14ac:dyDescent="0.4">
      <c r="A8" s="36">
        <v>5</v>
      </c>
      <c r="B8" s="8">
        <v>202</v>
      </c>
      <c r="C8" s="9" t="s">
        <v>54</v>
      </c>
      <c r="D8" s="9" t="s">
        <v>7</v>
      </c>
      <c r="E8" s="9" t="s">
        <v>12</v>
      </c>
      <c r="F8" s="9" t="s">
        <v>19</v>
      </c>
      <c r="G8" s="9" t="s">
        <v>52</v>
      </c>
      <c r="H8" s="18">
        <v>200000</v>
      </c>
      <c r="I8" s="18">
        <v>300000</v>
      </c>
      <c r="J8" s="18" t="s">
        <v>65</v>
      </c>
      <c r="K8" s="18" t="s">
        <v>66</v>
      </c>
      <c r="L8" s="25"/>
      <c r="M8" s="18"/>
      <c r="N8" s="9" t="s">
        <v>62</v>
      </c>
      <c r="O8" s="47"/>
      <c r="R8" s="2" t="s">
        <v>42</v>
      </c>
    </row>
    <row r="9" spans="1:18" ht="40.15" customHeight="1" x14ac:dyDescent="0.4">
      <c r="A9" s="36">
        <v>6</v>
      </c>
      <c r="B9" s="8">
        <v>203</v>
      </c>
      <c r="C9" s="9" t="s">
        <v>53</v>
      </c>
      <c r="D9" s="9" t="s">
        <v>6</v>
      </c>
      <c r="E9" s="9" t="s">
        <v>11</v>
      </c>
      <c r="F9" s="9">
        <v>4567</v>
      </c>
      <c r="G9" s="9" t="s">
        <v>51</v>
      </c>
      <c r="H9" s="18">
        <v>200000</v>
      </c>
      <c r="I9" s="18">
        <v>300000</v>
      </c>
      <c r="J9" s="18" t="s">
        <v>64</v>
      </c>
      <c r="K9" s="18" t="s">
        <v>67</v>
      </c>
      <c r="L9" s="25" t="s">
        <v>68</v>
      </c>
      <c r="M9" s="18">
        <v>30000</v>
      </c>
      <c r="N9" s="9" t="s">
        <v>63</v>
      </c>
      <c r="O9" s="48" t="s">
        <v>77</v>
      </c>
      <c r="R9" s="2" t="s">
        <v>43</v>
      </c>
    </row>
    <row r="10" spans="1:18" ht="40.15" customHeight="1" x14ac:dyDescent="0.4">
      <c r="A10" s="36">
        <v>7</v>
      </c>
      <c r="B10" s="8">
        <v>204</v>
      </c>
      <c r="C10" s="9" t="s">
        <v>53</v>
      </c>
      <c r="D10" s="9" t="s">
        <v>6</v>
      </c>
      <c r="E10" s="9" t="s">
        <v>11</v>
      </c>
      <c r="F10" s="9">
        <v>5678</v>
      </c>
      <c r="G10" s="9" t="s">
        <v>51</v>
      </c>
      <c r="H10" s="18">
        <v>200000</v>
      </c>
      <c r="I10" s="18">
        <v>300000</v>
      </c>
      <c r="J10" s="18" t="s">
        <v>64</v>
      </c>
      <c r="K10" s="18" t="s">
        <v>67</v>
      </c>
      <c r="L10" s="25" t="s">
        <v>68</v>
      </c>
      <c r="M10" s="18">
        <v>30000</v>
      </c>
      <c r="N10" s="9" t="s">
        <v>62</v>
      </c>
      <c r="O10" s="47"/>
      <c r="R10" s="2" t="s">
        <v>44</v>
      </c>
    </row>
    <row r="11" spans="1:18" ht="40.15" customHeight="1" x14ac:dyDescent="0.4">
      <c r="A11" s="36">
        <v>8</v>
      </c>
      <c r="B11" s="8">
        <v>205</v>
      </c>
      <c r="C11" s="9" t="s">
        <v>53</v>
      </c>
      <c r="D11" s="9" t="s">
        <v>6</v>
      </c>
      <c r="E11" s="9" t="s">
        <v>11</v>
      </c>
      <c r="F11" s="9">
        <v>6789</v>
      </c>
      <c r="G11" s="9" t="s">
        <v>51</v>
      </c>
      <c r="H11" s="18">
        <v>200000</v>
      </c>
      <c r="I11" s="18">
        <v>300000</v>
      </c>
      <c r="J11" s="18" t="s">
        <v>64</v>
      </c>
      <c r="K11" s="18" t="s">
        <v>67</v>
      </c>
      <c r="L11" s="25" t="s">
        <v>68</v>
      </c>
      <c r="M11" s="18">
        <v>30000</v>
      </c>
      <c r="N11" s="9" t="s">
        <v>62</v>
      </c>
      <c r="O11" s="47"/>
      <c r="R11" s="2" t="s">
        <v>45</v>
      </c>
    </row>
    <row r="12" spans="1:18" ht="40.15" customHeight="1" x14ac:dyDescent="0.4">
      <c r="A12" s="36">
        <v>9</v>
      </c>
      <c r="B12" s="8">
        <v>301</v>
      </c>
      <c r="C12" s="9" t="s">
        <v>50</v>
      </c>
      <c r="D12" s="9" t="s">
        <v>6</v>
      </c>
      <c r="E12" s="9" t="s">
        <v>13</v>
      </c>
      <c r="F12" s="9" t="s">
        <v>9</v>
      </c>
      <c r="G12" s="9" t="s">
        <v>51</v>
      </c>
      <c r="H12" s="18">
        <v>200000</v>
      </c>
      <c r="I12" s="18">
        <v>300000</v>
      </c>
      <c r="J12" s="18" t="s">
        <v>65</v>
      </c>
      <c r="K12" s="18" t="s">
        <v>66</v>
      </c>
      <c r="L12" s="25"/>
      <c r="M12" s="18"/>
      <c r="N12" s="9" t="s">
        <v>62</v>
      </c>
      <c r="O12" s="47"/>
      <c r="R12" s="2" t="s">
        <v>46</v>
      </c>
    </row>
    <row r="13" spans="1:18" ht="40.15" customHeight="1" x14ac:dyDescent="0.4">
      <c r="A13" s="36">
        <v>10</v>
      </c>
      <c r="B13" s="8">
        <v>302</v>
      </c>
      <c r="C13" s="9" t="s">
        <v>50</v>
      </c>
      <c r="D13" s="9" t="s">
        <v>6</v>
      </c>
      <c r="E13" s="9" t="s">
        <v>13</v>
      </c>
      <c r="F13" s="9" t="s">
        <v>22</v>
      </c>
      <c r="G13" s="9" t="s">
        <v>51</v>
      </c>
      <c r="H13" s="18">
        <v>200000</v>
      </c>
      <c r="I13" s="18">
        <v>300000</v>
      </c>
      <c r="J13" s="18" t="s">
        <v>65</v>
      </c>
      <c r="K13" s="18" t="s">
        <v>66</v>
      </c>
      <c r="L13" s="25"/>
      <c r="M13" s="18"/>
      <c r="N13" s="9" t="s">
        <v>62</v>
      </c>
      <c r="O13" s="47"/>
      <c r="R13" s="2" t="s">
        <v>47</v>
      </c>
    </row>
    <row r="14" spans="1:18" ht="40.15" customHeight="1" x14ac:dyDescent="0.4">
      <c r="A14" s="36">
        <v>11</v>
      </c>
      <c r="B14" s="8">
        <v>303</v>
      </c>
      <c r="C14" s="9" t="s">
        <v>61</v>
      </c>
      <c r="D14" s="9" t="s">
        <v>7</v>
      </c>
      <c r="E14" s="9" t="s">
        <v>10</v>
      </c>
      <c r="F14" s="9" t="s">
        <v>8</v>
      </c>
      <c r="G14" s="9" t="s">
        <v>52</v>
      </c>
      <c r="H14" s="18">
        <v>200000</v>
      </c>
      <c r="I14" s="18">
        <v>300000</v>
      </c>
      <c r="J14" s="18" t="s">
        <v>64</v>
      </c>
      <c r="K14" s="18" t="s">
        <v>67</v>
      </c>
      <c r="L14" s="25" t="s">
        <v>68</v>
      </c>
      <c r="M14" s="18">
        <v>30000</v>
      </c>
      <c r="N14" s="9" t="s">
        <v>62</v>
      </c>
      <c r="O14" s="47"/>
      <c r="R14" s="2" t="s">
        <v>48</v>
      </c>
    </row>
    <row r="15" spans="1:18" ht="40.15" customHeight="1" x14ac:dyDescent="0.4">
      <c r="A15" s="36">
        <v>12</v>
      </c>
      <c r="B15" s="8">
        <v>304</v>
      </c>
      <c r="C15" s="9" t="s">
        <v>61</v>
      </c>
      <c r="D15" s="9" t="s">
        <v>7</v>
      </c>
      <c r="E15" s="9" t="s">
        <v>10</v>
      </c>
      <c r="F15" s="9" t="s">
        <v>14</v>
      </c>
      <c r="G15" s="9" t="s">
        <v>52</v>
      </c>
      <c r="H15" s="18">
        <v>200000</v>
      </c>
      <c r="I15" s="18">
        <v>300000</v>
      </c>
      <c r="J15" s="18" t="s">
        <v>64</v>
      </c>
      <c r="K15" s="18" t="s">
        <v>66</v>
      </c>
      <c r="L15" s="25"/>
      <c r="M15" s="18"/>
      <c r="N15" s="9" t="s">
        <v>62</v>
      </c>
      <c r="O15" s="47"/>
      <c r="R15" s="2" t="s">
        <v>49</v>
      </c>
    </row>
    <row r="16" spans="1:18" ht="40.15" customHeight="1" x14ac:dyDescent="0.4">
      <c r="A16" s="36">
        <v>13</v>
      </c>
      <c r="B16" s="8">
        <v>401</v>
      </c>
      <c r="C16" s="9" t="s">
        <v>61</v>
      </c>
      <c r="D16" s="9" t="s">
        <v>7</v>
      </c>
      <c r="E16" s="9" t="s">
        <v>10</v>
      </c>
      <c r="F16" s="9" t="s">
        <v>15</v>
      </c>
      <c r="G16" s="9" t="s">
        <v>52</v>
      </c>
      <c r="H16" s="18">
        <v>200000</v>
      </c>
      <c r="I16" s="18">
        <v>300000</v>
      </c>
      <c r="J16" s="18" t="s">
        <v>64</v>
      </c>
      <c r="K16" s="18" t="s">
        <v>66</v>
      </c>
      <c r="L16" s="25"/>
      <c r="M16" s="18"/>
      <c r="N16" s="9" t="s">
        <v>63</v>
      </c>
      <c r="O16" s="48" t="s">
        <v>78</v>
      </c>
      <c r="R16" s="2" t="s">
        <v>50</v>
      </c>
    </row>
    <row r="17" spans="1:15" ht="40.15" customHeight="1" x14ac:dyDescent="0.4">
      <c r="A17" s="36">
        <v>14</v>
      </c>
      <c r="B17" s="8">
        <v>402</v>
      </c>
      <c r="C17" s="9" t="s">
        <v>61</v>
      </c>
      <c r="D17" s="9" t="s">
        <v>7</v>
      </c>
      <c r="E17" s="9" t="s">
        <v>10</v>
      </c>
      <c r="F17" s="9" t="s">
        <v>16</v>
      </c>
      <c r="G17" s="9" t="s">
        <v>52</v>
      </c>
      <c r="H17" s="18">
        <v>200000</v>
      </c>
      <c r="I17" s="18">
        <v>300000</v>
      </c>
      <c r="J17" s="18" t="s">
        <v>64</v>
      </c>
      <c r="K17" s="18" t="s">
        <v>67</v>
      </c>
      <c r="L17" s="25" t="s">
        <v>68</v>
      </c>
      <c r="M17" s="18">
        <v>20000</v>
      </c>
      <c r="N17" s="9" t="s">
        <v>62</v>
      </c>
      <c r="O17" s="47"/>
    </row>
    <row r="18" spans="1:15" ht="40.15" customHeight="1" x14ac:dyDescent="0.4">
      <c r="A18" s="36">
        <v>15</v>
      </c>
      <c r="B18" s="8">
        <v>405</v>
      </c>
      <c r="C18" s="9" t="s">
        <v>61</v>
      </c>
      <c r="D18" s="9" t="s">
        <v>7</v>
      </c>
      <c r="E18" s="9" t="s">
        <v>10</v>
      </c>
      <c r="F18" s="9" t="s">
        <v>17</v>
      </c>
      <c r="G18" s="9" t="s">
        <v>52</v>
      </c>
      <c r="H18" s="18">
        <v>200000</v>
      </c>
      <c r="I18" s="18">
        <v>300000</v>
      </c>
      <c r="J18" s="18" t="s">
        <v>64</v>
      </c>
      <c r="K18" s="18" t="s">
        <v>67</v>
      </c>
      <c r="L18" s="25" t="s">
        <v>68</v>
      </c>
      <c r="M18" s="18">
        <v>20000</v>
      </c>
      <c r="N18" s="9" t="s">
        <v>63</v>
      </c>
      <c r="O18" s="48" t="s">
        <v>78</v>
      </c>
    </row>
    <row r="19" spans="1:15" ht="40.15" customHeight="1" x14ac:dyDescent="0.4">
      <c r="A19" s="36">
        <v>16</v>
      </c>
      <c r="B19" s="8">
        <v>501</v>
      </c>
      <c r="C19" s="9" t="s">
        <v>54</v>
      </c>
      <c r="D19" s="9" t="s">
        <v>7</v>
      </c>
      <c r="E19" s="9" t="s">
        <v>12</v>
      </c>
      <c r="F19" s="9" t="s">
        <v>20</v>
      </c>
      <c r="G19" s="9" t="s">
        <v>52</v>
      </c>
      <c r="H19" s="18">
        <v>200000</v>
      </c>
      <c r="I19" s="18">
        <v>300000</v>
      </c>
      <c r="J19" s="18" t="s">
        <v>64</v>
      </c>
      <c r="K19" s="18" t="s">
        <v>66</v>
      </c>
      <c r="L19" s="25"/>
      <c r="M19" s="18"/>
      <c r="N19" s="9" t="s">
        <v>62</v>
      </c>
      <c r="O19" s="47"/>
    </row>
    <row r="20" spans="1:15" ht="40.15" customHeight="1" x14ac:dyDescent="0.4">
      <c r="A20" s="36">
        <v>17</v>
      </c>
      <c r="B20" s="8">
        <v>502</v>
      </c>
      <c r="C20" s="9" t="s">
        <v>54</v>
      </c>
      <c r="D20" s="9" t="s">
        <v>7</v>
      </c>
      <c r="E20" s="9" t="s">
        <v>12</v>
      </c>
      <c r="F20" s="9" t="s">
        <v>21</v>
      </c>
      <c r="G20" s="9" t="s">
        <v>52</v>
      </c>
      <c r="H20" s="18">
        <v>200000</v>
      </c>
      <c r="I20" s="18">
        <v>300000</v>
      </c>
      <c r="J20" s="18" t="s">
        <v>64</v>
      </c>
      <c r="K20" s="18" t="s">
        <v>66</v>
      </c>
      <c r="L20" s="25"/>
      <c r="M20" s="18"/>
      <c r="N20" s="9" t="s">
        <v>62</v>
      </c>
      <c r="O20" s="47"/>
    </row>
    <row r="21" spans="1:15" ht="40.15" customHeight="1" x14ac:dyDescent="0.4">
      <c r="A21" s="36">
        <v>18</v>
      </c>
      <c r="B21" s="8">
        <v>503</v>
      </c>
      <c r="C21" s="9" t="s">
        <v>50</v>
      </c>
      <c r="D21" s="9" t="s">
        <v>6</v>
      </c>
      <c r="E21" s="9" t="s">
        <v>13</v>
      </c>
      <c r="F21" s="9" t="s">
        <v>23</v>
      </c>
      <c r="G21" s="9" t="s">
        <v>51</v>
      </c>
      <c r="H21" s="18">
        <v>200000</v>
      </c>
      <c r="I21" s="18">
        <v>300000</v>
      </c>
      <c r="J21" s="18" t="s">
        <v>64</v>
      </c>
      <c r="K21" s="18" t="s">
        <v>67</v>
      </c>
      <c r="L21" s="25" t="s">
        <v>68</v>
      </c>
      <c r="M21" s="18">
        <v>20000</v>
      </c>
      <c r="N21" s="9" t="s">
        <v>62</v>
      </c>
      <c r="O21" s="47"/>
    </row>
    <row r="22" spans="1:15" ht="40.15" customHeight="1" x14ac:dyDescent="0.4">
      <c r="A22" s="36">
        <v>19</v>
      </c>
      <c r="B22" s="8">
        <v>504</v>
      </c>
      <c r="C22" s="9" t="s">
        <v>50</v>
      </c>
      <c r="D22" s="9" t="s">
        <v>6</v>
      </c>
      <c r="E22" s="9" t="s">
        <v>13</v>
      </c>
      <c r="F22" s="9" t="s">
        <v>24</v>
      </c>
      <c r="G22" s="9" t="s">
        <v>51</v>
      </c>
      <c r="H22" s="18">
        <v>200000</v>
      </c>
      <c r="I22" s="18">
        <v>300000</v>
      </c>
      <c r="J22" s="18" t="s">
        <v>64</v>
      </c>
      <c r="K22" s="18" t="s">
        <v>66</v>
      </c>
      <c r="L22" s="25"/>
      <c r="M22" s="18"/>
      <c r="N22" s="9" t="s">
        <v>62</v>
      </c>
      <c r="O22" s="47"/>
    </row>
    <row r="23" spans="1:15" ht="40.15" customHeight="1" x14ac:dyDescent="0.4">
      <c r="A23" s="36">
        <v>20</v>
      </c>
      <c r="B23" s="8">
        <v>505</v>
      </c>
      <c r="C23" s="9" t="s">
        <v>53</v>
      </c>
      <c r="D23" s="9" t="s">
        <v>6</v>
      </c>
      <c r="E23" s="9" t="s">
        <v>11</v>
      </c>
      <c r="F23" s="9">
        <v>7891</v>
      </c>
      <c r="G23" s="9" t="s">
        <v>51</v>
      </c>
      <c r="H23" s="18">
        <v>200000</v>
      </c>
      <c r="I23" s="18">
        <v>300000</v>
      </c>
      <c r="J23" s="18" t="s">
        <v>65</v>
      </c>
      <c r="K23" s="18" t="s">
        <v>66</v>
      </c>
      <c r="L23" s="25"/>
      <c r="M23" s="18"/>
      <c r="N23" s="9" t="s">
        <v>62</v>
      </c>
      <c r="O23" s="47"/>
    </row>
    <row r="24" spans="1:15" ht="40.15" customHeight="1" x14ac:dyDescent="0.4">
      <c r="A24" s="7">
        <v>21</v>
      </c>
      <c r="B24" s="31"/>
      <c r="C24" s="9"/>
      <c r="D24" s="9"/>
      <c r="E24" s="9"/>
      <c r="F24" s="9"/>
      <c r="G24" s="9"/>
      <c r="H24" s="18"/>
      <c r="I24" s="18"/>
      <c r="J24" s="18"/>
      <c r="K24" s="18"/>
      <c r="L24" s="25"/>
      <c r="M24" s="18"/>
      <c r="N24" s="9"/>
      <c r="O24" s="47"/>
    </row>
    <row r="25" spans="1:15" ht="40.15" customHeight="1" x14ac:dyDescent="0.4">
      <c r="A25" s="7">
        <v>22</v>
      </c>
      <c r="B25" s="31"/>
      <c r="C25" s="9"/>
      <c r="D25" s="9"/>
      <c r="E25" s="9"/>
      <c r="F25" s="9"/>
      <c r="G25" s="9"/>
      <c r="H25" s="18"/>
      <c r="I25" s="18"/>
      <c r="J25" s="18"/>
      <c r="K25" s="18"/>
      <c r="L25" s="25"/>
      <c r="M25" s="18"/>
      <c r="N25" s="9"/>
      <c r="O25" s="47"/>
    </row>
    <row r="26" spans="1:15" ht="40.15" customHeight="1" x14ac:dyDescent="0.4">
      <c r="A26" s="7">
        <v>23</v>
      </c>
      <c r="B26" s="31"/>
      <c r="C26" s="9"/>
      <c r="D26" s="9"/>
      <c r="E26" s="9"/>
      <c r="F26" s="9"/>
      <c r="G26" s="9"/>
      <c r="H26" s="18"/>
      <c r="I26" s="18"/>
      <c r="J26" s="18"/>
      <c r="K26" s="18"/>
      <c r="L26" s="25"/>
      <c r="M26" s="18"/>
      <c r="N26" s="9"/>
      <c r="O26" s="47"/>
    </row>
    <row r="27" spans="1:15" ht="40.15" customHeight="1" x14ac:dyDescent="0.4">
      <c r="A27" s="7">
        <v>24</v>
      </c>
      <c r="B27" s="31"/>
      <c r="C27" s="9"/>
      <c r="D27" s="9"/>
      <c r="E27" s="9"/>
      <c r="F27" s="9"/>
      <c r="G27" s="9"/>
      <c r="H27" s="18"/>
      <c r="I27" s="18"/>
      <c r="J27" s="18"/>
      <c r="K27" s="18"/>
      <c r="L27" s="25"/>
      <c r="M27" s="18"/>
      <c r="N27" s="9"/>
      <c r="O27" s="47"/>
    </row>
    <row r="28" spans="1:15" ht="40.15" customHeight="1" x14ac:dyDescent="0.4">
      <c r="A28" s="7">
        <v>25</v>
      </c>
      <c r="B28" s="31"/>
      <c r="C28" s="9"/>
      <c r="D28" s="9"/>
      <c r="E28" s="9"/>
      <c r="F28" s="9"/>
      <c r="G28" s="9"/>
      <c r="H28" s="18"/>
      <c r="I28" s="18"/>
      <c r="J28" s="18"/>
      <c r="K28" s="18"/>
      <c r="L28" s="25"/>
      <c r="M28" s="18"/>
      <c r="N28" s="9"/>
      <c r="O28" s="47"/>
    </row>
    <row r="29" spans="1:15" ht="40.15" customHeight="1" x14ac:dyDescent="0.4">
      <c r="A29" s="7">
        <v>26</v>
      </c>
      <c r="B29" s="31"/>
      <c r="C29" s="9"/>
      <c r="D29" s="9"/>
      <c r="E29" s="9"/>
      <c r="F29" s="9"/>
      <c r="G29" s="9"/>
      <c r="H29" s="18"/>
      <c r="I29" s="18"/>
      <c r="J29" s="18"/>
      <c r="K29" s="18"/>
      <c r="L29" s="25"/>
      <c r="M29" s="18"/>
      <c r="N29" s="9"/>
      <c r="O29" s="47"/>
    </row>
    <row r="30" spans="1:15" ht="40.15" customHeight="1" x14ac:dyDescent="0.4">
      <c r="A30" s="7">
        <v>27</v>
      </c>
      <c r="B30" s="31"/>
      <c r="C30" s="9"/>
      <c r="D30" s="9"/>
      <c r="E30" s="9"/>
      <c r="F30" s="9"/>
      <c r="G30" s="9"/>
      <c r="H30" s="18"/>
      <c r="I30" s="18"/>
      <c r="J30" s="18"/>
      <c r="K30" s="18"/>
      <c r="L30" s="25"/>
      <c r="M30" s="18"/>
      <c r="N30" s="9"/>
      <c r="O30" s="47"/>
    </row>
    <row r="31" spans="1:15" ht="40.15" customHeight="1" x14ac:dyDescent="0.4">
      <c r="A31" s="7">
        <v>28</v>
      </c>
      <c r="B31" s="31"/>
      <c r="C31" s="9"/>
      <c r="D31" s="9"/>
      <c r="E31" s="9"/>
      <c r="F31" s="9"/>
      <c r="G31" s="9"/>
      <c r="H31" s="18"/>
      <c r="I31" s="18"/>
      <c r="J31" s="18"/>
      <c r="K31" s="18"/>
      <c r="L31" s="25"/>
      <c r="M31" s="18"/>
      <c r="N31" s="9"/>
      <c r="O31" s="47"/>
    </row>
    <row r="32" spans="1:15" ht="40.15" customHeight="1" x14ac:dyDescent="0.4">
      <c r="A32" s="7">
        <v>29</v>
      </c>
      <c r="B32" s="31"/>
      <c r="C32" s="9"/>
      <c r="D32" s="9"/>
      <c r="E32" s="9"/>
      <c r="F32" s="9"/>
      <c r="G32" s="9"/>
      <c r="H32" s="18"/>
      <c r="I32" s="18"/>
      <c r="J32" s="18"/>
      <c r="K32" s="18"/>
      <c r="L32" s="25"/>
      <c r="M32" s="18"/>
      <c r="N32" s="9"/>
      <c r="O32" s="47"/>
    </row>
    <row r="33" spans="1:15" ht="40.15" customHeight="1" x14ac:dyDescent="0.4">
      <c r="A33" s="7">
        <v>30</v>
      </c>
      <c r="B33" s="31"/>
      <c r="C33" s="9"/>
      <c r="D33" s="9"/>
      <c r="E33" s="9"/>
      <c r="F33" s="9"/>
      <c r="G33" s="9"/>
      <c r="H33" s="18"/>
      <c r="I33" s="18"/>
      <c r="J33" s="18"/>
      <c r="K33" s="18"/>
      <c r="L33" s="25"/>
      <c r="M33" s="18"/>
      <c r="N33" s="9"/>
      <c r="O33" s="47"/>
    </row>
    <row r="34" spans="1:15" ht="40.15" customHeight="1" x14ac:dyDescent="0.4">
      <c r="A34" s="7">
        <v>31</v>
      </c>
      <c r="B34" s="32"/>
      <c r="C34" s="9"/>
      <c r="D34" s="9"/>
      <c r="E34" s="9"/>
      <c r="F34" s="9"/>
      <c r="G34" s="9"/>
      <c r="H34" s="18"/>
      <c r="I34" s="18"/>
      <c r="J34" s="18"/>
      <c r="K34" s="18"/>
      <c r="L34" s="25"/>
      <c r="M34" s="18"/>
      <c r="N34" s="9"/>
      <c r="O34" s="49"/>
    </row>
    <row r="35" spans="1:15" ht="40.15" customHeight="1" x14ac:dyDescent="0.4">
      <c r="A35" s="7">
        <v>32</v>
      </c>
      <c r="B35" s="32"/>
      <c r="C35" s="9"/>
      <c r="D35" s="9"/>
      <c r="E35" s="9"/>
      <c r="F35" s="9"/>
      <c r="G35" s="9"/>
      <c r="H35" s="18"/>
      <c r="I35" s="18"/>
      <c r="J35" s="18"/>
      <c r="K35" s="18"/>
      <c r="L35" s="25"/>
      <c r="M35" s="18"/>
      <c r="N35" s="9"/>
      <c r="O35" s="49"/>
    </row>
    <row r="36" spans="1:15" ht="40.15" customHeight="1" x14ac:dyDescent="0.4">
      <c r="A36" s="7">
        <v>33</v>
      </c>
      <c r="B36" s="32"/>
      <c r="C36" s="9"/>
      <c r="D36" s="9"/>
      <c r="E36" s="9"/>
      <c r="F36" s="9"/>
      <c r="G36" s="9"/>
      <c r="H36" s="18"/>
      <c r="I36" s="18"/>
      <c r="J36" s="18"/>
      <c r="K36" s="18"/>
      <c r="L36" s="25"/>
      <c r="M36" s="18"/>
      <c r="N36" s="9"/>
      <c r="O36" s="49"/>
    </row>
    <row r="37" spans="1:15" ht="40.15" customHeight="1" x14ac:dyDescent="0.4">
      <c r="A37" s="7">
        <v>34</v>
      </c>
      <c r="B37" s="32"/>
      <c r="C37" s="9"/>
      <c r="D37" s="9"/>
      <c r="E37" s="9"/>
      <c r="F37" s="9"/>
      <c r="G37" s="9"/>
      <c r="H37" s="18"/>
      <c r="I37" s="18"/>
      <c r="J37" s="18"/>
      <c r="K37" s="18"/>
      <c r="L37" s="25"/>
      <c r="M37" s="18"/>
      <c r="N37" s="9"/>
      <c r="O37" s="49"/>
    </row>
    <row r="38" spans="1:15" ht="40.15" customHeight="1" x14ac:dyDescent="0.4">
      <c r="A38" s="7">
        <v>35</v>
      </c>
      <c r="B38" s="32"/>
      <c r="C38" s="9"/>
      <c r="D38" s="9"/>
      <c r="E38" s="9"/>
      <c r="F38" s="9"/>
      <c r="G38" s="9"/>
      <c r="H38" s="18"/>
      <c r="I38" s="18"/>
      <c r="J38" s="18"/>
      <c r="K38" s="18"/>
      <c r="L38" s="25"/>
      <c r="M38" s="18"/>
      <c r="N38" s="9"/>
      <c r="O38" s="49"/>
    </row>
    <row r="39" spans="1:15" ht="40.15" customHeight="1" x14ac:dyDescent="0.4">
      <c r="A39" s="7">
        <v>36</v>
      </c>
      <c r="B39" s="32"/>
      <c r="C39" s="9"/>
      <c r="D39" s="9"/>
      <c r="E39" s="9"/>
      <c r="F39" s="9"/>
      <c r="G39" s="9"/>
      <c r="H39" s="18"/>
      <c r="I39" s="18"/>
      <c r="J39" s="18"/>
      <c r="K39" s="18"/>
      <c r="L39" s="25"/>
      <c r="M39" s="18"/>
      <c r="N39" s="9"/>
      <c r="O39" s="49"/>
    </row>
    <row r="40" spans="1:15" ht="40.15" customHeight="1" x14ac:dyDescent="0.4">
      <c r="A40" s="7">
        <v>37</v>
      </c>
      <c r="B40" s="32"/>
      <c r="C40" s="9"/>
      <c r="D40" s="9"/>
      <c r="E40" s="9"/>
      <c r="F40" s="9"/>
      <c r="G40" s="9"/>
      <c r="H40" s="18"/>
      <c r="I40" s="18"/>
      <c r="J40" s="18"/>
      <c r="K40" s="18"/>
      <c r="L40" s="25"/>
      <c r="M40" s="18"/>
      <c r="N40" s="9"/>
      <c r="O40" s="49"/>
    </row>
    <row r="41" spans="1:15" ht="40.15" customHeight="1" x14ac:dyDescent="0.4">
      <c r="A41" s="7">
        <v>38</v>
      </c>
      <c r="B41" s="32"/>
      <c r="C41" s="9"/>
      <c r="D41" s="9"/>
      <c r="E41" s="9"/>
      <c r="F41" s="9"/>
      <c r="G41" s="9"/>
      <c r="H41" s="18"/>
      <c r="I41" s="18"/>
      <c r="J41" s="18"/>
      <c r="K41" s="18"/>
      <c r="L41" s="25"/>
      <c r="M41" s="18"/>
      <c r="N41" s="9"/>
      <c r="O41" s="49"/>
    </row>
    <row r="42" spans="1:15" ht="40.15" customHeight="1" x14ac:dyDescent="0.4">
      <c r="A42" s="7">
        <v>39</v>
      </c>
      <c r="B42" s="32"/>
      <c r="C42" s="9"/>
      <c r="D42" s="9"/>
      <c r="E42" s="9"/>
      <c r="F42" s="9"/>
      <c r="G42" s="9"/>
      <c r="H42" s="18"/>
      <c r="I42" s="18"/>
      <c r="J42" s="18"/>
      <c r="K42" s="18"/>
      <c r="L42" s="25"/>
      <c r="M42" s="18"/>
      <c r="N42" s="9"/>
      <c r="O42" s="49"/>
    </row>
    <row r="43" spans="1:15" ht="40.15" customHeight="1" thickBot="1" x14ac:dyDescent="0.45">
      <c r="A43" s="34">
        <v>40</v>
      </c>
      <c r="B43" s="33"/>
      <c r="C43" s="10"/>
      <c r="D43" s="26"/>
      <c r="E43" s="27"/>
      <c r="F43" s="27"/>
      <c r="G43" s="27"/>
      <c r="H43" s="41"/>
      <c r="I43" s="41"/>
      <c r="J43" s="19"/>
      <c r="K43" s="19"/>
      <c r="L43" s="28"/>
      <c r="M43" s="50"/>
      <c r="N43" s="27"/>
      <c r="O43" s="51"/>
    </row>
    <row r="44" spans="1:15" x14ac:dyDescent="0.4">
      <c r="B44" s="11"/>
    </row>
    <row r="45" spans="1:15" x14ac:dyDescent="0.4">
      <c r="B45" s="11"/>
    </row>
    <row r="46" spans="1:15" x14ac:dyDescent="0.4">
      <c r="B46" s="11"/>
    </row>
    <row r="47" spans="1:15" x14ac:dyDescent="0.4">
      <c r="B47" s="11"/>
    </row>
    <row r="48" spans="1:15" ht="16.5" thickBot="1" x14ac:dyDescent="0.45">
      <c r="B48" s="11"/>
      <c r="N48" s="52" t="s">
        <v>29</v>
      </c>
    </row>
    <row r="49" spans="2:15" ht="30" customHeight="1" thickBot="1" x14ac:dyDescent="0.45">
      <c r="B49" s="11"/>
      <c r="F49" s="74" t="s">
        <v>28</v>
      </c>
      <c r="G49" s="74"/>
      <c r="N49" s="53" t="s">
        <v>2</v>
      </c>
      <c r="O49" s="54">
        <v>25</v>
      </c>
    </row>
    <row r="50" spans="2:15" ht="30" customHeight="1" thickTop="1" x14ac:dyDescent="0.4">
      <c r="B50" s="11"/>
      <c r="F50" s="12" t="s">
        <v>35</v>
      </c>
      <c r="G50" s="13">
        <f>SUM(H4:H43)</f>
        <v>4000000</v>
      </c>
      <c r="N50" s="55" t="s">
        <v>3</v>
      </c>
      <c r="O50" s="56">
        <f>COUNT(B4:B43)</f>
        <v>20</v>
      </c>
    </row>
    <row r="51" spans="2:15" ht="30" customHeight="1" thickBot="1" x14ac:dyDescent="0.45">
      <c r="B51" s="11"/>
      <c r="F51" s="14" t="s">
        <v>36</v>
      </c>
      <c r="G51" s="15">
        <f>SUM(I4:I43)</f>
        <v>6000000</v>
      </c>
      <c r="N51" s="55" t="s">
        <v>4</v>
      </c>
      <c r="O51" s="57">
        <f>IFERROR($O$50/$O$49,"0%")</f>
        <v>0.8</v>
      </c>
    </row>
    <row r="52" spans="2:15" ht="32.25" thickTop="1" x14ac:dyDescent="0.4">
      <c r="B52" s="11"/>
      <c r="F52" s="75" t="s">
        <v>27</v>
      </c>
      <c r="G52" s="75"/>
      <c r="N52" s="58" t="s">
        <v>69</v>
      </c>
      <c r="O52" s="57">
        <f>COUNTIF($G4:$G43,"*あり*")</f>
        <v>11</v>
      </c>
    </row>
    <row r="53" spans="2:15" ht="30" customHeight="1" x14ac:dyDescent="0.4">
      <c r="B53" s="11"/>
      <c r="F53" s="75"/>
      <c r="G53" s="75"/>
      <c r="N53" s="58" t="s">
        <v>70</v>
      </c>
      <c r="O53" s="57">
        <f>COUNTIF($G4:$G43,"*なし*")</f>
        <v>9</v>
      </c>
    </row>
    <row r="54" spans="2:15" ht="30" customHeight="1" x14ac:dyDescent="0.4">
      <c r="B54" s="11"/>
      <c r="F54" s="23"/>
      <c r="G54" s="23"/>
      <c r="N54" s="59" t="s">
        <v>58</v>
      </c>
      <c r="O54" s="60">
        <f>COUNTIF($J4:$J43,"保証書")</f>
        <v>16</v>
      </c>
    </row>
    <row r="55" spans="2:15" ht="30" customHeight="1" x14ac:dyDescent="0.4">
      <c r="B55" s="11"/>
      <c r="F55" s="23"/>
      <c r="G55" s="23"/>
      <c r="N55" s="59" t="s">
        <v>57</v>
      </c>
      <c r="O55" s="60">
        <f>COUNTIF($J4:$J43,"新品かつ未使用であることの証明書")</f>
        <v>4</v>
      </c>
    </row>
    <row r="56" spans="2:15" ht="30" customHeight="1" x14ac:dyDescent="0.4">
      <c r="B56" s="11"/>
      <c r="F56" s="23"/>
      <c r="G56" s="23"/>
      <c r="N56" s="61" t="s">
        <v>74</v>
      </c>
      <c r="O56" s="62">
        <f>COUNTIF($K4:$K43,"申請予定なし")</f>
        <v>12</v>
      </c>
    </row>
    <row r="57" spans="2:15" ht="31.5" x14ac:dyDescent="0.4">
      <c r="B57" s="11"/>
      <c r="F57" s="23"/>
      <c r="G57" s="23"/>
      <c r="N57" s="61" t="s">
        <v>75</v>
      </c>
      <c r="O57" s="62">
        <f>COUNTIF($K4:$K43,"申請予定あり（申請済み）")</f>
        <v>8</v>
      </c>
    </row>
    <row r="58" spans="2:15" ht="30" customHeight="1" x14ac:dyDescent="0.4">
      <c r="B58" s="11"/>
      <c r="F58" s="23"/>
      <c r="G58" s="23"/>
      <c r="N58" s="61" t="s">
        <v>76</v>
      </c>
      <c r="O58" s="62">
        <f>SUM($M4:$M43)</f>
        <v>210000</v>
      </c>
    </row>
    <row r="59" spans="2:15" ht="30" customHeight="1" x14ac:dyDescent="0.4">
      <c r="B59" s="11"/>
      <c r="F59" s="23"/>
      <c r="G59" s="23"/>
      <c r="N59" s="63" t="s">
        <v>60</v>
      </c>
      <c r="O59" s="62">
        <f>COUNTIF($N4:$N43,"契約なし")</f>
        <v>16</v>
      </c>
    </row>
    <row r="60" spans="2:15" ht="30" customHeight="1" thickBot="1" x14ac:dyDescent="0.45">
      <c r="B60" s="11"/>
      <c r="F60" s="23"/>
      <c r="G60" s="23"/>
      <c r="N60" s="64" t="s">
        <v>59</v>
      </c>
      <c r="O60" s="65">
        <f>COUNTIF($N4:$N43,"契約あり")</f>
        <v>4</v>
      </c>
    </row>
    <row r="61" spans="2:15" x14ac:dyDescent="0.4">
      <c r="B61" s="11"/>
    </row>
    <row r="62" spans="2:15" ht="30" customHeight="1" x14ac:dyDescent="0.4">
      <c r="B62" s="11"/>
    </row>
    <row r="63" spans="2:15" ht="30" customHeight="1" x14ac:dyDescent="0.4">
      <c r="B63" s="11"/>
    </row>
    <row r="64" spans="2:15" x14ac:dyDescent="0.4">
      <c r="B64" s="11"/>
    </row>
    <row r="65" spans="2:2" x14ac:dyDescent="0.4">
      <c r="B65" s="11"/>
    </row>
    <row r="66" spans="2:2" x14ac:dyDescent="0.4">
      <c r="B66" s="11"/>
    </row>
    <row r="67" spans="2:2" x14ac:dyDescent="0.4">
      <c r="B67" s="11"/>
    </row>
    <row r="68" spans="2:2" x14ac:dyDescent="0.4">
      <c r="B68" s="11"/>
    </row>
  </sheetData>
  <dataConsolidate/>
  <mergeCells count="3">
    <mergeCell ref="A1:O2"/>
    <mergeCell ref="F49:G49"/>
    <mergeCell ref="F52:G53"/>
  </mergeCells>
  <phoneticPr fontId="2"/>
  <conditionalFormatting sqref="B4:B23">
    <cfRule type="expression" dxfId="4" priority="5">
      <formula>$J4="契約済み"</formula>
    </cfRule>
  </conditionalFormatting>
  <conditionalFormatting sqref="D4:G23">
    <cfRule type="expression" dxfId="3" priority="4">
      <formula>$J4="契約済み"</formula>
    </cfRule>
  </conditionalFormatting>
  <conditionalFormatting sqref="G4:G23">
    <cfRule type="expression" dxfId="2" priority="2">
      <formula>$D4="なし"</formula>
    </cfRule>
    <cfRule type="expression" dxfId="1" priority="3">
      <formula>$D4="あり"</formula>
    </cfRule>
  </conditionalFormatting>
  <conditionalFormatting sqref="H4:I25">
    <cfRule type="expression" dxfId="0" priority="1">
      <formula>$J4="契約済み"</formula>
    </cfRule>
  </conditionalFormatting>
  <dataValidations count="6">
    <dataValidation type="list" allowBlank="1" showInputMessage="1" showErrorMessage="1" sqref="K4:K43" xr:uid="{52FEF2E5-2C0C-4FBB-B217-A81E2C2C1159}">
      <formula1>"申請予定なし,申請予定あり（申請済み）"</formula1>
    </dataValidation>
    <dataValidation type="list" allowBlank="1" showInputMessage="1" showErrorMessage="1" sqref="J4:J43" xr:uid="{6CB0C091-BE08-494D-AA77-7B683E7AC585}">
      <formula1>"保証書,新品かつ未使用であることの証明書"</formula1>
    </dataValidation>
    <dataValidation type="list" allowBlank="1" showInputMessage="1" showErrorMessage="1" sqref="C4:C43" xr:uid="{C3D518B4-989D-4C14-A3C4-CE69BB2485CE}">
      <formula1>$R$4:$R$16</formula1>
    </dataValidation>
    <dataValidation type="list" allowBlank="1" showInputMessage="1" showErrorMessage="1" sqref="N4:N43" xr:uid="{D58AB198-8FF5-46A7-AE8B-2DF11B11CF99}">
      <formula1>"契約なし,契約あり"</formula1>
    </dataValidation>
    <dataValidation type="list" allowBlank="1" showInputMessage="1" showErrorMessage="1" sqref="G4:G43" xr:uid="{1BEDBAFA-C14E-4C57-AF21-A40AA03D0328}">
      <formula1>"あり,なし"</formula1>
    </dataValidation>
    <dataValidation type="list" allowBlank="1" showInputMessage="1" showErrorMessage="1" sqref="D4:D43" xr:uid="{A4E5B726-3C4C-4181-81A6-8CE0D76238FE}">
      <formula1>"エコジョーズ,エコフィール"</formula1>
    </dataValidation>
  </dataValidations>
  <pageMargins left="0.7" right="0.7" top="0.75" bottom="0.75" header="0.3" footer="0.3"/>
  <pageSetup paperSize="8" scale="34" orientation="landscape" r:id="rId1"/>
  <headerFooter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助成対象経費明細書</vt:lpstr>
      <vt:lpstr>【記入例】助成対象経費明細書</vt:lpstr>
      <vt:lpstr>【記入例】助成対象経費明細書!Print_Area</vt:lpstr>
      <vt:lpstr>助成対象経費明細書!Print_Area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2025-06-16T08:13:14Z</dcterms:created>
  <dcterms:modified xsi:type="dcterms:W3CDTF">2025-06-17T07:34:06Z</dcterms:modified>
</cp:coreProperties>
</file>