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７\21_燃料電池バス・タクシー導入促進事業(FCバス・タクシー)\02_交付要綱・様式\02_様式\R7【最新】全様式\FCタクシー\FCタクシー\"/>
    </mc:Choice>
  </mc:AlternateContent>
  <xr:revisionPtr revIDLastSave="0" documentId="13_ncr:1_{B22718CB-2A43-4AA9-9333-BFC9E1CB0D1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１号様式 (バス・タクシー・燃料費)申請者情報" sheetId="3" r:id="rId1"/>
    <sheet name="第１号様式 (タクシー)助成申請情報" sheetId="11" r:id="rId2"/>
    <sheet name="第１号様式 (タクシー燃料費) 助成申請情報" sheetId="6" r:id="rId3"/>
  </sheets>
  <definedNames>
    <definedName name="_xlnm.Print_Area" localSheetId="1">'第１号様式 (タクシー)助成申請情報'!$A$1:$AK$79</definedName>
    <definedName name="_xlnm.Print_Area" localSheetId="2">'第１号様式 (タクシー燃料費) 助成申請情報'!$A$1:$CT$32</definedName>
    <definedName name="_xlnm.Print_Area" localSheetId="0">'第１号様式 (バス・タクシー・燃料費)申請者情報'!$A$1:$AL$77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1" l="1"/>
  <c r="L68" i="11"/>
  <c r="P59" i="11" l="1"/>
  <c r="P55" i="11"/>
  <c r="O41" i="11"/>
  <c r="O36" i="11"/>
  <c r="O38" i="11" s="1"/>
  <c r="BD12" i="6"/>
  <c r="CJ33" i="6"/>
  <c r="BT14" i="6"/>
  <c r="BT16" i="6"/>
  <c r="BT18" i="6"/>
  <c r="BT20" i="6"/>
  <c r="BT22" i="6"/>
  <c r="BT24" i="6"/>
  <c r="BT26" i="6"/>
  <c r="BT28" i="6"/>
  <c r="BT30" i="6"/>
  <c r="BL14" i="6"/>
  <c r="BL16" i="6"/>
  <c r="BL18" i="6"/>
  <c r="BL20" i="6"/>
  <c r="BL22" i="6"/>
  <c r="BL24" i="6"/>
  <c r="BL26" i="6"/>
  <c r="BL28" i="6"/>
  <c r="BL30" i="6"/>
  <c r="BD14" i="6"/>
  <c r="BD16" i="6"/>
  <c r="BD18" i="6"/>
  <c r="BD20" i="6"/>
  <c r="BD22" i="6"/>
  <c r="BD24" i="6"/>
  <c r="BD26" i="6"/>
  <c r="BD28" i="6"/>
  <c r="BD30" i="6"/>
  <c r="AV14" i="6"/>
  <c r="AV16" i="6"/>
  <c r="AV18" i="6"/>
  <c r="AV20" i="6"/>
  <c r="AV22" i="6"/>
  <c r="AV24" i="6"/>
  <c r="AV26" i="6"/>
  <c r="AV28" i="6"/>
  <c r="AV30" i="6"/>
  <c r="AF14" i="6"/>
  <c r="AF16" i="6"/>
  <c r="AF18" i="6"/>
  <c r="AF20" i="6"/>
  <c r="AF22" i="6"/>
  <c r="AF24" i="6"/>
  <c r="AF26" i="6"/>
  <c r="AF28" i="6"/>
  <c r="AF30" i="6"/>
  <c r="BL12" i="6"/>
  <c r="P71" i="11" l="1"/>
  <c r="O74" i="11" s="1"/>
  <c r="AV12" i="6"/>
  <c r="AF12" i="6"/>
  <c r="BT12" i="6"/>
  <c r="CJ35" i="6" l="1"/>
  <c r="CJ40" i="6"/>
</calcChain>
</file>

<file path=xl/sharedStrings.xml><?xml version="1.0" encoding="utf-8"?>
<sst xmlns="http://schemas.openxmlformats.org/spreadsheetml/2006/main" count="172" uniqueCount="132">
  <si>
    <t>第１号様式（第７条関係）</t>
    <phoneticPr fontId="4"/>
  </si>
  <si>
    <t>（1/2）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</si>
  <si>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</si>
  <si>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</si>
  <si>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</si>
  <si>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公益財団法人</t>
    <phoneticPr fontId="4"/>
  </si>
  <si>
    <t>東京都環境公社理事長　殿</t>
    <phoneticPr fontId="4"/>
  </si>
  <si>
    <t>名称</t>
    <rPh sb="0" eb="2">
      <t>メイショウ</t>
    </rPh>
    <phoneticPr fontId="4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</si>
  <si>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4"/>
  </si>
  <si>
    <t>助成金交付申請書</t>
    <phoneticPr fontId="4"/>
  </si>
  <si>
    <t>住所</t>
    <rPh sb="0" eb="2">
      <t>ジュウショ</t>
    </rPh>
    <phoneticPr fontId="9"/>
  </si>
  <si>
    <t>〒</t>
    <phoneticPr fontId="9"/>
  </si>
  <si>
    <t>都道
府県</t>
    <rPh sb="0" eb="2">
      <t>トドウ</t>
    </rPh>
    <rPh sb="3" eb="5">
      <t>フケン</t>
    </rPh>
    <phoneticPr fontId="9"/>
  </si>
  <si>
    <t>フリガナ</t>
    <phoneticPr fontId="9"/>
  </si>
  <si>
    <r>
      <t xml:space="preserve">所属部署
</t>
    </r>
    <r>
      <rPr>
        <sz val="6"/>
        <color theme="1"/>
        <rFont val="ＭＳ 明朝"/>
        <family val="1"/>
        <charset val="128"/>
      </rPr>
      <t>（法人のみ）</t>
    </r>
    <rPh sb="0" eb="2">
      <t>ショゾク</t>
    </rPh>
    <rPh sb="2" eb="4">
      <t>ブショ</t>
    </rPh>
    <rPh sb="6" eb="8">
      <t>ホウジン</t>
    </rPh>
    <phoneticPr fontId="9"/>
  </si>
  <si>
    <t>氏名</t>
    <rPh sb="0" eb="2">
      <t>シメイ</t>
    </rPh>
    <phoneticPr fontId="9"/>
  </si>
  <si>
    <t>日中連絡が取れる</t>
    <rPh sb="0" eb="2">
      <t>ニッチュウ</t>
    </rPh>
    <rPh sb="2" eb="4">
      <t>レンラク</t>
    </rPh>
    <rPh sb="5" eb="6">
      <t>ト</t>
    </rPh>
    <phoneticPr fontId="9"/>
  </si>
  <si>
    <t>E-mail</t>
    <phoneticPr fontId="9"/>
  </si>
  <si>
    <t>電話番号</t>
    <phoneticPr fontId="4"/>
  </si>
  <si>
    <t>（法人のみ）</t>
    <phoneticPr fontId="4"/>
  </si>
  <si>
    <t>手続代行者の情報（手続を代行する場合のみ記入）</t>
    <rPh sb="0" eb="2">
      <t>テツヅ</t>
    </rPh>
    <rPh sb="2" eb="5">
      <t>ダイコウシャ</t>
    </rPh>
    <rPh sb="6" eb="8">
      <t>ジョウホウ</t>
    </rPh>
    <rPh sb="9" eb="11">
      <t>テツヅ</t>
    </rPh>
    <rPh sb="12" eb="14">
      <t>ダイコウ</t>
    </rPh>
    <rPh sb="16" eb="18">
      <t>バアイ</t>
    </rPh>
    <rPh sb="20" eb="22">
      <t>キニュウ</t>
    </rPh>
    <phoneticPr fontId="9"/>
  </si>
  <si>
    <t>会社名</t>
    <rPh sb="0" eb="3">
      <t>カイシャメイ</t>
    </rPh>
    <phoneticPr fontId="9"/>
  </si>
  <si>
    <t>所属部署</t>
    <rPh sb="0" eb="2">
      <t>ショゾク</t>
    </rPh>
    <rPh sb="2" eb="4">
      <t>ブショ</t>
    </rPh>
    <phoneticPr fontId="9"/>
  </si>
  <si>
    <t>担当者名</t>
    <rPh sb="0" eb="3">
      <t>タントウシャ</t>
    </rPh>
    <rPh sb="3" eb="4">
      <t>メイ</t>
    </rPh>
    <phoneticPr fontId="9"/>
  </si>
  <si>
    <t>電話番号</t>
    <rPh sb="0" eb="2">
      <t>デンワ</t>
    </rPh>
    <rPh sb="2" eb="4">
      <t>バンゴウ</t>
    </rPh>
    <phoneticPr fontId="9"/>
  </si>
  <si>
    <t>交付決定通知書の送付先（いずれか１つを選択）</t>
    <rPh sb="0" eb="2">
      <t>コウフ</t>
    </rPh>
    <rPh sb="2" eb="4">
      <t>ケッテイ</t>
    </rPh>
    <rPh sb="4" eb="7">
      <t>ツウチショ</t>
    </rPh>
    <rPh sb="8" eb="10">
      <t>ソウフ</t>
    </rPh>
    <rPh sb="10" eb="11">
      <t>サキ</t>
    </rPh>
    <rPh sb="19" eb="21">
      <t>センタク</t>
    </rPh>
    <phoneticPr fontId="9"/>
  </si>
  <si>
    <t>（2/2）</t>
    <phoneticPr fontId="4"/>
  </si>
  <si>
    <t>購入車両に関する情報</t>
    <phoneticPr fontId="4"/>
  </si>
  <si>
    <t>メーカー名／車名</t>
    <phoneticPr fontId="4"/>
  </si>
  <si>
    <t>代表型式</t>
    <phoneticPr fontId="4"/>
  </si>
  <si>
    <t>自動車の種別・用途</t>
    <phoneticPr fontId="4"/>
  </si>
  <si>
    <t>東京都</t>
    <rPh sb="0" eb="3">
      <t>トウキョウト</t>
    </rPh>
    <phoneticPr fontId="4"/>
  </si>
  <si>
    <t>台</t>
    <rPh sb="0" eb="1">
      <t>ダイ</t>
    </rPh>
    <phoneticPr fontId="4"/>
  </si>
  <si>
    <t>助成額に係る計算</t>
    <rPh sb="0" eb="2">
      <t>ジョセイ</t>
    </rPh>
    <rPh sb="2" eb="3">
      <t>ガク</t>
    </rPh>
    <rPh sb="4" eb="5">
      <t>カカ</t>
    </rPh>
    <rPh sb="6" eb="8">
      <t>ケイサン</t>
    </rPh>
    <phoneticPr fontId="4"/>
  </si>
  <si>
    <t>①</t>
    <phoneticPr fontId="4"/>
  </si>
  <si>
    <t>車両本体価格（※１）</t>
    <rPh sb="0" eb="2">
      <t>シャリョウ</t>
    </rPh>
    <rPh sb="2" eb="4">
      <t>ホンタイ</t>
    </rPh>
    <rPh sb="4" eb="6">
      <t>カカク</t>
    </rPh>
    <phoneticPr fontId="4"/>
  </si>
  <si>
    <t>円</t>
    <rPh sb="0" eb="1">
      <t>エン</t>
    </rPh>
    <phoneticPr fontId="4"/>
  </si>
  <si>
    <t>②</t>
    <phoneticPr fontId="4"/>
  </si>
  <si>
    <t>③</t>
    <phoneticPr fontId="4"/>
  </si>
  <si>
    <t>その他補助金</t>
    <rPh sb="2" eb="3">
      <t>タ</t>
    </rPh>
    <rPh sb="3" eb="6">
      <t>ホジョキン</t>
    </rPh>
    <phoneticPr fontId="4"/>
  </si>
  <si>
    <t>④</t>
    <phoneticPr fontId="4"/>
  </si>
  <si>
    <t>都助成額</t>
    <rPh sb="0" eb="1">
      <t>ト</t>
    </rPh>
    <rPh sb="1" eb="3">
      <t>ジョセイ</t>
    </rPh>
    <rPh sb="3" eb="4">
      <t>ガク</t>
    </rPh>
    <phoneticPr fontId="4"/>
  </si>
  <si>
    <t>⑤</t>
    <phoneticPr fontId="4"/>
  </si>
  <si>
    <t>補助額・助成額
小　計（②+③+④）</t>
    <rPh sb="0" eb="2">
      <t>ホジョ</t>
    </rPh>
    <rPh sb="2" eb="3">
      <t>ガク</t>
    </rPh>
    <rPh sb="4" eb="6">
      <t>ジョセイ</t>
    </rPh>
    <rPh sb="6" eb="7">
      <t>ガク</t>
    </rPh>
    <rPh sb="8" eb="9">
      <t>ショウ</t>
    </rPh>
    <rPh sb="10" eb="11">
      <t>ケイ</t>
    </rPh>
    <phoneticPr fontId="4"/>
  </si>
  <si>
    <t>⑥</t>
    <phoneticPr fontId="4"/>
  </si>
  <si>
    <t>差引き（①-⑤）</t>
    <rPh sb="0" eb="2">
      <t>サシヒ</t>
    </rPh>
    <phoneticPr fontId="4"/>
  </si>
  <si>
    <t>※１</t>
    <phoneticPr fontId="4"/>
  </si>
  <si>
    <t>オプション、消費税は含めない</t>
    <rPh sb="10" eb="11">
      <t>フク</t>
    </rPh>
    <phoneticPr fontId="4"/>
  </si>
  <si>
    <t>値引きがある場合は、値引後の価格を記入</t>
    <rPh sb="0" eb="2">
      <t>ネビ</t>
    </rPh>
    <rPh sb="6" eb="8">
      <t>バアイ</t>
    </rPh>
    <rPh sb="10" eb="12">
      <t>ネビ</t>
    </rPh>
    <rPh sb="12" eb="13">
      <t>ゴ</t>
    </rPh>
    <rPh sb="14" eb="16">
      <t>カカク</t>
    </rPh>
    <rPh sb="17" eb="19">
      <t>キニュウ</t>
    </rPh>
    <phoneticPr fontId="4"/>
  </si>
  <si>
    <t>※２</t>
    <phoneticPr fontId="4"/>
  </si>
  <si>
    <t>申請担当者①の情報（個人の場合は、本人の情報）</t>
    <rPh sb="0" eb="2">
      <t>シンセイ</t>
    </rPh>
    <rPh sb="2" eb="5">
      <t>タントウシャ</t>
    </rPh>
    <rPh sb="7" eb="9">
      <t>ジョウホウ</t>
    </rPh>
    <rPh sb="10" eb="12">
      <t>コジン</t>
    </rPh>
    <rPh sb="13" eb="15">
      <t>バアイ</t>
    </rPh>
    <rPh sb="17" eb="19">
      <t>ホンニン</t>
    </rPh>
    <rPh sb="20" eb="22">
      <t>ジョウホウ</t>
    </rPh>
    <phoneticPr fontId="9"/>
  </si>
  <si>
    <t>手続き代行者</t>
    <rPh sb="0" eb="2">
      <t>テツヅ</t>
    </rPh>
    <rPh sb="3" eb="6">
      <t>ダイコウシャ</t>
    </rPh>
    <phoneticPr fontId="4"/>
  </si>
  <si>
    <t>申請担当者②</t>
    <rPh sb="0" eb="2">
      <t>シンセイ</t>
    </rPh>
    <rPh sb="2" eb="5">
      <t>タントウシャ</t>
    </rPh>
    <phoneticPr fontId="4"/>
  </si>
  <si>
    <t>申請担当者①</t>
    <rPh sb="0" eb="2">
      <t>シンセイ</t>
    </rPh>
    <rPh sb="2" eb="5">
      <t>タントウシャ</t>
    </rPh>
    <phoneticPr fontId="4"/>
  </si>
  <si>
    <t>上乗せ助成に関する情報</t>
    <phoneticPr fontId="4"/>
  </si>
  <si>
    <t>定置式水素ステーションの整備又は誘致予定</t>
    <rPh sb="12" eb="14">
      <t>セイビ</t>
    </rPh>
    <rPh sb="14" eb="15">
      <t>マタ</t>
    </rPh>
    <rPh sb="16" eb="18">
      <t>ユウチ</t>
    </rPh>
    <rPh sb="18" eb="20">
      <t>ヨテイ</t>
    </rPh>
    <phoneticPr fontId="4"/>
  </si>
  <si>
    <t>あり</t>
    <phoneticPr fontId="4"/>
  </si>
  <si>
    <t>なし</t>
    <phoneticPr fontId="4"/>
  </si>
  <si>
    <t>⑦交付申請額
（＝④都助成額）</t>
    <rPh sb="1" eb="3">
      <t>コウフ</t>
    </rPh>
    <rPh sb="3" eb="5">
      <t>シンセイ</t>
    </rPh>
    <rPh sb="5" eb="6">
      <t>ガク</t>
    </rPh>
    <rPh sb="10" eb="11">
      <t>ト</t>
    </rPh>
    <rPh sb="11" eb="13">
      <t>ジョセイ</t>
    </rPh>
    <rPh sb="13" eb="14">
      <t>ガク</t>
    </rPh>
    <phoneticPr fontId="4"/>
  </si>
  <si>
    <t>申請担当者②（貸与先）の情報（リースの場合のみ記入）</t>
    <rPh sb="0" eb="2">
      <t>シンセイ</t>
    </rPh>
    <rPh sb="2" eb="5">
      <t>タントウシャ</t>
    </rPh>
    <rPh sb="7" eb="10">
      <t>タイヨサキ</t>
    </rPh>
    <rPh sb="12" eb="14">
      <t>ジョウホウ</t>
    </rPh>
    <rPh sb="19" eb="21">
      <t>バアイ</t>
    </rPh>
    <rPh sb="23" eb="25">
      <t>キニュウ</t>
    </rPh>
    <phoneticPr fontId="9"/>
  </si>
  <si>
    <t>国補助額</t>
    <rPh sb="0" eb="1">
      <t>クニ</t>
    </rPh>
    <rPh sb="1" eb="3">
      <t>ホジョ</t>
    </rPh>
    <rPh sb="3" eb="4">
      <t>ガク</t>
    </rPh>
    <phoneticPr fontId="4"/>
  </si>
  <si>
    <t>国補助受給の有無</t>
    <rPh sb="0" eb="1">
      <t>クニ</t>
    </rPh>
    <rPh sb="1" eb="3">
      <t>ホジョ</t>
    </rPh>
    <rPh sb="3" eb="5">
      <t>ジュキュウ</t>
    </rPh>
    <rPh sb="6" eb="8">
      <t>ウム</t>
    </rPh>
    <phoneticPr fontId="4"/>
  </si>
  <si>
    <t>申請台数（合計）</t>
    <rPh sb="0" eb="2">
      <t>シンセイ</t>
    </rPh>
    <rPh sb="2" eb="4">
      <t>ダイスウ</t>
    </rPh>
    <rPh sb="5" eb="7">
      <t>ゴウケイ</t>
    </rPh>
    <phoneticPr fontId="4"/>
  </si>
  <si>
    <t>水素ST</t>
    <rPh sb="0" eb="2">
      <t>スイソ</t>
    </rPh>
    <phoneticPr fontId="4"/>
  </si>
  <si>
    <t>うち、導入済車両の更新分</t>
    <rPh sb="3" eb="5">
      <t>ドウニュウ</t>
    </rPh>
    <rPh sb="5" eb="6">
      <t>ズ</t>
    </rPh>
    <rPh sb="6" eb="8">
      <t>シャリョウ</t>
    </rPh>
    <rPh sb="9" eb="11">
      <t>コウシン</t>
    </rPh>
    <rPh sb="11" eb="12">
      <t>ブン</t>
    </rPh>
    <phoneticPr fontId="4"/>
  </si>
  <si>
    <t>所有台数＋申請台数(+1)</t>
    <rPh sb="0" eb="4">
      <t>ショユウダイスウ</t>
    </rPh>
    <rPh sb="5" eb="7">
      <t>シンセイ</t>
    </rPh>
    <rPh sb="7" eb="8">
      <t>ダイ</t>
    </rPh>
    <rPh sb="8" eb="9">
      <t>スウ</t>
    </rPh>
    <phoneticPr fontId="4"/>
  </si>
  <si>
    <t>上乗せ助成交付申請額</t>
    <rPh sb="0" eb="2">
      <t>ウワノ</t>
    </rPh>
    <rPh sb="3" eb="5">
      <t>ジョセイ</t>
    </rPh>
    <rPh sb="5" eb="7">
      <t>コウフ</t>
    </rPh>
    <rPh sb="7" eb="9">
      <t>シンセイ</t>
    </rPh>
    <rPh sb="9" eb="10">
      <t>ガク</t>
    </rPh>
    <phoneticPr fontId="4"/>
  </si>
  <si>
    <t>※複数台申請する場合は2/2ページを台数分提出してください。</t>
  </si>
  <si>
    <t>交付申請額（合計）/台</t>
    <rPh sb="0" eb="4">
      <t>コウフシンセイ</t>
    </rPh>
    <rPh sb="4" eb="5">
      <t>ガク</t>
    </rPh>
    <rPh sb="6" eb="8">
      <t>ゴウケイ</t>
    </rPh>
    <rPh sb="10" eb="11">
      <t>ダイ</t>
    </rPh>
    <phoneticPr fontId="4"/>
  </si>
  <si>
    <t>消費税及び交付要綱第５条第２項に記載がある経費は含めない　
値引きがある場合は、値引後の価格を記入</t>
    <rPh sb="3" eb="4">
      <t>オヨ</t>
    </rPh>
    <phoneticPr fontId="4"/>
  </si>
  <si>
    <t>燃料電池バス・タクシー導入促進事業</t>
    <phoneticPr fontId="4"/>
  </si>
  <si>
    <t>　燃料電池バス・タクシー導入促進事業に係る助成金交付要綱第7条第1項の規定に基づき、下記のとおり申請します。なお、同要綱に定めるところに従うことを承知の上申請します。</t>
    <phoneticPr fontId="4"/>
  </si>
  <si>
    <t>車種情報</t>
    <rPh sb="0" eb="2">
      <t>シャシュ</t>
    </rPh>
    <rPh sb="2" eb="4">
      <t>ジョウホウ</t>
    </rPh>
    <phoneticPr fontId="4"/>
  </si>
  <si>
    <t>使用の本拠の位置</t>
    <phoneticPr fontId="4"/>
  </si>
  <si>
    <t>口座情報</t>
    <rPh sb="0" eb="4">
      <t>コウザジョウホウ</t>
    </rPh>
    <phoneticPr fontId="4"/>
  </si>
  <si>
    <t>金融機関名
（カタカナ）</t>
    <rPh sb="0" eb="5">
      <t>キンユウキカンメイ</t>
    </rPh>
    <phoneticPr fontId="9"/>
  </si>
  <si>
    <t>金融機関コード</t>
    <rPh sb="0" eb="4">
      <t>キンユウキカン</t>
    </rPh>
    <phoneticPr fontId="9"/>
  </si>
  <si>
    <t>支店名
（カタカナ）</t>
    <rPh sb="0" eb="3">
      <t>シテンメイ</t>
    </rPh>
    <phoneticPr fontId="9"/>
  </si>
  <si>
    <t>預金種別</t>
    <rPh sb="0" eb="2">
      <t>ヨキン</t>
    </rPh>
    <rPh sb="2" eb="4">
      <t>シュベツ</t>
    </rPh>
    <phoneticPr fontId="9"/>
  </si>
  <si>
    <t>口座番号</t>
    <rPh sb="0" eb="4">
      <t>コウザバンゴウ</t>
    </rPh>
    <phoneticPr fontId="9"/>
  </si>
  <si>
    <t>支店
コード</t>
    <rPh sb="0" eb="2">
      <t>シテン</t>
    </rPh>
    <phoneticPr fontId="9"/>
  </si>
  <si>
    <t>口座名義
（カタカナ）</t>
    <rPh sb="0" eb="4">
      <t>コウザメイギ</t>
    </rPh>
    <phoneticPr fontId="9"/>
  </si>
  <si>
    <t>初度登録日（西暦）</t>
    <rPh sb="0" eb="5">
      <t>ショドトウロクビ</t>
    </rPh>
    <rPh sb="6" eb="8">
      <t>セイレキ</t>
    </rPh>
    <phoneticPr fontId="4"/>
  </si>
  <si>
    <t>受給国補助名称</t>
    <rPh sb="0" eb="2">
      <t>ジュキュウ</t>
    </rPh>
    <rPh sb="2" eb="5">
      <t>クニホジョ</t>
    </rPh>
    <rPh sb="5" eb="7">
      <t>メイショウ</t>
    </rPh>
    <phoneticPr fontId="4"/>
  </si>
  <si>
    <t>申請時に所有している都内
ナンバーの車両台数（申請中含む）</t>
    <rPh sb="0" eb="3">
      <t>シンセイジ</t>
    </rPh>
    <rPh sb="4" eb="6">
      <t>ショユウ</t>
    </rPh>
    <rPh sb="10" eb="12">
      <t>トナイ</t>
    </rPh>
    <rPh sb="18" eb="20">
      <t>シャリョウ</t>
    </rPh>
    <rPh sb="20" eb="22">
      <t>ダイスウ</t>
    </rPh>
    <rPh sb="23" eb="26">
      <t>シンセイチュウ</t>
    </rPh>
    <rPh sb="26" eb="27">
      <t>フク</t>
    </rPh>
    <phoneticPr fontId="4"/>
  </si>
  <si>
    <t>上乗せ助成の要件</t>
    <rPh sb="0" eb="2">
      <t>ウワノ</t>
    </rPh>
    <rPh sb="3" eb="5">
      <t>ジョセイ</t>
    </rPh>
    <rPh sb="6" eb="8">
      <t>ヨウケン</t>
    </rPh>
    <phoneticPr fontId="4"/>
  </si>
  <si>
    <t>導入車両の純増</t>
    <rPh sb="0" eb="2">
      <t>ドウニュウ</t>
    </rPh>
    <rPh sb="2" eb="4">
      <t>シャリョウ</t>
    </rPh>
    <rPh sb="5" eb="7">
      <t>ジュンゾウ</t>
    </rPh>
    <phoneticPr fontId="4"/>
  </si>
  <si>
    <t>（2/2）</t>
    <phoneticPr fontId="21"/>
  </si>
  <si>
    <t>３　国補助受給について</t>
    <rPh sb="2" eb="5">
      <t>クニホジョ</t>
    </rPh>
    <rPh sb="5" eb="7">
      <t>ジュキュウ</t>
    </rPh>
    <phoneticPr fontId="9"/>
  </si>
  <si>
    <t>国補助受給の有無</t>
    <rPh sb="0" eb="3">
      <t>クニホジョ</t>
    </rPh>
    <rPh sb="3" eb="5">
      <t>ジュキュウ</t>
    </rPh>
    <rPh sb="6" eb="8">
      <t>ウム</t>
    </rPh>
    <phoneticPr fontId="9"/>
  </si>
  <si>
    <t>あり</t>
    <phoneticPr fontId="9"/>
  </si>
  <si>
    <t>なし</t>
    <phoneticPr fontId="9"/>
  </si>
  <si>
    <t>国補助名称</t>
    <rPh sb="0" eb="3">
      <t>クニホジョ</t>
    </rPh>
    <rPh sb="3" eb="5">
      <t>メイショウ</t>
    </rPh>
    <phoneticPr fontId="9"/>
  </si>
  <si>
    <t>４　助成申請情報</t>
    <rPh sb="2" eb="4">
      <t>ジョセイ</t>
    </rPh>
    <rPh sb="4" eb="6">
      <t>シンセイ</t>
    </rPh>
    <rPh sb="6" eb="8">
      <t>ジョウホウ</t>
    </rPh>
    <phoneticPr fontId="21"/>
  </si>
  <si>
    <t>車台番号</t>
    <rPh sb="0" eb="4">
      <t>シャダイバンゴウ</t>
    </rPh>
    <phoneticPr fontId="21"/>
  </si>
  <si>
    <t>燃料の種類</t>
    <rPh sb="0" eb="2">
      <t>ネンリョウ</t>
    </rPh>
    <rPh sb="3" eb="5">
      <t>シュルイ</t>
    </rPh>
    <phoneticPr fontId="9"/>
  </si>
  <si>
    <t>水素燃料代実績（税抜き）
A</t>
    <rPh sb="0" eb="2">
      <t>スイソ</t>
    </rPh>
    <rPh sb="2" eb="5">
      <t>ネンリョウダイ</t>
    </rPh>
    <rPh sb="5" eb="7">
      <t>ジッセキ</t>
    </rPh>
    <rPh sb="8" eb="10">
      <t>ゼイヌ</t>
    </rPh>
    <phoneticPr fontId="21"/>
  </si>
  <si>
    <t>水素充填量実績</t>
    <rPh sb="0" eb="2">
      <t>スイソ</t>
    </rPh>
    <rPh sb="2" eb="5">
      <t>ジュウテンリョウ</t>
    </rPh>
    <rPh sb="5" eb="7">
      <t>ジッセキ</t>
    </rPh>
    <phoneticPr fontId="9"/>
  </si>
  <si>
    <t>国補助等の額
C</t>
    <rPh sb="0" eb="1">
      <t>クニ</t>
    </rPh>
    <rPh sb="1" eb="3">
      <t>ホジョ</t>
    </rPh>
    <rPh sb="3" eb="4">
      <t>トウ</t>
    </rPh>
    <rPh sb="5" eb="6">
      <t>ガク</t>
    </rPh>
    <phoneticPr fontId="9"/>
  </si>
  <si>
    <t>助成対象経費/台</t>
    <rPh sb="0" eb="2">
      <t>ジョセイ</t>
    </rPh>
    <rPh sb="2" eb="4">
      <t>タイショウ</t>
    </rPh>
    <rPh sb="4" eb="6">
      <t>ケイヒ</t>
    </rPh>
    <rPh sb="7" eb="8">
      <t>ダイ</t>
    </rPh>
    <phoneticPr fontId="21"/>
  </si>
  <si>
    <t>補助上限額/台</t>
    <rPh sb="0" eb="2">
      <t>ホジョ</t>
    </rPh>
    <rPh sb="2" eb="5">
      <t>ジョウゲンガク</t>
    </rPh>
    <rPh sb="6" eb="7">
      <t>ダイ</t>
    </rPh>
    <phoneticPr fontId="21"/>
  </si>
  <si>
    <t>助成金額/台</t>
    <rPh sb="0" eb="2">
      <t>ジョセイ</t>
    </rPh>
    <rPh sb="2" eb="4">
      <t>キンガク</t>
    </rPh>
    <rPh sb="5" eb="6">
      <t>ダイ</t>
    </rPh>
    <phoneticPr fontId="21"/>
  </si>
  <si>
    <t>助成対象期間</t>
    <rPh sb="0" eb="2">
      <t>ジョセイ</t>
    </rPh>
    <rPh sb="2" eb="4">
      <t>タイショウ</t>
    </rPh>
    <rPh sb="4" eb="6">
      <t>キカン</t>
    </rPh>
    <phoneticPr fontId="21"/>
  </si>
  <si>
    <t>始期</t>
    <rPh sb="0" eb="2">
      <t>シキ</t>
    </rPh>
    <phoneticPr fontId="21"/>
  </si>
  <si>
    <t>終期</t>
    <rPh sb="0" eb="2">
      <t>シュウキ</t>
    </rPh>
    <phoneticPr fontId="21"/>
  </si>
  <si>
    <t>合計台数</t>
    <rPh sb="0" eb="2">
      <t>ゴウケイ</t>
    </rPh>
    <rPh sb="2" eb="4">
      <t>ダイスウ</t>
    </rPh>
    <phoneticPr fontId="21"/>
  </si>
  <si>
    <t>助成金額</t>
    <rPh sb="0" eb="2">
      <t>ジョセイ</t>
    </rPh>
    <rPh sb="2" eb="4">
      <t>キンガク</t>
    </rPh>
    <phoneticPr fontId="21"/>
  </si>
  <si>
    <t>交付申請額</t>
    <rPh sb="0" eb="5">
      <t>コウフシンセイガク</t>
    </rPh>
    <phoneticPr fontId="21"/>
  </si>
  <si>
    <t>交付申請額（助成額）</t>
    <rPh sb="0" eb="4">
      <t>コウフシンセイ</t>
    </rPh>
    <phoneticPr fontId="21"/>
  </si>
  <si>
    <t>水素充填量×
LPガス相当分単価
B</t>
    <rPh sb="0" eb="2">
      <t>スイソ</t>
    </rPh>
    <rPh sb="2" eb="5">
      <t>ジュウテンリョウ</t>
    </rPh>
    <rPh sb="11" eb="13">
      <t>ソウトウ</t>
    </rPh>
    <rPh sb="13" eb="14">
      <t>ブン</t>
    </rPh>
    <rPh sb="14" eb="16">
      <t>タンカ</t>
    </rPh>
    <phoneticPr fontId="9"/>
  </si>
  <si>
    <t>水素燃料代実績－水素充填量×LPガス相当分単価－国補助等の金額
A-B-C</t>
    <rPh sb="0" eb="2">
      <t>スイソ</t>
    </rPh>
    <rPh sb="2" eb="5">
      <t>ネンリョウダイ</t>
    </rPh>
    <rPh sb="5" eb="7">
      <t>ジッセキ</t>
    </rPh>
    <rPh sb="8" eb="10">
      <t>スイソ</t>
    </rPh>
    <rPh sb="10" eb="13">
      <t>ジュウテンリョウ</t>
    </rPh>
    <rPh sb="18" eb="21">
      <t>ソウトウブン</t>
    </rPh>
    <rPh sb="21" eb="23">
      <t>タンカ</t>
    </rPh>
    <rPh sb="24" eb="27">
      <t>クニホジョ</t>
    </rPh>
    <rPh sb="27" eb="28">
      <t>トウ</t>
    </rPh>
    <rPh sb="29" eb="31">
      <t>キンガク</t>
    </rPh>
    <phoneticPr fontId="21"/>
  </si>
  <si>
    <t>なお、申請額のとおり助成金額が確定された場合は、この申請書をもって請求書とし、</t>
    <rPh sb="10" eb="13">
      <t>ジョセイキン</t>
    </rPh>
    <rPh sb="13" eb="14">
      <t>ガク</t>
    </rPh>
    <rPh sb="15" eb="17">
      <t>カクテイ</t>
    </rPh>
    <phoneticPr fontId="21"/>
  </si>
  <si>
    <t>その請求日は助成金額の確定日とする。</t>
    <rPh sb="6" eb="9">
      <t>ジョセイキン</t>
    </rPh>
    <phoneticPr fontId="21"/>
  </si>
  <si>
    <t>　</t>
    <phoneticPr fontId="4"/>
  </si>
  <si>
    <t>都助成上限額（240万円）</t>
    <rPh sb="0" eb="1">
      <t>ト</t>
    </rPh>
    <rPh sb="1" eb="3">
      <t>ジョセイ</t>
    </rPh>
    <rPh sb="3" eb="5">
      <t>ジョウゲン</t>
    </rPh>
    <rPh sb="5" eb="6">
      <t>ガク</t>
    </rPh>
    <rPh sb="10" eb="12">
      <t>マンエン</t>
    </rPh>
    <phoneticPr fontId="4"/>
  </si>
  <si>
    <t>5年度以内に導入する都内ナンバーの車両台数
（中小企業に該当３台以上/非該当の場合5台以上）</t>
    <rPh sb="1" eb="3">
      <t>ネンド</t>
    </rPh>
    <rPh sb="3" eb="5">
      <t>イナイ</t>
    </rPh>
    <rPh sb="6" eb="8">
      <t>ドウニュウ</t>
    </rPh>
    <rPh sb="10" eb="12">
      <t>トナイ</t>
    </rPh>
    <rPh sb="17" eb="19">
      <t>シャリョウ</t>
    </rPh>
    <rPh sb="19" eb="21">
      <t>ダイスウ</t>
    </rPh>
    <rPh sb="23" eb="27">
      <t>チュウショウキギョウ</t>
    </rPh>
    <rPh sb="28" eb="30">
      <t>ガイトウ</t>
    </rPh>
    <rPh sb="31" eb="32">
      <t>ダイ</t>
    </rPh>
    <rPh sb="32" eb="34">
      <t>イジョウ</t>
    </rPh>
    <rPh sb="35" eb="38">
      <t>ヒガイトウ</t>
    </rPh>
    <rPh sb="39" eb="41">
      <t>バアイ</t>
    </rPh>
    <rPh sb="42" eb="43">
      <t>ダイ</t>
    </rPh>
    <rPh sb="43" eb="45">
      <t>イジョウ</t>
    </rPh>
    <phoneticPr fontId="4"/>
  </si>
  <si>
    <t>上乗せ助成経費（※２）</t>
    <phoneticPr fontId="4"/>
  </si>
  <si>
    <t>中小企業の判定項目</t>
    <rPh sb="0" eb="4">
      <t>チュウショウキギョウ</t>
    </rPh>
    <rPh sb="5" eb="9">
      <t>ハンテイコウモク</t>
    </rPh>
    <phoneticPr fontId="9"/>
  </si>
  <si>
    <t>万円</t>
    <phoneticPr fontId="4"/>
  </si>
  <si>
    <t>人</t>
    <rPh sb="0" eb="1">
      <t>ヒト</t>
    </rPh>
    <phoneticPr fontId="4"/>
  </si>
  <si>
    <t>※燃料電池タクシー車両純増による上乗せ申請する場合のみ記載ください。（車両純増しない記載不要です。）</t>
    <rPh sb="9" eb="13">
      <t>シャリョウジュンゾウ</t>
    </rPh>
    <rPh sb="16" eb="18">
      <t>ウワノ</t>
    </rPh>
    <rPh sb="35" eb="39">
      <t>シャリョウジュンゾウ</t>
    </rPh>
    <phoneticPr fontId="4"/>
  </si>
  <si>
    <t>申請者企業情報※</t>
    <rPh sb="0" eb="3">
      <t>シンセイシャ</t>
    </rPh>
    <rPh sb="3" eb="7">
      <t>キギョウジョウホウ</t>
    </rPh>
    <phoneticPr fontId="9"/>
  </si>
  <si>
    <t>中小企業基本法上の類型※</t>
    <rPh sb="0" eb="2">
      <t>チュウショウ</t>
    </rPh>
    <rPh sb="2" eb="4">
      <t>キギョウ</t>
    </rPh>
    <rPh sb="4" eb="8">
      <t>キホンホウジョウ</t>
    </rPh>
    <rPh sb="9" eb="11">
      <t>ルイケイ</t>
    </rPh>
    <phoneticPr fontId="9"/>
  </si>
  <si>
    <t>資本金※</t>
    <rPh sb="0" eb="3">
      <t>シホンキン</t>
    </rPh>
    <phoneticPr fontId="9"/>
  </si>
  <si>
    <t>従業員数※</t>
    <rPh sb="0" eb="4">
      <t>ジュウギョウインスウ</t>
    </rPh>
    <phoneticPr fontId="9"/>
  </si>
  <si>
    <t>助成対象四半期</t>
    <rPh sb="0" eb="2">
      <t>ジョセイ</t>
    </rPh>
    <rPh sb="2" eb="4">
      <t>タイショウ</t>
    </rPh>
    <rPh sb="4" eb="7">
      <t>シハンキ</t>
    </rPh>
    <phoneticPr fontId="4"/>
  </si>
  <si>
    <t>第1四半期：4月～6月</t>
    <rPh sb="0" eb="1">
      <t>ダイ</t>
    </rPh>
    <rPh sb="2" eb="5">
      <t>シハンキ</t>
    </rPh>
    <rPh sb="7" eb="8">
      <t>ガツ</t>
    </rPh>
    <rPh sb="10" eb="11">
      <t>ガツ</t>
    </rPh>
    <phoneticPr fontId="4"/>
  </si>
  <si>
    <t>第2四半期：7月～9月</t>
    <rPh sb="0" eb="1">
      <t>ダイ</t>
    </rPh>
    <rPh sb="2" eb="5">
      <t>シハンキ</t>
    </rPh>
    <rPh sb="7" eb="8">
      <t>ガツ</t>
    </rPh>
    <rPh sb="10" eb="11">
      <t>ガツ</t>
    </rPh>
    <phoneticPr fontId="4"/>
  </si>
  <si>
    <t>第3四半期：10月～12月</t>
    <rPh sb="0" eb="1">
      <t>ダイ</t>
    </rPh>
    <rPh sb="2" eb="5">
      <t>シハンキ</t>
    </rPh>
    <rPh sb="8" eb="9">
      <t>ガツ</t>
    </rPh>
    <rPh sb="12" eb="13">
      <t>ガツ</t>
    </rPh>
    <phoneticPr fontId="4"/>
  </si>
  <si>
    <t>第4四半期：1月～3月</t>
    <rPh sb="0" eb="1">
      <t>ダイ</t>
    </rPh>
    <rPh sb="2" eb="5">
      <t>シハンキ</t>
    </rPh>
    <rPh sb="7" eb="8">
      <t>ガツ</t>
    </rPh>
    <rPh sb="10" eb="11">
      <t>ガツ</t>
    </rPh>
    <phoneticPr fontId="4"/>
  </si>
  <si>
    <t>車台番号</t>
    <rPh sb="0" eb="4">
      <t>シャダイバンゴウ</t>
    </rPh>
    <phoneticPr fontId="4"/>
  </si>
  <si>
    <t>口座情報(振込口座が複数社になる場合に使用)</t>
    <rPh sb="0" eb="4">
      <t>コウザジョウホウ</t>
    </rPh>
    <rPh sb="5" eb="7">
      <t>フリコミ</t>
    </rPh>
    <rPh sb="7" eb="9">
      <t>コウザ</t>
    </rPh>
    <rPh sb="10" eb="12">
      <t>フクスウ</t>
    </rPh>
    <rPh sb="12" eb="13">
      <t>シャ</t>
    </rPh>
    <rPh sb="16" eb="18">
      <t>バアイ</t>
    </rPh>
    <rPh sb="19" eb="21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</si>
</sst>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#"/>
    <numFmt numFmtId="177" formatCode="#,##0_ ;[Red]\-#,##0\ "/>
    <numFmt numFmtId="178" formatCode="yyyy&quot;年&quot;m&quot;月&quot;d&quot;日&quot;;@"/>
    <numFmt numFmtId="179" formatCode="#,##0_ &quot;円&quot;"/>
    <numFmt numFmtId="180" formatCode="#,##0_ &quot;kg&quot;"/>
    <numFmt numFmtId="181" formatCode="#,##0_ &quot;km&quot;"/>
    <numFmt numFmtId="182" formatCode="#,##0&quot;円&quot;"/>
    <numFmt numFmtId="183" formatCode="[$-411]ge\.m\.d;@"/>
    <numFmt numFmtId="184" formatCode="0&quot;台&quot;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4"/>
      <name val="HGS創英角ｺﾞｼｯｸUB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indexed="64"/>
      </right>
      <top style="thin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hair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34998626667073579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/>
      <right/>
      <top style="hair">
        <color indexed="64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  <border>
      <left/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 diagonalDown="1">
      <left style="thin">
        <color theme="0" tint="-0.34998626667073579"/>
      </left>
      <right/>
      <top style="thin">
        <color theme="0" tint="-0.34998626667073579"/>
      </top>
      <bottom/>
      <diagonal style="thin">
        <color theme="0" tint="-0.34998626667073579"/>
      </diagonal>
    </border>
    <border diagonalDown="1">
      <left/>
      <right/>
      <top style="thin">
        <color theme="0" tint="-0.34998626667073579"/>
      </top>
      <bottom/>
      <diagonal style="thin">
        <color theme="0" tint="-0.34998626667073579"/>
      </diagonal>
    </border>
    <border diagonalDown="1">
      <left/>
      <right style="thin">
        <color theme="0" tint="-0.34998626667073579"/>
      </right>
      <top style="thin">
        <color theme="0" tint="-0.34998626667073579"/>
      </top>
      <bottom/>
      <diagonal style="thin">
        <color theme="0" tint="-0.34998626667073579"/>
      </diagonal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 diagonalDown="1">
      <left style="thin">
        <color theme="0" tint="-0.34998626667073579"/>
      </left>
      <right/>
      <top/>
      <bottom/>
      <diagonal style="thin">
        <color theme="0" tint="-0.34998626667073579"/>
      </diagonal>
    </border>
    <border diagonalDown="1">
      <left/>
      <right/>
      <top/>
      <bottom/>
      <diagonal style="thin">
        <color theme="0" tint="-0.34998626667073579"/>
      </diagonal>
    </border>
    <border diagonalDown="1">
      <left/>
      <right style="thin">
        <color theme="0" tint="-0.34998626667073579"/>
      </right>
      <top/>
      <bottom/>
      <diagonal style="thin">
        <color theme="0" tint="-0.34998626667073579"/>
      </diagonal>
    </border>
    <border diagonalDown="1"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 style="thin">
        <color theme="0" tint="-0.34998626667073579"/>
      </diagonal>
    </border>
    <border diagonalDown="1"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 style="thin">
        <color theme="0" tint="-0.34998626667073579"/>
      </diagonal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" fillId="0" borderId="0">
      <alignment vertical="center"/>
    </xf>
    <xf numFmtId="0" fontId="22" fillId="0" borderId="0"/>
    <xf numFmtId="38" fontId="1" fillId="0" borderId="0" applyFont="0" applyFill="0" applyBorder="0" applyAlignment="0" applyProtection="0">
      <alignment vertical="center"/>
    </xf>
  </cellStyleXfs>
  <cellXfs count="42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quotePrefix="1" applyFont="1">
      <alignment vertical="center"/>
    </xf>
    <xf numFmtId="0" fontId="8" fillId="0" borderId="0" xfId="0" applyFont="1" applyAlignment="1"/>
    <xf numFmtId="0" fontId="8" fillId="0" borderId="0" xfId="0" quotePrefix="1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6" fillId="0" borderId="32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5" fillId="0" borderId="34" xfId="0" applyFont="1" applyBorder="1">
      <alignment vertical="center"/>
    </xf>
    <xf numFmtId="0" fontId="5" fillId="0" borderId="43" xfId="0" applyFont="1" applyBorder="1">
      <alignment vertical="center"/>
    </xf>
    <xf numFmtId="0" fontId="19" fillId="0" borderId="0" xfId="0" applyFont="1" applyAlignment="1">
      <alignment vertical="distributed" textRotation="255"/>
    </xf>
    <xf numFmtId="177" fontId="5" fillId="0" borderId="0" xfId="1" applyNumberFormat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38" fontId="5" fillId="2" borderId="0" xfId="1" applyFont="1" applyFill="1" applyBorder="1" applyAlignment="1">
      <alignment vertical="center"/>
    </xf>
    <xf numFmtId="0" fontId="6" fillId="0" borderId="0" xfId="0" applyFont="1" applyAlignment="1">
      <alignment vertical="distributed" textRotation="255"/>
    </xf>
    <xf numFmtId="38" fontId="5" fillId="4" borderId="0" xfId="1" applyFont="1" applyFill="1" applyBorder="1" applyAlignment="1">
      <alignment vertical="center"/>
    </xf>
    <xf numFmtId="177" fontId="5" fillId="4" borderId="0" xfId="1" applyNumberFormat="1" applyFont="1" applyFill="1" applyBorder="1" applyAlignment="1">
      <alignment vertical="center"/>
    </xf>
    <xf numFmtId="176" fontId="5" fillId="4" borderId="0" xfId="1" applyNumberFormat="1" applyFont="1" applyFill="1" applyBorder="1" applyAlignment="1">
      <alignment vertical="center"/>
    </xf>
    <xf numFmtId="0" fontId="8" fillId="0" borderId="0" xfId="3" applyFont="1">
      <alignment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38" fontId="8" fillId="0" borderId="0" xfId="5" applyFont="1" applyBorder="1">
      <alignment vertical="center"/>
    </xf>
    <xf numFmtId="0" fontId="3" fillId="0" borderId="0" xfId="4" applyFont="1" applyAlignment="1">
      <alignment vertical="center"/>
    </xf>
    <xf numFmtId="181" fontId="6" fillId="0" borderId="0" xfId="4" applyNumberFormat="1" applyFont="1" applyAlignment="1">
      <alignment horizontal="center" vertical="center"/>
    </xf>
    <xf numFmtId="182" fontId="6" fillId="0" borderId="0" xfId="4" applyNumberFormat="1" applyFont="1" applyAlignment="1">
      <alignment horizontal="center" vertical="center"/>
    </xf>
    <xf numFmtId="183" fontId="6" fillId="0" borderId="0" xfId="4" applyNumberFormat="1" applyFont="1" applyAlignment="1">
      <alignment horizontal="center" vertical="center"/>
    </xf>
    <xf numFmtId="184" fontId="3" fillId="0" borderId="0" xfId="4" applyNumberFormat="1" applyFont="1" applyAlignment="1">
      <alignment vertical="center"/>
    </xf>
    <xf numFmtId="181" fontId="3" fillId="0" borderId="0" xfId="4" applyNumberFormat="1" applyFont="1" applyAlignment="1">
      <alignment vertical="center"/>
    </xf>
    <xf numFmtId="0" fontId="23" fillId="0" borderId="0" xfId="4" applyFont="1" applyAlignment="1">
      <alignment vertical="center" shrinkToFit="1"/>
    </xf>
    <xf numFmtId="182" fontId="3" fillId="0" borderId="0" xfId="4" applyNumberFormat="1" applyFont="1" applyAlignment="1">
      <alignment vertical="center"/>
    </xf>
    <xf numFmtId="0" fontId="24" fillId="0" borderId="0" xfId="4" applyFont="1" applyAlignment="1">
      <alignment vertical="center" shrinkToFit="1"/>
    </xf>
    <xf numFmtId="0" fontId="3" fillId="0" borderId="0" xfId="4" applyFont="1" applyAlignment="1">
      <alignment vertical="center" shrinkToFit="1"/>
    </xf>
    <xf numFmtId="0" fontId="6" fillId="0" borderId="0" xfId="3" applyFont="1">
      <alignment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left" vertical="center"/>
    </xf>
    <xf numFmtId="0" fontId="19" fillId="0" borderId="0" xfId="0" applyFont="1" applyAlignment="1">
      <alignment horizontal="center" vertical="distributed" textRotation="255"/>
    </xf>
    <xf numFmtId="0" fontId="19" fillId="0" borderId="5" xfId="0" applyFont="1" applyBorder="1" applyAlignment="1">
      <alignment horizontal="center" vertical="distributed" textRotation="255"/>
    </xf>
    <xf numFmtId="177" fontId="5" fillId="0" borderId="5" xfId="1" applyNumberFormat="1" applyFont="1" applyFill="1" applyBorder="1" applyAlignment="1">
      <alignment horizontal="right" vertical="center"/>
    </xf>
    <xf numFmtId="0" fontId="8" fillId="5" borderId="0" xfId="3" applyFont="1" applyFill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67" xfId="1" applyFont="1" applyFill="1" applyBorder="1" applyAlignment="1">
      <alignment horizontal="centerContinuous" vertical="center"/>
    </xf>
    <xf numFmtId="38" fontId="8" fillId="0" borderId="68" xfId="1" applyFont="1" applyFill="1" applyBorder="1" applyAlignment="1">
      <alignment horizontal="centerContinuous" vertical="center"/>
    </xf>
    <xf numFmtId="0" fontId="8" fillId="0" borderId="74" xfId="3" applyFont="1" applyBorder="1" applyAlignment="1">
      <alignment horizontal="centerContinuous" vertical="center"/>
    </xf>
    <xf numFmtId="0" fontId="25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8" fillId="0" borderId="83" xfId="3" applyFont="1" applyBorder="1">
      <alignment vertical="center"/>
    </xf>
    <xf numFmtId="0" fontId="8" fillId="0" borderId="84" xfId="3" applyFont="1" applyBorder="1">
      <alignment vertical="center"/>
    </xf>
    <xf numFmtId="0" fontId="8" fillId="0" borderId="85" xfId="3" applyFont="1" applyBorder="1">
      <alignment vertical="center"/>
    </xf>
    <xf numFmtId="0" fontId="8" fillId="0" borderId="86" xfId="3" applyFont="1" applyBorder="1">
      <alignment vertical="center"/>
    </xf>
    <xf numFmtId="0" fontId="8" fillId="0" borderId="87" xfId="3" applyFont="1" applyBorder="1">
      <alignment vertical="center"/>
    </xf>
    <xf numFmtId="0" fontId="8" fillId="0" borderId="88" xfId="3" applyFont="1" applyBorder="1">
      <alignment vertical="center"/>
    </xf>
    <xf numFmtId="0" fontId="8" fillId="0" borderId="89" xfId="3" applyFont="1" applyBorder="1">
      <alignment vertical="center"/>
    </xf>
    <xf numFmtId="0" fontId="8" fillId="0" borderId="90" xfId="3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distributed" vertical="center" wrapText="1"/>
    </xf>
    <xf numFmtId="0" fontId="8" fillId="3" borderId="1" xfId="0" applyFont="1" applyFill="1" applyBorder="1" applyAlignment="1">
      <alignment horizontal="distributed" vertical="center"/>
    </xf>
    <xf numFmtId="0" fontId="6" fillId="2" borderId="7" xfId="0" quotePrefix="1" applyFont="1" applyFill="1" applyBorder="1" applyAlignment="1">
      <alignment horizontal="center" vertical="center"/>
    </xf>
    <xf numFmtId="0" fontId="6" fillId="2" borderId="5" xfId="0" quotePrefix="1" applyFont="1" applyFill="1" applyBorder="1" applyAlignment="1">
      <alignment horizontal="center" vertical="center"/>
    </xf>
    <xf numFmtId="0" fontId="6" fillId="2" borderId="14" xfId="0" quotePrefix="1" applyFont="1" applyFill="1" applyBorder="1" applyAlignment="1">
      <alignment horizontal="center" vertical="center"/>
    </xf>
    <xf numFmtId="0" fontId="6" fillId="2" borderId="15" xfId="0" quotePrefix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15" fillId="3" borderId="18" xfId="0" applyFont="1" applyFill="1" applyBorder="1" applyAlignment="1">
      <alignment horizontal="distributed"/>
    </xf>
    <xf numFmtId="0" fontId="15" fillId="2" borderId="18" xfId="0" applyFont="1" applyFill="1" applyBorder="1" applyAlignment="1">
      <alignment horizontal="left"/>
    </xf>
    <xf numFmtId="0" fontId="8" fillId="0" borderId="1" xfId="0" applyFont="1" applyBorder="1" applyAlignment="1">
      <alignment horizontal="distributed" vertical="center" wrapText="1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27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34" xfId="0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29" xfId="0" applyFont="1" applyFill="1" applyBorder="1" applyAlignment="1" applyProtection="1">
      <alignment horizontal="left" vertical="center" wrapText="1"/>
      <protection locked="0"/>
    </xf>
    <xf numFmtId="0" fontId="8" fillId="3" borderId="21" xfId="0" applyFont="1" applyFill="1" applyBorder="1" applyAlignment="1">
      <alignment horizontal="distributed" vertical="center" wrapText="1"/>
    </xf>
    <xf numFmtId="0" fontId="8" fillId="3" borderId="21" xfId="0" applyFont="1" applyFill="1" applyBorder="1" applyAlignment="1">
      <alignment horizontal="distributed" vertical="center"/>
    </xf>
    <xf numFmtId="0" fontId="8" fillId="3" borderId="24" xfId="0" applyFont="1" applyFill="1" applyBorder="1" applyAlignment="1">
      <alignment horizontal="distributed" vertical="center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8" fillId="0" borderId="7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14" fillId="2" borderId="7" xfId="2" applyFont="1" applyFill="1" applyBorder="1" applyAlignment="1" applyProtection="1">
      <alignment horizontal="left" vertical="center"/>
      <protection locked="0"/>
    </xf>
    <xf numFmtId="0" fontId="14" fillId="2" borderId="5" xfId="2" applyFont="1" applyFill="1" applyBorder="1" applyAlignment="1" applyProtection="1">
      <alignment horizontal="left" vertical="center"/>
      <protection locked="0"/>
    </xf>
    <xf numFmtId="0" fontId="14" fillId="2" borderId="27" xfId="2" applyFont="1" applyFill="1" applyBorder="1" applyAlignment="1" applyProtection="1">
      <alignment horizontal="left" vertical="center"/>
      <protection locked="0"/>
    </xf>
    <xf numFmtId="0" fontId="14" fillId="2" borderId="14" xfId="2" applyFont="1" applyFill="1" applyBorder="1" applyAlignment="1" applyProtection="1">
      <alignment horizontal="left" vertical="center"/>
      <protection locked="0"/>
    </xf>
    <xf numFmtId="0" fontId="14" fillId="2" borderId="15" xfId="2" applyFont="1" applyFill="1" applyBorder="1" applyAlignment="1" applyProtection="1">
      <alignment horizontal="left" vertical="center"/>
      <protection locked="0"/>
    </xf>
    <xf numFmtId="0" fontId="14" fillId="2" borderId="29" xfId="2" applyFont="1" applyFill="1" applyBorder="1" applyAlignment="1" applyProtection="1">
      <alignment horizontal="left" vertical="center"/>
      <protection locked="0"/>
    </xf>
    <xf numFmtId="0" fontId="8" fillId="3" borderId="14" xfId="0" applyFont="1" applyFill="1" applyBorder="1" applyAlignment="1">
      <alignment horizontal="distributed" vertical="top"/>
    </xf>
    <xf numFmtId="0" fontId="8" fillId="3" borderId="15" xfId="0" applyFont="1" applyFill="1" applyBorder="1" applyAlignment="1">
      <alignment horizontal="distributed" vertical="top"/>
    </xf>
    <xf numFmtId="0" fontId="8" fillId="3" borderId="29" xfId="0" applyFont="1" applyFill="1" applyBorder="1" applyAlignment="1">
      <alignment horizontal="distributed" vertical="top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distributed" wrapText="1"/>
    </xf>
    <xf numFmtId="0" fontId="8" fillId="3" borderId="5" xfId="0" applyFont="1" applyFill="1" applyBorder="1" applyAlignment="1">
      <alignment horizontal="distributed" wrapText="1"/>
    </xf>
    <xf numFmtId="0" fontId="8" fillId="3" borderId="27" xfId="0" applyFont="1" applyFill="1" applyBorder="1" applyAlignment="1">
      <alignment horizontal="distributed" wrapText="1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3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right" vertical="center" wrapText="1"/>
      <protection locked="0"/>
    </xf>
    <xf numFmtId="0" fontId="10" fillId="2" borderId="5" xfId="0" applyFont="1" applyFill="1" applyBorder="1" applyAlignment="1" applyProtection="1">
      <alignment horizontal="right" vertical="center" wrapText="1"/>
      <protection locked="0"/>
    </xf>
    <xf numFmtId="0" fontId="10" fillId="2" borderId="14" xfId="0" applyFont="1" applyFill="1" applyBorder="1" applyAlignment="1" applyProtection="1">
      <alignment horizontal="right" vertical="center" wrapText="1"/>
      <protection locked="0"/>
    </xf>
    <xf numFmtId="0" fontId="10" fillId="2" borderId="15" xfId="0" applyFont="1" applyFill="1" applyBorder="1" applyAlignment="1" applyProtection="1">
      <alignment horizontal="right" vertical="center" wrapText="1"/>
      <protection locked="0"/>
    </xf>
    <xf numFmtId="0" fontId="8" fillId="0" borderId="5" xfId="0" applyFont="1" applyBorder="1" applyAlignment="1" applyProtection="1">
      <alignment horizontal="distributed" vertical="top" wrapText="1"/>
      <protection locked="0"/>
    </xf>
    <xf numFmtId="0" fontId="8" fillId="0" borderId="15" xfId="0" applyFont="1" applyBorder="1" applyAlignment="1" applyProtection="1">
      <alignment horizontal="distributed" vertical="top" wrapText="1"/>
      <protection locked="0"/>
    </xf>
    <xf numFmtId="0" fontId="8" fillId="3" borderId="18" xfId="0" applyFont="1" applyFill="1" applyBorder="1" applyAlignment="1">
      <alignment horizontal="distributed"/>
    </xf>
    <xf numFmtId="0" fontId="11" fillId="2" borderId="18" xfId="0" applyFont="1" applyFill="1" applyBorder="1" applyAlignment="1">
      <alignment horizontal="left"/>
    </xf>
    <xf numFmtId="0" fontId="8" fillId="0" borderId="19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 applyProtection="1">
      <alignment horizontal="left" vertical="center" wrapText="1"/>
      <protection locked="0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distributed" vertical="center" wrapText="1"/>
    </xf>
    <xf numFmtId="0" fontId="8" fillId="3" borderId="3" xfId="0" applyFont="1" applyFill="1" applyBorder="1" applyAlignment="1">
      <alignment horizontal="distributed" vertical="center"/>
    </xf>
    <xf numFmtId="0" fontId="8" fillId="3" borderId="4" xfId="0" applyFont="1" applyFill="1" applyBorder="1" applyAlignment="1">
      <alignment horizontal="distributed" vertical="center"/>
    </xf>
    <xf numFmtId="0" fontId="8" fillId="3" borderId="10" xfId="0" applyFont="1" applyFill="1" applyBorder="1" applyAlignment="1">
      <alignment horizontal="distributed" vertical="center"/>
    </xf>
    <xf numFmtId="0" fontId="8" fillId="3" borderId="11" xfId="0" applyFont="1" applyFill="1" applyBorder="1" applyAlignment="1">
      <alignment horizontal="distributed" vertical="center"/>
    </xf>
    <xf numFmtId="0" fontId="8" fillId="3" borderId="12" xfId="0" applyFont="1" applyFill="1" applyBorder="1" applyAlignment="1">
      <alignment horizontal="distributed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top" wrapText="1"/>
    </xf>
    <xf numFmtId="38" fontId="5" fillId="2" borderId="40" xfId="1" applyFont="1" applyFill="1" applyBorder="1" applyAlignment="1">
      <alignment horizontal="right" vertical="center"/>
    </xf>
    <xf numFmtId="38" fontId="5" fillId="2" borderId="38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15" xfId="1" applyFont="1" applyFill="1" applyBorder="1" applyAlignment="1">
      <alignment horizontal="righ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20" fillId="0" borderId="1" xfId="0" applyFont="1" applyBorder="1" applyAlignment="1">
      <alignment horizontal="distributed" vertical="center" wrapText="1"/>
    </xf>
    <xf numFmtId="0" fontId="20" fillId="0" borderId="1" xfId="0" applyFont="1" applyBorder="1" applyAlignment="1">
      <alignment horizontal="distributed" vertical="center"/>
    </xf>
    <xf numFmtId="0" fontId="19" fillId="0" borderId="56" xfId="0" applyFont="1" applyBorder="1" applyAlignment="1">
      <alignment horizontal="center" vertical="distributed" textRotation="255"/>
    </xf>
    <xf numFmtId="0" fontId="19" fillId="0" borderId="57" xfId="0" applyFont="1" applyBorder="1" applyAlignment="1">
      <alignment horizontal="center" vertical="distributed" textRotation="255"/>
    </xf>
    <xf numFmtId="0" fontId="6" fillId="0" borderId="4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38" fontId="5" fillId="4" borderId="38" xfId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horizontal="right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76" fontId="17" fillId="4" borderId="7" xfId="1" applyNumberFormat="1" applyFont="1" applyFill="1" applyBorder="1" applyAlignment="1">
      <alignment horizontal="right" vertical="center"/>
    </xf>
    <xf numFmtId="176" fontId="17" fillId="4" borderId="5" xfId="1" applyNumberFormat="1" applyFont="1" applyFill="1" applyBorder="1" applyAlignment="1">
      <alignment horizontal="right" vertical="center"/>
    </xf>
    <xf numFmtId="176" fontId="17" fillId="4" borderId="14" xfId="1" applyNumberFormat="1" applyFont="1" applyFill="1" applyBorder="1" applyAlignment="1">
      <alignment horizontal="right" vertical="center"/>
    </xf>
    <xf numFmtId="176" fontId="17" fillId="4" borderId="1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8" fontId="5" fillId="2" borderId="5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6" fillId="0" borderId="4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50" xfId="0" applyFont="1" applyBorder="1" applyAlignment="1">
      <alignment horizontal="distributed" vertical="center" wrapText="1"/>
    </xf>
    <xf numFmtId="0" fontId="6" fillId="0" borderId="51" xfId="0" applyFont="1" applyBorder="1" applyAlignment="1">
      <alignment horizontal="distributed" vertical="center" wrapText="1"/>
    </xf>
    <xf numFmtId="38" fontId="5" fillId="4" borderId="7" xfId="1" applyFont="1" applyFill="1" applyBorder="1" applyAlignment="1">
      <alignment horizontal="right" vertical="center"/>
    </xf>
    <xf numFmtId="38" fontId="5" fillId="4" borderId="5" xfId="1" applyFont="1" applyFill="1" applyBorder="1" applyAlignment="1">
      <alignment horizontal="right" vertical="center"/>
    </xf>
    <xf numFmtId="38" fontId="5" fillId="4" borderId="50" xfId="1" applyFont="1" applyFill="1" applyBorder="1" applyAlignment="1">
      <alignment horizontal="right" vertical="center"/>
    </xf>
    <xf numFmtId="38" fontId="5" fillId="4" borderId="51" xfId="1" applyFont="1" applyFill="1" applyBorder="1" applyAlignment="1">
      <alignment horizontal="right" vertical="center"/>
    </xf>
    <xf numFmtId="0" fontId="6" fillId="0" borderId="51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19" fillId="0" borderId="43" xfId="0" applyFont="1" applyBorder="1" applyAlignment="1">
      <alignment horizontal="center" vertical="distributed" textRotation="255"/>
    </xf>
    <xf numFmtId="0" fontId="6" fillId="0" borderId="3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19" fillId="0" borderId="36" xfId="0" applyFont="1" applyBorder="1" applyAlignment="1">
      <alignment horizontal="center" vertical="center" textRotation="255"/>
    </xf>
    <xf numFmtId="0" fontId="19" fillId="0" borderId="43" xfId="0" applyFont="1" applyBorder="1" applyAlignment="1">
      <alignment horizontal="center" vertical="center" textRotation="255"/>
    </xf>
    <xf numFmtId="0" fontId="19" fillId="0" borderId="45" xfId="0" applyFont="1" applyBorder="1" applyAlignment="1">
      <alignment horizontal="center" vertical="center" textRotation="255"/>
    </xf>
    <xf numFmtId="0" fontId="20" fillId="0" borderId="49" xfId="0" applyFont="1" applyBorder="1" applyAlignment="1">
      <alignment horizontal="distributed" vertical="center" wrapText="1"/>
    </xf>
    <xf numFmtId="0" fontId="20" fillId="0" borderId="49" xfId="0" applyFont="1" applyBorder="1" applyAlignment="1">
      <alignment horizontal="distributed" vertical="center"/>
    </xf>
    <xf numFmtId="38" fontId="5" fillId="2" borderId="7" xfId="1" applyFont="1" applyFill="1" applyBorder="1" applyAlignment="1">
      <alignment horizontal="right" vertical="center"/>
    </xf>
    <xf numFmtId="0" fontId="6" fillId="0" borderId="34" xfId="0" applyFont="1" applyBorder="1" applyAlignment="1">
      <alignment horizontal="left" vertical="center"/>
    </xf>
    <xf numFmtId="0" fontId="6" fillId="0" borderId="1" xfId="0" applyFont="1" applyBorder="1" applyAlignment="1">
      <alignment horizontal="distributed" vertical="center" wrapText="1"/>
    </xf>
    <xf numFmtId="38" fontId="5" fillId="4" borderId="14" xfId="1" applyFont="1" applyFill="1" applyBorder="1" applyAlignment="1">
      <alignment horizontal="right" vertical="center"/>
    </xf>
    <xf numFmtId="0" fontId="6" fillId="0" borderId="44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176" fontId="5" fillId="4" borderId="7" xfId="1" applyNumberFormat="1" applyFont="1" applyFill="1" applyBorder="1" applyAlignment="1">
      <alignment horizontal="right" vertical="center"/>
    </xf>
    <xf numFmtId="176" fontId="5" fillId="4" borderId="5" xfId="1" applyNumberFormat="1" applyFont="1" applyFill="1" applyBorder="1" applyAlignment="1">
      <alignment horizontal="right" vertical="center"/>
    </xf>
    <xf numFmtId="176" fontId="5" fillId="4" borderId="14" xfId="1" applyNumberFormat="1" applyFont="1" applyFill="1" applyBorder="1" applyAlignment="1">
      <alignment horizontal="right" vertical="center"/>
    </xf>
    <xf numFmtId="176" fontId="5" fillId="4" borderId="15" xfId="1" applyNumberFormat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27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 wrapText="1"/>
    </xf>
    <xf numFmtId="0" fontId="6" fillId="0" borderId="29" xfId="0" applyFont="1" applyBorder="1" applyAlignment="1">
      <alignment horizontal="distributed" vertical="center" wrapText="1"/>
    </xf>
    <xf numFmtId="0" fontId="6" fillId="0" borderId="36" xfId="0" applyFont="1" applyBorder="1" applyAlignment="1">
      <alignment horizontal="center" vertical="distributed" textRotation="255"/>
    </xf>
    <xf numFmtId="0" fontId="6" fillId="0" borderId="43" xfId="0" applyFont="1" applyBorder="1" applyAlignment="1">
      <alignment horizontal="center" vertical="distributed" textRotation="255"/>
    </xf>
    <xf numFmtId="0" fontId="6" fillId="0" borderId="35" xfId="0" applyFont="1" applyBorder="1" applyAlignment="1">
      <alignment horizontal="center" vertical="distributed" textRotation="255"/>
    </xf>
    <xf numFmtId="0" fontId="6" fillId="0" borderId="3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33" xfId="0" applyFont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left" vertical="center" indent="1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horizontal="left" vertical="center" indent="1"/>
    </xf>
    <xf numFmtId="0" fontId="5" fillId="2" borderId="29" xfId="0" applyFont="1" applyFill="1" applyBorder="1" applyAlignment="1">
      <alignment horizontal="left" vertical="center" indent="1"/>
    </xf>
    <xf numFmtId="178" fontId="5" fillId="2" borderId="7" xfId="0" applyNumberFormat="1" applyFont="1" applyFill="1" applyBorder="1" applyAlignment="1">
      <alignment horizontal="center" vertical="center"/>
    </xf>
    <xf numFmtId="178" fontId="5" fillId="2" borderId="5" xfId="0" applyNumberFormat="1" applyFont="1" applyFill="1" applyBorder="1" applyAlignment="1">
      <alignment horizontal="center" vertical="center"/>
    </xf>
    <xf numFmtId="178" fontId="5" fillId="2" borderId="27" xfId="0" applyNumberFormat="1" applyFont="1" applyFill="1" applyBorder="1" applyAlignment="1">
      <alignment horizontal="center" vertical="center"/>
    </xf>
    <xf numFmtId="178" fontId="5" fillId="2" borderId="14" xfId="0" applyNumberFormat="1" applyFont="1" applyFill="1" applyBorder="1" applyAlignment="1">
      <alignment horizontal="center" vertical="center"/>
    </xf>
    <xf numFmtId="178" fontId="5" fillId="2" borderId="15" xfId="0" applyNumberFormat="1" applyFont="1" applyFill="1" applyBorder="1" applyAlignment="1">
      <alignment horizontal="center" vertical="center"/>
    </xf>
    <xf numFmtId="178" fontId="5" fillId="2" borderId="29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73" xfId="3" applyFont="1" applyBorder="1" applyAlignment="1">
      <alignment horizontal="center" vertical="center"/>
    </xf>
    <xf numFmtId="0" fontId="8" fillId="0" borderId="64" xfId="3" applyFont="1" applyBorder="1" applyAlignment="1">
      <alignment horizontal="center" vertical="center"/>
    </xf>
    <xf numFmtId="0" fontId="8" fillId="0" borderId="65" xfId="3" applyFont="1" applyBorder="1" applyAlignment="1">
      <alignment horizontal="center" vertical="center"/>
    </xf>
    <xf numFmtId="0" fontId="8" fillId="0" borderId="75" xfId="3" applyFont="1" applyBorder="1" applyAlignment="1">
      <alignment horizontal="center" vertical="center"/>
    </xf>
    <xf numFmtId="0" fontId="8" fillId="0" borderId="76" xfId="3" applyFont="1" applyBorder="1" applyAlignment="1">
      <alignment horizontal="center" vertical="center"/>
    </xf>
    <xf numFmtId="0" fontId="8" fillId="0" borderId="77" xfId="3" applyFont="1" applyBorder="1" applyAlignment="1">
      <alignment horizontal="center" vertical="center"/>
    </xf>
    <xf numFmtId="38" fontId="8" fillId="2" borderId="67" xfId="1" applyFont="1" applyFill="1" applyBorder="1" applyAlignment="1">
      <alignment horizontal="center" vertical="center"/>
    </xf>
    <xf numFmtId="38" fontId="8" fillId="2" borderId="68" xfId="1" applyFont="1" applyFill="1" applyBorder="1" applyAlignment="1">
      <alignment horizontal="center" vertical="center"/>
    </xf>
    <xf numFmtId="38" fontId="8" fillId="2" borderId="69" xfId="1" applyFont="1" applyFill="1" applyBorder="1" applyAlignment="1">
      <alignment horizontal="center" vertical="center"/>
    </xf>
    <xf numFmtId="38" fontId="8" fillId="2" borderId="80" xfId="1" applyFont="1" applyFill="1" applyBorder="1" applyAlignment="1">
      <alignment horizontal="center" vertical="center"/>
    </xf>
    <xf numFmtId="38" fontId="8" fillId="2" borderId="81" xfId="1" applyFont="1" applyFill="1" applyBorder="1" applyAlignment="1">
      <alignment horizontal="center" vertical="center"/>
    </xf>
    <xf numFmtId="38" fontId="8" fillId="2" borderId="82" xfId="1" applyFont="1" applyFill="1" applyBorder="1" applyAlignment="1">
      <alignment horizontal="center" vertical="center"/>
    </xf>
    <xf numFmtId="0" fontId="8" fillId="0" borderId="70" xfId="3" applyFont="1" applyBorder="1" applyAlignment="1">
      <alignment horizontal="center" vertical="center"/>
    </xf>
    <xf numFmtId="0" fontId="8" fillId="0" borderId="71" xfId="3" applyFont="1" applyBorder="1" applyAlignment="1">
      <alignment horizontal="center" vertical="center"/>
    </xf>
    <xf numFmtId="0" fontId="8" fillId="0" borderId="72" xfId="3" applyFont="1" applyBorder="1" applyAlignment="1">
      <alignment horizontal="center" vertical="center"/>
    </xf>
    <xf numFmtId="0" fontId="8" fillId="0" borderId="73" xfId="3" applyFont="1" applyBorder="1" applyAlignment="1">
      <alignment horizontal="center" vertical="center" shrinkToFit="1"/>
    </xf>
    <xf numFmtId="0" fontId="8" fillId="0" borderId="64" xfId="3" applyFont="1" applyBorder="1" applyAlignment="1">
      <alignment horizontal="center" vertical="center" shrinkToFit="1"/>
    </xf>
    <xf numFmtId="0" fontId="8" fillId="0" borderId="65" xfId="3" applyFont="1" applyBorder="1" applyAlignment="1">
      <alignment horizontal="center" vertical="center" shrinkToFit="1"/>
    </xf>
    <xf numFmtId="0" fontId="8" fillId="2" borderId="78" xfId="3" applyFont="1" applyFill="1" applyBorder="1" applyAlignment="1">
      <alignment horizontal="center" vertical="center"/>
    </xf>
    <xf numFmtId="0" fontId="8" fillId="2" borderId="66" xfId="3" applyFont="1" applyFill="1" applyBorder="1" applyAlignment="1">
      <alignment horizontal="center" vertical="center"/>
    </xf>
    <xf numFmtId="0" fontId="8" fillId="2" borderId="79" xfId="3" applyFont="1" applyFill="1" applyBorder="1" applyAlignment="1">
      <alignment horizontal="center" vertical="center"/>
    </xf>
    <xf numFmtId="0" fontId="8" fillId="2" borderId="67" xfId="3" applyFont="1" applyFill="1" applyBorder="1" applyAlignment="1">
      <alignment horizontal="center" vertical="center"/>
    </xf>
    <xf numFmtId="0" fontId="8" fillId="2" borderId="68" xfId="3" applyFont="1" applyFill="1" applyBorder="1" applyAlignment="1">
      <alignment horizontal="center" vertical="center"/>
    </xf>
    <xf numFmtId="0" fontId="8" fillId="2" borderId="74" xfId="3" applyFont="1" applyFill="1" applyBorder="1" applyAlignment="1">
      <alignment horizontal="center" vertical="center"/>
    </xf>
    <xf numFmtId="182" fontId="6" fillId="4" borderId="7" xfId="4" applyNumberFormat="1" applyFont="1" applyFill="1" applyBorder="1" applyAlignment="1">
      <alignment horizontal="center" vertical="center"/>
    </xf>
    <xf numFmtId="182" fontId="6" fillId="4" borderId="5" xfId="4" applyNumberFormat="1" applyFont="1" applyFill="1" applyBorder="1" applyAlignment="1">
      <alignment horizontal="center" vertical="center"/>
    </xf>
    <xf numFmtId="182" fontId="6" fillId="4" borderId="27" xfId="4" applyNumberFormat="1" applyFont="1" applyFill="1" applyBorder="1" applyAlignment="1">
      <alignment horizontal="center" vertical="center"/>
    </xf>
    <xf numFmtId="182" fontId="6" fillId="4" borderId="14" xfId="4" applyNumberFormat="1" applyFont="1" applyFill="1" applyBorder="1" applyAlignment="1">
      <alignment horizontal="center" vertical="center"/>
    </xf>
    <xf numFmtId="182" fontId="6" fillId="4" borderId="15" xfId="4" applyNumberFormat="1" applyFont="1" applyFill="1" applyBorder="1" applyAlignment="1">
      <alignment horizontal="center" vertical="center"/>
    </xf>
    <xf numFmtId="182" fontId="6" fillId="4" borderId="29" xfId="4" applyNumberFormat="1" applyFont="1" applyFill="1" applyBorder="1" applyAlignment="1">
      <alignment horizontal="center" vertical="center"/>
    </xf>
    <xf numFmtId="0" fontId="3" fillId="0" borderId="58" xfId="4" applyFont="1" applyBorder="1" applyAlignment="1">
      <alignment horizontal="center" vertical="center"/>
    </xf>
    <xf numFmtId="0" fontId="3" fillId="0" borderId="59" xfId="4" applyFont="1" applyBorder="1" applyAlignment="1">
      <alignment horizontal="center" vertical="center"/>
    </xf>
    <xf numFmtId="0" fontId="3" fillId="0" borderId="60" xfId="4" applyFont="1" applyBorder="1" applyAlignment="1">
      <alignment horizontal="center" vertical="center"/>
    </xf>
    <xf numFmtId="0" fontId="3" fillId="0" borderId="61" xfId="4" applyFont="1" applyBorder="1" applyAlignment="1">
      <alignment horizontal="center" vertical="center"/>
    </xf>
    <xf numFmtId="0" fontId="3" fillId="0" borderId="62" xfId="4" applyFont="1" applyBorder="1" applyAlignment="1">
      <alignment horizontal="center" vertical="center"/>
    </xf>
    <xf numFmtId="0" fontId="3" fillId="0" borderId="63" xfId="4" applyFont="1" applyBorder="1" applyAlignment="1">
      <alignment horizontal="center" vertical="center"/>
    </xf>
    <xf numFmtId="184" fontId="3" fillId="4" borderId="58" xfId="4" applyNumberFormat="1" applyFont="1" applyFill="1" applyBorder="1" applyAlignment="1">
      <alignment horizontal="center" vertical="center"/>
    </xf>
    <xf numFmtId="184" fontId="3" fillId="4" borderId="59" xfId="4" applyNumberFormat="1" applyFont="1" applyFill="1" applyBorder="1" applyAlignment="1">
      <alignment horizontal="center" vertical="center"/>
    </xf>
    <xf numFmtId="184" fontId="3" fillId="4" borderId="60" xfId="4" applyNumberFormat="1" applyFont="1" applyFill="1" applyBorder="1" applyAlignment="1">
      <alignment horizontal="center" vertical="center"/>
    </xf>
    <xf numFmtId="184" fontId="3" fillId="4" borderId="61" xfId="4" applyNumberFormat="1" applyFont="1" applyFill="1" applyBorder="1" applyAlignment="1">
      <alignment horizontal="center" vertical="center"/>
    </xf>
    <xf numFmtId="184" fontId="3" fillId="4" borderId="62" xfId="4" applyNumberFormat="1" applyFont="1" applyFill="1" applyBorder="1" applyAlignment="1">
      <alignment horizontal="center" vertical="center"/>
    </xf>
    <xf numFmtId="184" fontId="3" fillId="4" borderId="63" xfId="4" applyNumberFormat="1" applyFont="1" applyFill="1" applyBorder="1" applyAlignment="1">
      <alignment horizontal="center" vertical="center"/>
    </xf>
    <xf numFmtId="179" fontId="3" fillId="4" borderId="58" xfId="4" applyNumberFormat="1" applyFont="1" applyFill="1" applyBorder="1" applyAlignment="1">
      <alignment horizontal="center" vertical="center"/>
    </xf>
    <xf numFmtId="179" fontId="3" fillId="4" borderId="59" xfId="4" applyNumberFormat="1" applyFont="1" applyFill="1" applyBorder="1" applyAlignment="1">
      <alignment horizontal="center" vertical="center"/>
    </xf>
    <xf numFmtId="179" fontId="3" fillId="4" borderId="60" xfId="4" applyNumberFormat="1" applyFont="1" applyFill="1" applyBorder="1" applyAlignment="1">
      <alignment horizontal="center" vertical="center"/>
    </xf>
    <xf numFmtId="179" fontId="3" fillId="4" borderId="61" xfId="4" applyNumberFormat="1" applyFont="1" applyFill="1" applyBorder="1" applyAlignment="1">
      <alignment horizontal="center" vertical="center"/>
    </xf>
    <xf numFmtId="179" fontId="3" fillId="4" borderId="62" xfId="4" applyNumberFormat="1" applyFont="1" applyFill="1" applyBorder="1" applyAlignment="1">
      <alignment horizontal="center" vertical="center"/>
    </xf>
    <xf numFmtId="179" fontId="3" fillId="4" borderId="63" xfId="4" applyNumberFormat="1" applyFont="1" applyFill="1" applyBorder="1" applyAlignment="1">
      <alignment horizontal="center" vertical="center"/>
    </xf>
    <xf numFmtId="182" fontId="3" fillId="4" borderId="58" xfId="4" applyNumberFormat="1" applyFont="1" applyFill="1" applyBorder="1" applyAlignment="1">
      <alignment horizontal="center" vertical="center"/>
    </xf>
    <xf numFmtId="182" fontId="3" fillId="4" borderId="59" xfId="4" applyNumberFormat="1" applyFont="1" applyFill="1" applyBorder="1" applyAlignment="1">
      <alignment horizontal="center" vertical="center"/>
    </xf>
    <xf numFmtId="182" fontId="3" fillId="4" borderId="60" xfId="4" applyNumberFormat="1" applyFont="1" applyFill="1" applyBorder="1" applyAlignment="1">
      <alignment horizontal="center" vertical="center"/>
    </xf>
    <xf numFmtId="182" fontId="3" fillId="4" borderId="61" xfId="4" applyNumberFormat="1" applyFont="1" applyFill="1" applyBorder="1" applyAlignment="1">
      <alignment horizontal="center" vertical="center"/>
    </xf>
    <xf numFmtId="182" fontId="3" fillId="4" borderId="62" xfId="4" applyNumberFormat="1" applyFont="1" applyFill="1" applyBorder="1" applyAlignment="1">
      <alignment horizontal="center" vertical="center"/>
    </xf>
    <xf numFmtId="182" fontId="3" fillId="4" borderId="63" xfId="4" applyNumberFormat="1" applyFont="1" applyFill="1" applyBorder="1" applyAlignment="1">
      <alignment horizontal="center" vertical="center"/>
    </xf>
    <xf numFmtId="179" fontId="6" fillId="4" borderId="7" xfId="4" applyNumberFormat="1" applyFont="1" applyFill="1" applyBorder="1" applyAlignment="1">
      <alignment horizontal="center" vertical="center" shrinkToFit="1"/>
    </xf>
    <xf numFmtId="179" fontId="6" fillId="4" borderId="5" xfId="4" applyNumberFormat="1" applyFont="1" applyFill="1" applyBorder="1" applyAlignment="1">
      <alignment horizontal="center" vertical="center" shrinkToFit="1"/>
    </xf>
    <xf numFmtId="179" fontId="6" fillId="4" borderId="27" xfId="4" applyNumberFormat="1" applyFont="1" applyFill="1" applyBorder="1" applyAlignment="1">
      <alignment horizontal="center" vertical="center" shrinkToFit="1"/>
    </xf>
    <xf numFmtId="179" fontId="6" fillId="4" borderId="14" xfId="4" applyNumberFormat="1" applyFont="1" applyFill="1" applyBorder="1" applyAlignment="1">
      <alignment horizontal="center" vertical="center" shrinkToFit="1"/>
    </xf>
    <xf numFmtId="179" fontId="6" fillId="4" borderId="15" xfId="4" applyNumberFormat="1" applyFont="1" applyFill="1" applyBorder="1" applyAlignment="1">
      <alignment horizontal="center" vertical="center" shrinkToFit="1"/>
    </xf>
    <xf numFmtId="179" fontId="6" fillId="4" borderId="29" xfId="4" applyNumberFormat="1" applyFont="1" applyFill="1" applyBorder="1" applyAlignment="1">
      <alignment horizontal="center" vertical="center" shrinkToFit="1"/>
    </xf>
    <xf numFmtId="182" fontId="6" fillId="2" borderId="1" xfId="4" applyNumberFormat="1" applyFont="1" applyFill="1" applyBorder="1" applyAlignment="1">
      <alignment horizontal="center" vertical="center"/>
    </xf>
    <xf numFmtId="182" fontId="6" fillId="2" borderId="7" xfId="4" applyNumberFormat="1" applyFont="1" applyFill="1" applyBorder="1" applyAlignment="1">
      <alignment horizontal="center" vertical="center"/>
    </xf>
    <xf numFmtId="182" fontId="6" fillId="2" borderId="5" xfId="4" applyNumberFormat="1" applyFont="1" applyFill="1" applyBorder="1" applyAlignment="1">
      <alignment horizontal="center" vertical="center"/>
    </xf>
    <xf numFmtId="182" fontId="6" fillId="2" borderId="27" xfId="4" applyNumberFormat="1" applyFont="1" applyFill="1" applyBorder="1" applyAlignment="1">
      <alignment horizontal="center" vertical="center"/>
    </xf>
    <xf numFmtId="182" fontId="6" fillId="2" borderId="14" xfId="4" applyNumberFormat="1" applyFont="1" applyFill="1" applyBorder="1" applyAlignment="1">
      <alignment horizontal="center" vertical="center"/>
    </xf>
    <xf numFmtId="182" fontId="6" fillId="2" borderId="15" xfId="4" applyNumberFormat="1" applyFont="1" applyFill="1" applyBorder="1" applyAlignment="1">
      <alignment horizontal="center" vertical="center"/>
    </xf>
    <xf numFmtId="182" fontId="6" fillId="2" borderId="29" xfId="4" applyNumberFormat="1" applyFont="1" applyFill="1" applyBorder="1" applyAlignment="1">
      <alignment horizontal="center" vertical="center"/>
    </xf>
    <xf numFmtId="183" fontId="6" fillId="4" borderId="1" xfId="4" applyNumberFormat="1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4" borderId="1" xfId="4" applyFont="1" applyFill="1" applyBorder="1" applyAlignment="1">
      <alignment horizontal="center" vertical="center"/>
    </xf>
    <xf numFmtId="0" fontId="6" fillId="4" borderId="7" xfId="4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center" vertical="center"/>
    </xf>
    <xf numFmtId="0" fontId="6" fillId="4" borderId="27" xfId="4" applyFont="1" applyFill="1" applyBorder="1" applyAlignment="1">
      <alignment horizontal="center" vertical="center"/>
    </xf>
    <xf numFmtId="0" fontId="6" fillId="4" borderId="14" xfId="4" applyFont="1" applyFill="1" applyBorder="1" applyAlignment="1">
      <alignment horizontal="center" vertical="center"/>
    </xf>
    <xf numFmtId="0" fontId="6" fillId="4" borderId="15" xfId="4" applyFont="1" applyFill="1" applyBorder="1" applyAlignment="1">
      <alignment horizontal="center" vertical="center"/>
    </xf>
    <xf numFmtId="0" fontId="6" fillId="4" borderId="29" xfId="4" applyFont="1" applyFill="1" applyBorder="1" applyAlignment="1">
      <alignment horizontal="center" vertical="center"/>
    </xf>
    <xf numFmtId="179" fontId="6" fillId="4" borderId="1" xfId="4" applyNumberFormat="1" applyFont="1" applyFill="1" applyBorder="1" applyAlignment="1">
      <alignment horizontal="center" vertical="center"/>
    </xf>
    <xf numFmtId="180" fontId="6" fillId="4" borderId="1" xfId="4" applyNumberFormat="1" applyFont="1" applyFill="1" applyBorder="1" applyAlignment="1">
      <alignment horizontal="center" vertical="center"/>
    </xf>
    <xf numFmtId="179" fontId="6" fillId="2" borderId="7" xfId="4" applyNumberFormat="1" applyFont="1" applyFill="1" applyBorder="1" applyAlignment="1">
      <alignment horizontal="center" vertical="center" shrinkToFit="1"/>
    </xf>
    <xf numFmtId="179" fontId="6" fillId="2" borderId="5" xfId="4" applyNumberFormat="1" applyFont="1" applyFill="1" applyBorder="1" applyAlignment="1">
      <alignment horizontal="center" vertical="center" shrinkToFit="1"/>
    </xf>
    <xf numFmtId="179" fontId="6" fillId="2" borderId="27" xfId="4" applyNumberFormat="1" applyFont="1" applyFill="1" applyBorder="1" applyAlignment="1">
      <alignment horizontal="center" vertical="center" shrinkToFit="1"/>
    </xf>
    <xf numFmtId="179" fontId="6" fillId="2" borderId="14" xfId="4" applyNumberFormat="1" applyFont="1" applyFill="1" applyBorder="1" applyAlignment="1">
      <alignment horizontal="center" vertical="center" shrinkToFit="1"/>
    </xf>
    <xf numFmtId="179" fontId="6" fillId="2" borderId="15" xfId="4" applyNumberFormat="1" applyFont="1" applyFill="1" applyBorder="1" applyAlignment="1">
      <alignment horizontal="center" vertical="center" shrinkToFit="1"/>
    </xf>
    <xf numFmtId="179" fontId="6" fillId="2" borderId="29" xfId="4" applyNumberFormat="1" applyFont="1" applyFill="1" applyBorder="1" applyAlignment="1">
      <alignment horizontal="center" vertical="center" shrinkToFit="1"/>
    </xf>
    <xf numFmtId="0" fontId="6" fillId="0" borderId="7" xfId="4" applyFont="1" applyBorder="1" applyAlignment="1">
      <alignment horizontal="center" vertical="center" wrapText="1" shrinkToFit="1"/>
    </xf>
    <xf numFmtId="0" fontId="6" fillId="0" borderId="5" xfId="4" applyFont="1" applyBorder="1" applyAlignment="1">
      <alignment horizontal="center" vertical="center" shrinkToFit="1"/>
    </xf>
    <xf numFmtId="0" fontId="6" fillId="0" borderId="27" xfId="4" applyFont="1" applyBorder="1" applyAlignment="1">
      <alignment horizontal="center" vertical="center" shrinkToFit="1"/>
    </xf>
    <xf numFmtId="0" fontId="6" fillId="0" borderId="14" xfId="4" applyFont="1" applyBorder="1" applyAlignment="1">
      <alignment horizontal="center" vertical="center" shrinkToFit="1"/>
    </xf>
    <xf numFmtId="0" fontId="6" fillId="0" borderId="15" xfId="4" applyFont="1" applyBorder="1" applyAlignment="1">
      <alignment horizontal="center" vertical="center" shrinkToFit="1"/>
    </xf>
    <xf numFmtId="0" fontId="6" fillId="0" borderId="29" xfId="4" applyFont="1" applyBorder="1" applyAlignment="1">
      <alignment horizontal="center" vertical="center" shrinkToFit="1"/>
    </xf>
    <xf numFmtId="0" fontId="16" fillId="0" borderId="1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27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0" fontId="6" fillId="0" borderId="29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4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/>
    </xf>
    <xf numFmtId="0" fontId="5" fillId="0" borderId="7" xfId="4" applyFont="1" applyBorder="1" applyAlignment="1">
      <alignment horizontal="center" vertical="center" shrinkToFit="1"/>
    </xf>
    <xf numFmtId="0" fontId="5" fillId="0" borderId="5" xfId="4" applyFont="1" applyBorder="1" applyAlignment="1">
      <alignment horizontal="center" vertical="center" shrinkToFit="1"/>
    </xf>
    <xf numFmtId="0" fontId="5" fillId="0" borderId="27" xfId="4" applyFont="1" applyBorder="1" applyAlignment="1">
      <alignment horizontal="center" vertical="center" shrinkToFit="1"/>
    </xf>
    <xf numFmtId="0" fontId="5" fillId="0" borderId="14" xfId="4" applyFont="1" applyBorder="1" applyAlignment="1">
      <alignment horizontal="center" vertical="center" shrinkToFit="1"/>
    </xf>
    <xf numFmtId="0" fontId="5" fillId="0" borderId="15" xfId="4" applyFont="1" applyBorder="1" applyAlignment="1">
      <alignment horizontal="center" vertical="center" shrinkToFit="1"/>
    </xf>
    <xf numFmtId="0" fontId="5" fillId="0" borderId="29" xfId="4" applyFont="1" applyBorder="1" applyAlignment="1">
      <alignment horizontal="center" vertical="center" shrinkToFit="1"/>
    </xf>
  </cellXfs>
  <cellStyles count="6">
    <cellStyle name="ハイパーリンク" xfId="2" builtinId="8"/>
    <cellStyle name="桁区切り" xfId="1" builtinId="6"/>
    <cellStyle name="桁区切り 2" xfId="5" xr:uid="{B5EF4620-B105-4DAB-B834-43F0A6D3AB33}"/>
    <cellStyle name="標準" xfId="0" builtinId="0"/>
    <cellStyle name="標準 2" xfId="4" xr:uid="{C8135116-1119-41C0-9483-246D16DE8DC4}"/>
    <cellStyle name="標準 5" xfId="3" xr:uid="{E91BCBA4-B346-4E7A-87F8-922273F6B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144780</xdr:colOff>
          <xdr:row>51</xdr:row>
          <xdr:rowOff>99060</xdr:rowOff>
        </xdr:from>
        <xdr:to>
          <xdr:col>5</xdr:col>
          <xdr:colOff>76200</xdr:colOff>
          <xdr:row>52</xdr:row>
          <xdr:rowOff>57150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51</xdr:row>
          <xdr:rowOff>83820</xdr:rowOff>
        </xdr:from>
        <xdr:to>
          <xdr:col>16</xdr:col>
          <xdr:colOff>95250</xdr:colOff>
          <xdr:row>52</xdr:row>
          <xdr:rowOff>91440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51</xdr:row>
          <xdr:rowOff>83820</xdr:rowOff>
        </xdr:from>
        <xdr:to>
          <xdr:col>27</xdr:col>
          <xdr:colOff>57150</xdr:colOff>
          <xdr:row>52</xdr:row>
          <xdr:rowOff>91440</xdr:rowOff>
        </xdr:to>
        <xdr:sp macro="" textlink="">
          <xdr:nvSpPr>
            <xdr:cNvPr id="3077" name="CheckBox3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119948</xdr:colOff>
      <xdr:row>61</xdr:row>
      <xdr:rowOff>1741</xdr:rowOff>
    </xdr:from>
    <xdr:to>
      <xdr:col>60</xdr:col>
      <xdr:colOff>17891</xdr:colOff>
      <xdr:row>71</xdr:row>
      <xdr:rowOff>15597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44ECEB-14EC-4CC8-97FB-8DC3F6023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4574" y="9834854"/>
          <a:ext cx="5094783" cy="1660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03D9F-6AE2-404E-80C3-7042E57DE428}">
  <sheetPr codeName="Sheet3"/>
  <dimension ref="A2:AK139"/>
  <sheetViews>
    <sheetView showGridLines="0" showZeros="0" tabSelected="1" view="pageBreakPreview" zoomScale="85" zoomScaleNormal="85" zoomScaleSheetLayoutView="85" workbookViewId="0"/>
  </sheetViews>
  <sheetFormatPr defaultColWidth="2.6640625" defaultRowHeight="13.2" x14ac:dyDescent="0.2"/>
  <cols>
    <col min="1" max="37" width="2.6640625" style="1"/>
    <col min="38" max="38" width="4" style="1" customWidth="1"/>
    <col min="39" max="43" width="2.6640625" style="1"/>
    <col min="44" max="44" width="9.6640625" style="1" bestFit="1" customWidth="1"/>
    <col min="45" max="52" width="2.6640625" style="1"/>
    <col min="53" max="53" width="7.77734375" style="1" bestFit="1" customWidth="1"/>
    <col min="54" max="71" width="2.6640625" style="1"/>
    <col min="72" max="72" width="8.77734375" style="1" bestFit="1" customWidth="1"/>
    <col min="73" max="16384" width="2.6640625" style="1"/>
  </cols>
  <sheetData>
    <row r="2" spans="1:37" ht="18.75" customHeight="1" x14ac:dyDescent="0.2">
      <c r="A2" s="2" t="s">
        <v>0</v>
      </c>
    </row>
    <row r="3" spans="1:37" s="3" customFormat="1" ht="13.5" customHeight="1" x14ac:dyDescent="0.2">
      <c r="AI3" s="3" t="s">
        <v>1</v>
      </c>
    </row>
    <row r="4" spans="1:37" s="3" customFormat="1" ht="13.5" customHeight="1" x14ac:dyDescent="0.2">
      <c r="S4" s="4"/>
      <c r="T4" s="4"/>
      <c r="X4" s="153"/>
      <c r="Y4" s="153"/>
      <c r="Z4" s="153"/>
      <c r="AA4" s="154"/>
      <c r="AB4" s="154"/>
      <c r="AC4" s="154"/>
      <c r="AD4" s="154"/>
      <c r="AE4" s="3" t="s">
        <v>2</v>
      </c>
      <c r="AF4" s="154"/>
      <c r="AG4" s="154"/>
      <c r="AH4" s="3" t="s">
        <v>3</v>
      </c>
      <c r="AI4" s="154"/>
      <c r="AJ4" s="154"/>
      <c r="AK4" s="3" t="s">
        <v>4</v>
      </c>
    </row>
    <row r="5" spans="1:37" s="3" customFormat="1" ht="13.5" customHeight="1" x14ac:dyDescent="0.2">
      <c r="B5" s="3" t="s">
        <v>5</v>
      </c>
    </row>
    <row r="6" spans="1:37" s="3" customFormat="1" ht="13.5" customHeight="1" x14ac:dyDescent="0.2">
      <c r="B6" s="3" t="s">
        <v>6</v>
      </c>
    </row>
    <row r="7" spans="1:37" s="3" customFormat="1" ht="13.5" customHeight="1" x14ac:dyDescent="0.2">
      <c r="R7" s="155"/>
      <c r="S7" s="155"/>
      <c r="T7" s="155"/>
      <c r="U7" s="155"/>
      <c r="V7" s="155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</row>
    <row r="8" spans="1:37" s="3" customFormat="1" ht="13.5" customHeight="1" x14ac:dyDescent="0.2">
      <c r="R8" s="155" t="s">
        <v>7</v>
      </c>
      <c r="S8" s="155"/>
      <c r="T8" s="155"/>
      <c r="U8" s="155"/>
      <c r="V8" s="155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</row>
    <row r="9" spans="1:37" s="3" customFormat="1" ht="13.5" customHeight="1" x14ac:dyDescent="0.2">
      <c r="R9" s="155"/>
      <c r="S9" s="155"/>
      <c r="T9" s="155"/>
      <c r="U9" s="155"/>
      <c r="V9" s="155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</row>
    <row r="10" spans="1:37" s="3" customFormat="1" ht="13.5" customHeight="1" x14ac:dyDescent="0.2">
      <c r="R10" s="164" t="s">
        <v>8</v>
      </c>
      <c r="S10" s="164"/>
      <c r="T10" s="164"/>
      <c r="U10" s="164"/>
      <c r="V10" s="164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</row>
    <row r="11" spans="1:37" s="3" customFormat="1" ht="13.5" customHeight="1" x14ac:dyDescent="0.2">
      <c r="R11" s="164"/>
      <c r="S11" s="164"/>
      <c r="T11" s="164"/>
      <c r="U11" s="164"/>
      <c r="V11" s="164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</row>
    <row r="12" spans="1:37" s="3" customFormat="1" ht="13.5" customHeight="1" x14ac:dyDescent="0.2"/>
    <row r="13" spans="1:37" s="3" customFormat="1" ht="13.5" customHeight="1" x14ac:dyDescent="0.2"/>
    <row r="14" spans="1:37" s="3" customFormat="1" ht="15.75" customHeight="1" x14ac:dyDescent="0.2">
      <c r="B14" s="165" t="s">
        <v>70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</row>
    <row r="15" spans="1:37" s="3" customFormat="1" ht="15.75" customHeight="1" x14ac:dyDescent="0.2">
      <c r="B15" s="165" t="s">
        <v>9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</row>
    <row r="16" spans="1:37" s="3" customFormat="1" ht="13.5" customHeigh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3:37" s="3" customFormat="1" ht="13.5" customHeight="1" x14ac:dyDescent="0.2">
      <c r="C17" s="6"/>
    </row>
    <row r="18" spans="3:37" s="3" customFormat="1" ht="13.5" customHeight="1" x14ac:dyDescent="0.2">
      <c r="D18" s="174" t="s">
        <v>71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</row>
    <row r="19" spans="3:37" s="3" customFormat="1" ht="13.5" customHeight="1" x14ac:dyDescent="0.2"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</row>
    <row r="20" spans="3:37" s="3" customFormat="1" ht="13.5" customHeight="1" x14ac:dyDescent="0.2"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</row>
    <row r="21" spans="3:37" s="3" customFormat="1" ht="13.5" customHeight="1" x14ac:dyDescent="0.2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3:37" s="7" customFormat="1" ht="13.5" customHeight="1" x14ac:dyDescent="0.2">
      <c r="C22" s="8"/>
      <c r="E22" s="7" t="s">
        <v>50</v>
      </c>
    </row>
    <row r="23" spans="3:37" s="7" customFormat="1" ht="13.5" customHeight="1" x14ac:dyDescent="0.2">
      <c r="D23" s="166" t="s">
        <v>10</v>
      </c>
      <c r="E23" s="167"/>
      <c r="F23" s="167"/>
      <c r="G23" s="168"/>
      <c r="H23" s="172" t="s">
        <v>11</v>
      </c>
      <c r="I23" s="157"/>
      <c r="J23" s="157"/>
      <c r="K23" s="157"/>
      <c r="L23" s="157"/>
      <c r="M23" s="157"/>
      <c r="N23" s="133"/>
      <c r="O23" s="134"/>
      <c r="P23" s="134"/>
      <c r="Q23" s="134"/>
      <c r="R23" s="137" t="s">
        <v>12</v>
      </c>
      <c r="S23" s="137"/>
      <c r="T23" s="137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60"/>
    </row>
    <row r="24" spans="3:37" s="7" customFormat="1" ht="13.5" customHeight="1" x14ac:dyDescent="0.2">
      <c r="D24" s="169"/>
      <c r="E24" s="170"/>
      <c r="F24" s="170"/>
      <c r="G24" s="171"/>
      <c r="H24" s="173"/>
      <c r="I24" s="158"/>
      <c r="J24" s="158"/>
      <c r="K24" s="158"/>
      <c r="L24" s="158"/>
      <c r="M24" s="158"/>
      <c r="N24" s="135"/>
      <c r="O24" s="136"/>
      <c r="P24" s="136"/>
      <c r="Q24" s="136"/>
      <c r="R24" s="138"/>
      <c r="S24" s="138"/>
      <c r="T24" s="138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2"/>
    </row>
    <row r="25" spans="3:37" s="7" customFormat="1" ht="13.5" customHeight="1" x14ac:dyDescent="0.2">
      <c r="D25" s="139" t="s">
        <v>13</v>
      </c>
      <c r="E25" s="139"/>
      <c r="F25" s="139"/>
      <c r="G25" s="139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1" t="s">
        <v>14</v>
      </c>
      <c r="V25" s="142"/>
      <c r="W25" s="142"/>
      <c r="X25" s="142"/>
      <c r="Y25" s="143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5"/>
    </row>
    <row r="26" spans="3:37" s="7" customFormat="1" ht="13.5" customHeight="1" x14ac:dyDescent="0.2">
      <c r="D26" s="102" t="s">
        <v>15</v>
      </c>
      <c r="E26" s="102"/>
      <c r="F26" s="102"/>
      <c r="G26" s="102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41"/>
      <c r="V26" s="142"/>
      <c r="W26" s="142"/>
      <c r="X26" s="142"/>
      <c r="Y26" s="146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8"/>
    </row>
    <row r="27" spans="3:37" s="7" customFormat="1" ht="13.5" customHeight="1" x14ac:dyDescent="0.2">
      <c r="D27" s="152"/>
      <c r="E27" s="152"/>
      <c r="F27" s="152"/>
      <c r="G27" s="152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41"/>
      <c r="V27" s="142"/>
      <c r="W27" s="142"/>
      <c r="X27" s="142"/>
      <c r="Y27" s="149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1"/>
    </row>
    <row r="28" spans="3:37" s="7" customFormat="1" ht="13.5" customHeight="1" x14ac:dyDescent="0.2">
      <c r="D28" s="124" t="s">
        <v>16</v>
      </c>
      <c r="E28" s="125"/>
      <c r="F28" s="125"/>
      <c r="G28" s="126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9" t="s">
        <v>17</v>
      </c>
      <c r="V28" s="110"/>
      <c r="W28" s="110"/>
      <c r="X28" s="111"/>
      <c r="Y28" s="112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4"/>
    </row>
    <row r="29" spans="3:37" s="7" customFormat="1" ht="13.5" customHeight="1" x14ac:dyDescent="0.2">
      <c r="D29" s="118" t="s">
        <v>18</v>
      </c>
      <c r="E29" s="119"/>
      <c r="F29" s="119"/>
      <c r="G29" s="120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21" t="s">
        <v>19</v>
      </c>
      <c r="V29" s="122"/>
      <c r="W29" s="122"/>
      <c r="X29" s="123"/>
      <c r="Y29" s="115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7"/>
    </row>
    <row r="30" spans="3:37" s="7" customFormat="1" ht="13.5" customHeight="1" x14ac:dyDescent="0.2"/>
    <row r="31" spans="3:37" s="7" customFormat="1" ht="13.5" customHeight="1" x14ac:dyDescent="0.2">
      <c r="C31" s="8"/>
      <c r="E31" s="7" t="s">
        <v>59</v>
      </c>
    </row>
    <row r="32" spans="3:37" s="7" customFormat="1" ht="13.5" customHeight="1" x14ac:dyDescent="0.2">
      <c r="D32" s="166" t="s">
        <v>10</v>
      </c>
      <c r="E32" s="167"/>
      <c r="F32" s="167"/>
      <c r="G32" s="168"/>
      <c r="H32" s="172" t="s">
        <v>11</v>
      </c>
      <c r="I32" s="157"/>
      <c r="J32" s="157"/>
      <c r="K32" s="157"/>
      <c r="L32" s="157"/>
      <c r="M32" s="157"/>
      <c r="N32" s="133"/>
      <c r="O32" s="134"/>
      <c r="P32" s="134"/>
      <c r="Q32" s="134"/>
      <c r="R32" s="137" t="s">
        <v>12</v>
      </c>
      <c r="S32" s="137"/>
      <c r="T32" s="137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60"/>
    </row>
    <row r="33" spans="3:36" s="7" customFormat="1" ht="13.5" customHeight="1" x14ac:dyDescent="0.2">
      <c r="D33" s="169"/>
      <c r="E33" s="170"/>
      <c r="F33" s="170"/>
      <c r="G33" s="171"/>
      <c r="H33" s="173"/>
      <c r="I33" s="158"/>
      <c r="J33" s="158"/>
      <c r="K33" s="158"/>
      <c r="L33" s="158"/>
      <c r="M33" s="158"/>
      <c r="N33" s="135"/>
      <c r="O33" s="136"/>
      <c r="P33" s="136"/>
      <c r="Q33" s="136"/>
      <c r="R33" s="138"/>
      <c r="S33" s="138"/>
      <c r="T33" s="138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2"/>
    </row>
    <row r="34" spans="3:36" s="7" customFormat="1" ht="13.5" customHeight="1" x14ac:dyDescent="0.2">
      <c r="D34" s="139" t="s">
        <v>13</v>
      </c>
      <c r="E34" s="139"/>
      <c r="F34" s="139"/>
      <c r="G34" s="139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1" t="s">
        <v>14</v>
      </c>
      <c r="V34" s="142"/>
      <c r="W34" s="142"/>
      <c r="X34" s="142"/>
      <c r="Y34" s="143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5"/>
    </row>
    <row r="35" spans="3:36" s="7" customFormat="1" ht="13.5" customHeight="1" x14ac:dyDescent="0.2">
      <c r="D35" s="102" t="s">
        <v>15</v>
      </c>
      <c r="E35" s="102"/>
      <c r="F35" s="102"/>
      <c r="G35" s="102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41"/>
      <c r="V35" s="142"/>
      <c r="W35" s="142"/>
      <c r="X35" s="142"/>
      <c r="Y35" s="146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8"/>
    </row>
    <row r="36" spans="3:36" s="7" customFormat="1" ht="13.5" customHeight="1" x14ac:dyDescent="0.2">
      <c r="D36" s="152"/>
      <c r="E36" s="152"/>
      <c r="F36" s="152"/>
      <c r="G36" s="152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41"/>
      <c r="V36" s="142"/>
      <c r="W36" s="142"/>
      <c r="X36" s="142"/>
      <c r="Y36" s="149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1"/>
    </row>
    <row r="37" spans="3:36" s="7" customFormat="1" ht="13.5" customHeight="1" x14ac:dyDescent="0.2">
      <c r="D37" s="124" t="s">
        <v>16</v>
      </c>
      <c r="E37" s="125"/>
      <c r="F37" s="125"/>
      <c r="G37" s="126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9" t="s">
        <v>17</v>
      </c>
      <c r="V37" s="110"/>
      <c r="W37" s="110"/>
      <c r="X37" s="111"/>
      <c r="Y37" s="112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4"/>
    </row>
    <row r="38" spans="3:36" s="7" customFormat="1" ht="13.5" customHeight="1" x14ac:dyDescent="0.2">
      <c r="D38" s="118" t="s">
        <v>18</v>
      </c>
      <c r="E38" s="119"/>
      <c r="F38" s="119"/>
      <c r="G38" s="120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21" t="s">
        <v>19</v>
      </c>
      <c r="V38" s="122"/>
      <c r="W38" s="122"/>
      <c r="X38" s="123"/>
      <c r="Y38" s="115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7"/>
    </row>
    <row r="39" spans="3:36" s="7" customFormat="1" ht="13.5" customHeight="1" x14ac:dyDescent="0.2">
      <c r="D39" s="17"/>
      <c r="E39" s="17"/>
      <c r="F39" s="17"/>
      <c r="G39" s="17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3:36" s="7" customFormat="1" ht="13.5" customHeight="1" x14ac:dyDescent="0.2">
      <c r="C40" s="8"/>
      <c r="E40" s="7" t="s">
        <v>20</v>
      </c>
    </row>
    <row r="41" spans="3:36" s="7" customFormat="1" ht="13.5" customHeight="1" x14ac:dyDescent="0.2">
      <c r="D41" s="80" t="s">
        <v>10</v>
      </c>
      <c r="E41" s="81"/>
      <c r="F41" s="81"/>
      <c r="G41" s="81"/>
      <c r="H41" s="127" t="s">
        <v>11</v>
      </c>
      <c r="I41" s="129"/>
      <c r="J41" s="130"/>
      <c r="K41" s="130"/>
      <c r="L41" s="130"/>
      <c r="M41" s="130"/>
      <c r="N41" s="133"/>
      <c r="O41" s="134"/>
      <c r="P41" s="134"/>
      <c r="Q41" s="134"/>
      <c r="R41" s="137" t="s">
        <v>12</v>
      </c>
      <c r="S41" s="137"/>
      <c r="T41" s="137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</row>
    <row r="42" spans="3:36" s="7" customFormat="1" ht="13.5" customHeight="1" x14ac:dyDescent="0.2">
      <c r="D42" s="81"/>
      <c r="E42" s="81"/>
      <c r="F42" s="81"/>
      <c r="G42" s="81"/>
      <c r="H42" s="128"/>
      <c r="I42" s="131"/>
      <c r="J42" s="132"/>
      <c r="K42" s="132"/>
      <c r="L42" s="132"/>
      <c r="M42" s="132"/>
      <c r="N42" s="135"/>
      <c r="O42" s="136"/>
      <c r="P42" s="136"/>
      <c r="Q42" s="136"/>
      <c r="R42" s="138"/>
      <c r="S42" s="138"/>
      <c r="T42" s="138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</row>
    <row r="43" spans="3:36" s="7" customFormat="1" ht="13.5" customHeight="1" x14ac:dyDescent="0.2">
      <c r="D43" s="81" t="s">
        <v>21</v>
      </c>
      <c r="E43" s="81"/>
      <c r="F43" s="81"/>
      <c r="G43" s="81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</row>
    <row r="44" spans="3:36" s="7" customFormat="1" ht="13.5" customHeight="1" x14ac:dyDescent="0.2">
      <c r="D44" s="81"/>
      <c r="E44" s="81"/>
      <c r="F44" s="81"/>
      <c r="G44" s="81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</row>
    <row r="45" spans="3:36" s="7" customFormat="1" ht="13.5" customHeight="1" x14ac:dyDescent="0.2">
      <c r="D45" s="90" t="s">
        <v>13</v>
      </c>
      <c r="E45" s="90"/>
      <c r="F45" s="90"/>
      <c r="G45" s="90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2" t="s">
        <v>22</v>
      </c>
      <c r="V45" s="92"/>
      <c r="W45" s="92"/>
      <c r="X45" s="92"/>
      <c r="Y45" s="93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5"/>
    </row>
    <row r="46" spans="3:36" s="7" customFormat="1" ht="13.5" customHeight="1" x14ac:dyDescent="0.2">
      <c r="D46" s="102" t="s">
        <v>23</v>
      </c>
      <c r="E46" s="103"/>
      <c r="F46" s="103"/>
      <c r="G46" s="103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92"/>
      <c r="V46" s="92"/>
      <c r="W46" s="92"/>
      <c r="X46" s="92"/>
      <c r="Y46" s="96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8"/>
    </row>
    <row r="47" spans="3:36" s="7" customFormat="1" ht="13.5" customHeight="1" x14ac:dyDescent="0.2">
      <c r="D47" s="104"/>
      <c r="E47" s="104"/>
      <c r="F47" s="104"/>
      <c r="G47" s="104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92"/>
      <c r="V47" s="92"/>
      <c r="W47" s="92"/>
      <c r="X47" s="92"/>
      <c r="Y47" s="99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1"/>
    </row>
    <row r="48" spans="3:36" s="7" customFormat="1" ht="13.5" customHeight="1" x14ac:dyDescent="0.2">
      <c r="D48" s="80" t="s">
        <v>24</v>
      </c>
      <c r="E48" s="81"/>
      <c r="F48" s="81"/>
      <c r="G48" s="81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6" t="s">
        <v>17</v>
      </c>
      <c r="V48" s="66"/>
      <c r="W48" s="66"/>
      <c r="X48" s="66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</row>
    <row r="49" spans="2:36" s="7" customFormat="1" ht="13.5" customHeight="1" x14ac:dyDescent="0.2">
      <c r="D49" s="81"/>
      <c r="E49" s="81"/>
      <c r="F49" s="81"/>
      <c r="G49" s="81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6"/>
      <c r="V49" s="66"/>
      <c r="W49" s="66"/>
      <c r="X49" s="66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</row>
    <row r="50" spans="2:36" s="7" customFormat="1" ht="13.5" customHeight="1" x14ac:dyDescent="0.2">
      <c r="D50" s="9"/>
      <c r="E50" s="9"/>
      <c r="F50" s="9"/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9"/>
      <c r="V50" s="9"/>
      <c r="W50" s="9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2:36" s="3" customFormat="1" ht="13.5" customHeight="1" x14ac:dyDescent="0.2">
      <c r="C51" s="6"/>
      <c r="E51" s="3" t="s">
        <v>25</v>
      </c>
      <c r="G51" s="5"/>
      <c r="H51" s="5"/>
      <c r="I51" s="5"/>
      <c r="J51" s="5"/>
      <c r="K51" s="5"/>
      <c r="L51" s="5"/>
      <c r="M51" s="5"/>
      <c r="N51" s="5"/>
      <c r="O51" s="5"/>
    </row>
    <row r="52" spans="2:36" s="3" customFormat="1" ht="13.5" customHeight="1" x14ac:dyDescent="0.2">
      <c r="D52" s="82"/>
      <c r="E52" s="83"/>
      <c r="F52" s="83"/>
      <c r="G52" s="83"/>
      <c r="H52" s="86" t="s">
        <v>53</v>
      </c>
      <c r="I52" s="86"/>
      <c r="J52" s="86"/>
      <c r="K52" s="86"/>
      <c r="L52" s="86"/>
      <c r="M52" s="86"/>
      <c r="N52" s="87"/>
      <c r="O52" s="82"/>
      <c r="P52" s="83"/>
      <c r="Q52" s="83"/>
      <c r="R52" s="83"/>
      <c r="S52" s="86" t="s">
        <v>52</v>
      </c>
      <c r="T52" s="86"/>
      <c r="U52" s="86"/>
      <c r="V52" s="86"/>
      <c r="W52" s="86"/>
      <c r="X52" s="86"/>
      <c r="Y52" s="87"/>
      <c r="Z52" s="82"/>
      <c r="AA52" s="83"/>
      <c r="AB52" s="83"/>
      <c r="AC52" s="83"/>
      <c r="AD52" s="86" t="s">
        <v>51</v>
      </c>
      <c r="AE52" s="86"/>
      <c r="AF52" s="86"/>
      <c r="AG52" s="86"/>
      <c r="AH52" s="86"/>
      <c r="AI52" s="86"/>
      <c r="AJ52" s="87"/>
    </row>
    <row r="53" spans="2:36" s="3" customFormat="1" ht="13.5" customHeight="1" x14ac:dyDescent="0.2">
      <c r="D53" s="84"/>
      <c r="E53" s="85"/>
      <c r="F53" s="85"/>
      <c r="G53" s="85"/>
      <c r="H53" s="88"/>
      <c r="I53" s="88"/>
      <c r="J53" s="88"/>
      <c r="K53" s="88"/>
      <c r="L53" s="88"/>
      <c r="M53" s="88"/>
      <c r="N53" s="89"/>
      <c r="O53" s="84"/>
      <c r="P53" s="85"/>
      <c r="Q53" s="85"/>
      <c r="R53" s="85"/>
      <c r="S53" s="88"/>
      <c r="T53" s="88"/>
      <c r="U53" s="88"/>
      <c r="V53" s="88"/>
      <c r="W53" s="88"/>
      <c r="X53" s="88"/>
      <c r="Y53" s="89"/>
      <c r="Z53" s="84"/>
      <c r="AA53" s="85"/>
      <c r="AB53" s="85"/>
      <c r="AC53" s="85"/>
      <c r="AD53" s="88"/>
      <c r="AE53" s="88"/>
      <c r="AF53" s="88"/>
      <c r="AG53" s="88"/>
      <c r="AH53" s="88"/>
      <c r="AI53" s="88"/>
      <c r="AJ53" s="89"/>
    </row>
    <row r="54" spans="2:36" s="3" customFormat="1" ht="12.75" customHeight="1" x14ac:dyDescent="0.2">
      <c r="B54" s="13"/>
    </row>
    <row r="55" spans="2:36" s="3" customFormat="1" ht="12.75" customHeight="1" x14ac:dyDescent="0.2">
      <c r="B55" s="13"/>
      <c r="E55" s="3" t="s">
        <v>74</v>
      </c>
    </row>
    <row r="56" spans="2:36" s="3" customFormat="1" ht="13.5" customHeight="1" x14ac:dyDescent="0.2">
      <c r="B56" s="13"/>
      <c r="D56" s="68" t="s">
        <v>75</v>
      </c>
      <c r="E56" s="69"/>
      <c r="F56" s="69"/>
      <c r="G56" s="69"/>
      <c r="H56" s="70"/>
      <c r="I56" s="74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6"/>
      <c r="U56" s="66" t="s">
        <v>76</v>
      </c>
      <c r="V56" s="66"/>
      <c r="W56" s="66"/>
      <c r="X56" s="66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</row>
    <row r="57" spans="2:36" s="3" customFormat="1" ht="13.5" customHeight="1" x14ac:dyDescent="0.2">
      <c r="B57" s="13"/>
      <c r="D57" s="71"/>
      <c r="E57" s="72"/>
      <c r="F57" s="72"/>
      <c r="G57" s="72"/>
      <c r="H57" s="73"/>
      <c r="I57" s="77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9"/>
      <c r="U57" s="66"/>
      <c r="V57" s="66"/>
      <c r="W57" s="66"/>
      <c r="X57" s="66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</row>
    <row r="58" spans="2:36" s="3" customFormat="1" ht="12.75" customHeight="1" x14ac:dyDescent="0.2">
      <c r="B58" s="13"/>
      <c r="D58" s="68" t="s">
        <v>77</v>
      </c>
      <c r="E58" s="69"/>
      <c r="F58" s="69"/>
      <c r="G58" s="69"/>
      <c r="H58" s="70"/>
      <c r="I58" s="74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6"/>
      <c r="U58" s="66" t="s">
        <v>80</v>
      </c>
      <c r="V58" s="66"/>
      <c r="W58" s="66"/>
      <c r="X58" s="66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</row>
    <row r="59" spans="2:36" s="3" customFormat="1" ht="12.75" customHeight="1" x14ac:dyDescent="0.2">
      <c r="B59" s="13"/>
      <c r="D59" s="71"/>
      <c r="E59" s="72"/>
      <c r="F59" s="72"/>
      <c r="G59" s="72"/>
      <c r="H59" s="73"/>
      <c r="I59" s="77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9"/>
      <c r="U59" s="66"/>
      <c r="V59" s="66"/>
      <c r="W59" s="66"/>
      <c r="X59" s="66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</row>
    <row r="60" spans="2:36" s="3" customFormat="1" ht="12.75" customHeight="1" x14ac:dyDescent="0.2">
      <c r="B60" s="13"/>
      <c r="D60" s="68" t="s">
        <v>78</v>
      </c>
      <c r="E60" s="69"/>
      <c r="F60" s="69"/>
      <c r="G60" s="69"/>
      <c r="H60" s="70"/>
      <c r="I60" s="74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6"/>
      <c r="U60" s="66" t="s">
        <v>79</v>
      </c>
      <c r="V60" s="66"/>
      <c r="W60" s="66"/>
      <c r="X60" s="66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</row>
    <row r="61" spans="2:36" s="3" customFormat="1" ht="12.75" customHeight="1" x14ac:dyDescent="0.2">
      <c r="B61" s="13"/>
      <c r="D61" s="71"/>
      <c r="E61" s="72"/>
      <c r="F61" s="72"/>
      <c r="G61" s="72"/>
      <c r="H61" s="73"/>
      <c r="I61" s="77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9"/>
      <c r="U61" s="66"/>
      <c r="V61" s="66"/>
      <c r="W61" s="66"/>
      <c r="X61" s="66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</row>
    <row r="62" spans="2:36" s="3" customFormat="1" ht="12.75" customHeight="1" x14ac:dyDescent="0.2">
      <c r="B62" s="13"/>
      <c r="D62" s="68" t="s">
        <v>81</v>
      </c>
      <c r="E62" s="69"/>
      <c r="F62" s="69"/>
      <c r="G62" s="69"/>
      <c r="H62" s="70"/>
      <c r="I62" s="74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6"/>
    </row>
    <row r="63" spans="2:36" s="3" customFormat="1" ht="12.75" customHeight="1" x14ac:dyDescent="0.2">
      <c r="B63" s="13"/>
      <c r="D63" s="71"/>
      <c r="E63" s="72"/>
      <c r="F63" s="72"/>
      <c r="G63" s="72"/>
      <c r="H63" s="73"/>
      <c r="I63" s="77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9"/>
    </row>
    <row r="64" spans="2:36" s="3" customFormat="1" ht="12.75" customHeight="1" x14ac:dyDescent="0.2">
      <c r="B64" s="13"/>
    </row>
    <row r="65" spans="2:36" x14ac:dyDescent="0.2">
      <c r="D65" s="3"/>
      <c r="E65" s="3" t="s">
        <v>131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2:36" x14ac:dyDescent="0.2">
      <c r="D66" s="68" t="s">
        <v>75</v>
      </c>
      <c r="E66" s="69"/>
      <c r="F66" s="69"/>
      <c r="G66" s="69"/>
      <c r="H66" s="70"/>
      <c r="I66" s="74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6"/>
      <c r="U66" s="66" t="s">
        <v>76</v>
      </c>
      <c r="V66" s="66"/>
      <c r="W66" s="66"/>
      <c r="X66" s="66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</row>
    <row r="67" spans="2:36" ht="12.75" customHeight="1" x14ac:dyDescent="0.2">
      <c r="D67" s="71"/>
      <c r="E67" s="72"/>
      <c r="F67" s="72"/>
      <c r="G67" s="72"/>
      <c r="H67" s="73"/>
      <c r="I67" s="77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9"/>
      <c r="U67" s="66"/>
      <c r="V67" s="66"/>
      <c r="W67" s="66"/>
      <c r="X67" s="66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</row>
    <row r="68" spans="2:36" ht="12.75" customHeight="1" x14ac:dyDescent="0.2">
      <c r="D68" s="68" t="s">
        <v>77</v>
      </c>
      <c r="E68" s="69"/>
      <c r="F68" s="69"/>
      <c r="G68" s="69"/>
      <c r="H68" s="70"/>
      <c r="I68" s="74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6"/>
      <c r="U68" s="66" t="s">
        <v>80</v>
      </c>
      <c r="V68" s="66"/>
      <c r="W68" s="66"/>
      <c r="X68" s="66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</row>
    <row r="69" spans="2:36" ht="12.75" customHeight="1" x14ac:dyDescent="0.2">
      <c r="D69" s="71"/>
      <c r="E69" s="72"/>
      <c r="F69" s="72"/>
      <c r="G69" s="72"/>
      <c r="H69" s="73"/>
      <c r="I69" s="77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9"/>
      <c r="U69" s="66"/>
      <c r="V69" s="66"/>
      <c r="W69" s="66"/>
      <c r="X69" s="66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</row>
    <row r="70" spans="2:36" ht="12.75" customHeight="1" x14ac:dyDescent="0.2">
      <c r="D70" s="68" t="s">
        <v>78</v>
      </c>
      <c r="E70" s="69"/>
      <c r="F70" s="69"/>
      <c r="G70" s="69"/>
      <c r="H70" s="70"/>
      <c r="I70" s="74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6"/>
      <c r="U70" s="66" t="s">
        <v>79</v>
      </c>
      <c r="V70" s="66"/>
      <c r="W70" s="66"/>
      <c r="X70" s="66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</row>
    <row r="71" spans="2:36" ht="12.75" customHeight="1" x14ac:dyDescent="0.2">
      <c r="D71" s="71"/>
      <c r="E71" s="72"/>
      <c r="F71" s="72"/>
      <c r="G71" s="72"/>
      <c r="H71" s="73"/>
      <c r="I71" s="77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9"/>
      <c r="U71" s="66"/>
      <c r="V71" s="66"/>
      <c r="W71" s="66"/>
      <c r="X71" s="66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</row>
    <row r="72" spans="2:36" ht="12.75" customHeight="1" x14ac:dyDescent="0.2">
      <c r="D72" s="68" t="s">
        <v>81</v>
      </c>
      <c r="E72" s="69"/>
      <c r="F72" s="69"/>
      <c r="G72" s="69"/>
      <c r="H72" s="70"/>
      <c r="I72" s="74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6"/>
    </row>
    <row r="73" spans="2:36" ht="12.75" customHeight="1" x14ac:dyDescent="0.2">
      <c r="D73" s="71"/>
      <c r="E73" s="72"/>
      <c r="F73" s="72"/>
      <c r="G73" s="72"/>
      <c r="H73" s="73"/>
      <c r="I73" s="77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9"/>
    </row>
    <row r="74" spans="2:36" ht="12.75" customHeight="1" x14ac:dyDescent="0.2"/>
    <row r="75" spans="2:36" s="3" customFormat="1" ht="12.75" customHeight="1" x14ac:dyDescent="0.2">
      <c r="B75" s="13"/>
      <c r="D75" s="45" t="s">
        <v>111</v>
      </c>
    </row>
    <row r="76" spans="2:36" ht="12.75" customHeight="1" x14ac:dyDescent="0.2">
      <c r="D76" s="45" t="s">
        <v>112</v>
      </c>
    </row>
    <row r="77" spans="2:36" ht="12.75" customHeight="1" x14ac:dyDescent="0.2"/>
    <row r="78" spans="2:36" ht="12.75" customHeight="1" x14ac:dyDescent="0.2"/>
    <row r="79" spans="2:36" ht="12.75" customHeight="1" x14ac:dyDescent="0.2"/>
    <row r="80" spans="2:36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105" ht="13.5" customHeight="1" x14ac:dyDescent="0.2"/>
    <row r="112" ht="13.5" customHeight="1" x14ac:dyDescent="0.2"/>
    <row r="114" ht="13.5" customHeight="1" x14ac:dyDescent="0.2"/>
    <row r="115" ht="13.5" customHeight="1" x14ac:dyDescent="0.2"/>
    <row r="117" ht="13.5" customHeight="1" x14ac:dyDescent="0.2"/>
    <row r="118" ht="13.5" customHeight="1" x14ac:dyDescent="0.2"/>
    <row r="120" ht="13.5" customHeight="1" x14ac:dyDescent="0.2"/>
    <row r="121" ht="13.5" customHeight="1" x14ac:dyDescent="0.2"/>
    <row r="123" ht="13.5" customHeight="1" x14ac:dyDescent="0.2"/>
    <row r="124" ht="13.5" customHeight="1" x14ac:dyDescent="0.2"/>
    <row r="126" ht="13.5" customHeight="1" x14ac:dyDescent="0.2"/>
    <row r="127" ht="13.5" customHeight="1" x14ac:dyDescent="0.2"/>
    <row r="129" ht="13.5" customHeight="1" x14ac:dyDescent="0.2"/>
    <row r="130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8" ht="13.5" customHeight="1" x14ac:dyDescent="0.2"/>
    <row r="139" ht="13.5" customHeight="1" x14ac:dyDescent="0.2"/>
  </sheetData>
  <sheetProtection formatCells="0"/>
  <mergeCells count="101">
    <mergeCell ref="D70:H71"/>
    <mergeCell ref="I70:T71"/>
    <mergeCell ref="U70:X71"/>
    <mergeCell ref="Y70:AJ71"/>
    <mergeCell ref="D72:H73"/>
    <mergeCell ref="I72:AJ73"/>
    <mergeCell ref="D66:H67"/>
    <mergeCell ref="I66:T67"/>
    <mergeCell ref="U66:X67"/>
    <mergeCell ref="Y66:AJ67"/>
    <mergeCell ref="D68:H69"/>
    <mergeCell ref="I68:T69"/>
    <mergeCell ref="U68:X69"/>
    <mergeCell ref="Y68:AJ69"/>
    <mergeCell ref="B15:AK15"/>
    <mergeCell ref="D32:G33"/>
    <mergeCell ref="H32:H33"/>
    <mergeCell ref="I32:M33"/>
    <mergeCell ref="N32:Q33"/>
    <mergeCell ref="R32:T33"/>
    <mergeCell ref="U32:AJ33"/>
    <mergeCell ref="D28:G28"/>
    <mergeCell ref="H28:T29"/>
    <mergeCell ref="U28:X28"/>
    <mergeCell ref="Y28:AJ29"/>
    <mergeCell ref="D29:G29"/>
    <mergeCell ref="U29:X29"/>
    <mergeCell ref="D18:AK20"/>
    <mergeCell ref="D23:G24"/>
    <mergeCell ref="H23:H24"/>
    <mergeCell ref="R8:V9"/>
    <mergeCell ref="W8:AI9"/>
    <mergeCell ref="R10:V11"/>
    <mergeCell ref="W10:AI11"/>
    <mergeCell ref="B14:AK14"/>
    <mergeCell ref="I23:M24"/>
    <mergeCell ref="N23:Q24"/>
    <mergeCell ref="R23:T24"/>
    <mergeCell ref="U23:AJ24"/>
    <mergeCell ref="D25:G25"/>
    <mergeCell ref="H25:T25"/>
    <mergeCell ref="U25:X27"/>
    <mergeCell ref="Y25:AJ27"/>
    <mergeCell ref="D26:G27"/>
    <mergeCell ref="H26:T27"/>
    <mergeCell ref="X4:Z4"/>
    <mergeCell ref="AA4:AD4"/>
    <mergeCell ref="AF4:AG4"/>
    <mergeCell ref="AI4:AJ4"/>
    <mergeCell ref="R7:V7"/>
    <mergeCell ref="W7:AI7"/>
    <mergeCell ref="D34:G34"/>
    <mergeCell ref="H34:T34"/>
    <mergeCell ref="U34:X36"/>
    <mergeCell ref="Y34:AJ36"/>
    <mergeCell ref="D35:G36"/>
    <mergeCell ref="H35:T36"/>
    <mergeCell ref="U41:AJ42"/>
    <mergeCell ref="H37:T38"/>
    <mergeCell ref="U37:X37"/>
    <mergeCell ref="Y37:AJ38"/>
    <mergeCell ref="D38:G38"/>
    <mergeCell ref="U38:X38"/>
    <mergeCell ref="D37:G37"/>
    <mergeCell ref="D41:G42"/>
    <mergeCell ref="H41:H42"/>
    <mergeCell ref="I41:M42"/>
    <mergeCell ref="N41:Q42"/>
    <mergeCell ref="R41:T42"/>
    <mergeCell ref="D43:G44"/>
    <mergeCell ref="H43:AJ44"/>
    <mergeCell ref="D45:G45"/>
    <mergeCell ref="H45:T45"/>
    <mergeCell ref="U45:X47"/>
    <mergeCell ref="Y45:AJ47"/>
    <mergeCell ref="D46:G47"/>
    <mergeCell ref="H46:T47"/>
    <mergeCell ref="D48:G49"/>
    <mergeCell ref="H48:T49"/>
    <mergeCell ref="U48:X49"/>
    <mergeCell ref="Y48:AJ49"/>
    <mergeCell ref="D52:G53"/>
    <mergeCell ref="H52:N53"/>
    <mergeCell ref="O52:R53"/>
    <mergeCell ref="S52:Y53"/>
    <mergeCell ref="Z52:AC53"/>
    <mergeCell ref="AD52:AJ53"/>
    <mergeCell ref="U56:X57"/>
    <mergeCell ref="Y56:AJ57"/>
    <mergeCell ref="D56:H57"/>
    <mergeCell ref="I56:T57"/>
    <mergeCell ref="D62:H63"/>
    <mergeCell ref="I62:AJ63"/>
    <mergeCell ref="D58:H59"/>
    <mergeCell ref="I58:T59"/>
    <mergeCell ref="U58:X59"/>
    <mergeCell ref="Y58:AJ59"/>
    <mergeCell ref="D60:H61"/>
    <mergeCell ref="I60:T61"/>
    <mergeCell ref="U60:X61"/>
    <mergeCell ref="Y60:AJ61"/>
  </mergeCells>
  <phoneticPr fontId="4"/>
  <printOptions horizontalCentered="1"/>
  <pageMargins left="0.39370078740157483" right="0.39370078740157483" top="0.59055118110236227" bottom="0.59055118110236227" header="0.31496062992125984" footer="0.31496062992125984"/>
  <pageSetup paperSize="9" scale="80" fitToHeight="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CheckBox1">
          <controlPr defaultSize="0" autoLine="0" r:id="rId5">
            <anchor moveWithCells="1">
              <from>
                <xdr:col>4</xdr:col>
                <xdr:colOff>144780</xdr:colOff>
                <xdr:row>51</xdr:row>
                <xdr:rowOff>99060</xdr:rowOff>
              </from>
              <to>
                <xdr:col>5</xdr:col>
                <xdr:colOff>76200</xdr:colOff>
                <xdr:row>52</xdr:row>
                <xdr:rowOff>60960</xdr:rowOff>
              </to>
            </anchor>
          </controlPr>
        </control>
      </mc:Choice>
      <mc:Fallback>
        <control shapeId="3073" r:id="rId4" name="CheckBox1"/>
      </mc:Fallback>
    </mc:AlternateContent>
    <mc:AlternateContent xmlns:mc="http://schemas.openxmlformats.org/markup-compatibility/2006">
      <mc:Choice Requires="x14">
        <control shapeId="3074" r:id="rId6" name="CheckBox2">
          <controlPr defaultSize="0" autoLine="0" r:id="rId7">
            <anchor moveWithCells="1">
              <from>
                <xdr:col>15</xdr:col>
                <xdr:colOff>137160</xdr:colOff>
                <xdr:row>51</xdr:row>
                <xdr:rowOff>83820</xdr:rowOff>
              </from>
              <to>
                <xdr:col>16</xdr:col>
                <xdr:colOff>99060</xdr:colOff>
                <xdr:row>52</xdr:row>
                <xdr:rowOff>106680</xdr:rowOff>
              </to>
            </anchor>
          </controlPr>
        </control>
      </mc:Choice>
      <mc:Fallback>
        <control shapeId="3074" r:id="rId6" name="CheckBox2"/>
      </mc:Fallback>
    </mc:AlternateContent>
    <mc:AlternateContent xmlns:mc="http://schemas.openxmlformats.org/markup-compatibility/2006">
      <mc:Choice Requires="x14">
        <control shapeId="3077" r:id="rId8" name="CheckBox3">
          <controlPr defaultSize="0" autoLine="0" r:id="rId7">
            <anchor moveWithCells="1">
              <from>
                <xdr:col>26</xdr:col>
                <xdr:colOff>99060</xdr:colOff>
                <xdr:row>51</xdr:row>
                <xdr:rowOff>83820</xdr:rowOff>
              </from>
              <to>
                <xdr:col>27</xdr:col>
                <xdr:colOff>60960</xdr:colOff>
                <xdr:row>52</xdr:row>
                <xdr:rowOff>106680</xdr:rowOff>
              </to>
            </anchor>
          </controlPr>
        </control>
      </mc:Choice>
      <mc:Fallback>
        <control shapeId="3077" r:id="rId8" name="Check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F9029-AEDF-4D6A-9A64-18EA4CC7363F}">
  <dimension ref="A1:CV153"/>
  <sheetViews>
    <sheetView showGridLines="0" showZeros="0" view="pageBreakPreview" zoomScale="115" zoomScaleNormal="85" zoomScaleSheetLayoutView="115" workbookViewId="0"/>
  </sheetViews>
  <sheetFormatPr defaultColWidth="2.6640625" defaultRowHeight="13.2" x14ac:dyDescent="0.2"/>
  <cols>
    <col min="1" max="37" width="2.6640625" style="1"/>
    <col min="38" max="38" width="4" style="1" customWidth="1"/>
    <col min="39" max="43" width="2.6640625" style="1"/>
    <col min="44" max="44" width="9.6640625" style="1" bestFit="1" customWidth="1"/>
    <col min="45" max="52" width="2.6640625" style="1"/>
    <col min="53" max="53" width="7.77734375" style="1" bestFit="1" customWidth="1"/>
    <col min="54" max="71" width="2.6640625" style="1"/>
    <col min="72" max="72" width="8.77734375" style="1" bestFit="1" customWidth="1"/>
    <col min="73" max="16384" width="2.6640625" style="1"/>
  </cols>
  <sheetData>
    <row r="1" spans="1:44" s="3" customFormat="1" ht="18.75" customHeight="1" x14ac:dyDescent="0.2">
      <c r="A1" s="2" t="s">
        <v>0</v>
      </c>
    </row>
    <row r="2" spans="1:44" s="3" customFormat="1" ht="13.5" customHeight="1" x14ac:dyDescent="0.2">
      <c r="AI2" s="3" t="s">
        <v>26</v>
      </c>
    </row>
    <row r="3" spans="1:44" s="3" customFormat="1" ht="13.5" customHeight="1" x14ac:dyDescent="0.2">
      <c r="D3" s="3" t="s">
        <v>67</v>
      </c>
    </row>
    <row r="4" spans="1:44" s="3" customFormat="1" ht="13.5" customHeight="1" x14ac:dyDescent="0.2">
      <c r="D4" s="238" t="s">
        <v>62</v>
      </c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58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8" t="s">
        <v>32</v>
      </c>
      <c r="AJ4" s="219"/>
    </row>
    <row r="5" spans="1:44" s="3" customFormat="1" ht="13.5" customHeight="1" x14ac:dyDescent="0.2"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177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81"/>
      <c r="AJ5" s="182"/>
    </row>
    <row r="6" spans="1:44" s="3" customFormat="1" ht="13.5" customHeight="1" x14ac:dyDescent="0.2">
      <c r="D6" s="238" t="s">
        <v>64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58">
        <v>0</v>
      </c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8" t="s">
        <v>32</v>
      </c>
      <c r="AJ6" s="219"/>
    </row>
    <row r="7" spans="1:44" s="3" customFormat="1" ht="13.2" customHeight="1" x14ac:dyDescent="0.2"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177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81"/>
      <c r="AJ7" s="182"/>
    </row>
    <row r="8" spans="1:44" ht="12.75" customHeight="1" x14ac:dyDescent="0.2"/>
    <row r="9" spans="1:44" s="3" customFormat="1" ht="13.5" customHeight="1" x14ac:dyDescent="0.2">
      <c r="C9" s="6"/>
      <c r="D9" s="3" t="s">
        <v>27</v>
      </c>
    </row>
    <row r="10" spans="1:44" s="3" customFormat="1" ht="13.5" customHeight="1" x14ac:dyDescent="0.2">
      <c r="C10" s="6"/>
      <c r="D10" s="238" t="s">
        <v>72</v>
      </c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</row>
    <row r="11" spans="1:44" s="3" customFormat="1" ht="13.5" customHeight="1" x14ac:dyDescent="0.2">
      <c r="C11" s="6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</row>
    <row r="12" spans="1:44" s="3" customFormat="1" ht="13.5" customHeight="1" x14ac:dyDescent="0.2">
      <c r="D12" s="238" t="s">
        <v>28</v>
      </c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</row>
    <row r="13" spans="1:44" s="3" customFormat="1" ht="13.5" customHeight="1" x14ac:dyDescent="0.2"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R13" s="3" t="s">
        <v>113</v>
      </c>
    </row>
    <row r="14" spans="1:44" s="3" customFormat="1" ht="13.5" customHeight="1" x14ac:dyDescent="0.2">
      <c r="D14" s="238" t="s">
        <v>29</v>
      </c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</row>
    <row r="15" spans="1:44" s="3" customFormat="1" ht="13.5" customHeight="1" x14ac:dyDescent="0.2"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</row>
    <row r="16" spans="1:44" s="3" customFormat="1" ht="13.5" customHeight="1" x14ac:dyDescent="0.2">
      <c r="D16" s="238" t="s">
        <v>30</v>
      </c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</row>
    <row r="17" spans="4:36" s="3" customFormat="1" ht="13.5" customHeight="1" x14ac:dyDescent="0.2"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98"/>
      <c r="P17" s="298"/>
      <c r="Q17" s="298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</row>
    <row r="18" spans="4:36" s="3" customFormat="1" ht="13.5" customHeight="1" x14ac:dyDescent="0.2">
      <c r="D18" s="238" t="s">
        <v>73</v>
      </c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300" t="s">
        <v>31</v>
      </c>
      <c r="P18" s="300"/>
      <c r="Q18" s="300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3"/>
    </row>
    <row r="19" spans="4:36" s="3" customFormat="1" ht="13.5" customHeight="1" x14ac:dyDescent="0.2"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301"/>
      <c r="P19" s="301"/>
      <c r="Q19" s="301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5"/>
    </row>
    <row r="20" spans="4:36" s="3" customFormat="1" ht="13.5" customHeight="1" x14ac:dyDescent="0.2">
      <c r="D20" s="238" t="s">
        <v>82</v>
      </c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306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8"/>
    </row>
    <row r="21" spans="4:36" s="3" customFormat="1" ht="13.5" customHeight="1" x14ac:dyDescent="0.2"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309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310"/>
      <c r="AI21" s="310"/>
      <c r="AJ21" s="311"/>
    </row>
    <row r="22" spans="4:36" s="3" customFormat="1" ht="13.5" customHeight="1" x14ac:dyDescent="0.2">
      <c r="D22" s="238" t="s">
        <v>130</v>
      </c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306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8"/>
    </row>
    <row r="23" spans="4:36" s="3" customFormat="1" ht="13.5" customHeight="1" x14ac:dyDescent="0.2"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309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1"/>
    </row>
    <row r="24" spans="4:36" s="3" customFormat="1" ht="13.5" customHeight="1" x14ac:dyDescent="0.2">
      <c r="D24" s="238" t="s">
        <v>61</v>
      </c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92"/>
      <c r="P24" s="293"/>
      <c r="Q24" s="293"/>
      <c r="R24" s="293"/>
      <c r="S24" s="294"/>
      <c r="T24" s="312" t="s">
        <v>56</v>
      </c>
      <c r="U24" s="313"/>
      <c r="V24" s="313"/>
      <c r="W24" s="313"/>
      <c r="X24" s="313"/>
      <c r="Y24" s="314"/>
      <c r="Z24" s="292"/>
      <c r="AA24" s="293"/>
      <c r="AB24" s="293"/>
      <c r="AC24" s="293"/>
      <c r="AD24" s="294"/>
      <c r="AE24" s="312" t="s">
        <v>57</v>
      </c>
      <c r="AF24" s="313"/>
      <c r="AG24" s="313"/>
      <c r="AH24" s="313"/>
      <c r="AI24" s="313"/>
      <c r="AJ24" s="314"/>
    </row>
    <row r="25" spans="4:36" s="3" customFormat="1" ht="13.5" customHeight="1" x14ac:dyDescent="0.2"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42"/>
      <c r="P25" s="243"/>
      <c r="Q25" s="243"/>
      <c r="R25" s="243"/>
      <c r="S25" s="244"/>
      <c r="T25" s="315"/>
      <c r="U25" s="316"/>
      <c r="V25" s="316"/>
      <c r="W25" s="316"/>
      <c r="X25" s="316"/>
      <c r="Y25" s="317"/>
      <c r="Z25" s="242"/>
      <c r="AA25" s="243"/>
      <c r="AB25" s="243"/>
      <c r="AC25" s="243"/>
      <c r="AD25" s="244"/>
      <c r="AE25" s="315"/>
      <c r="AF25" s="316"/>
      <c r="AG25" s="316"/>
      <c r="AH25" s="316"/>
      <c r="AI25" s="316"/>
      <c r="AJ25" s="317"/>
    </row>
    <row r="26" spans="4:36" s="3" customFormat="1" ht="13.5" customHeight="1" x14ac:dyDescent="0.2">
      <c r="D26" s="238" t="s">
        <v>83</v>
      </c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92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4"/>
    </row>
    <row r="27" spans="4:36" s="3" customFormat="1" ht="13.5" customHeight="1" thickBot="1" x14ac:dyDescent="0.25"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5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7"/>
    </row>
    <row r="28" spans="4:36" s="3" customFormat="1" ht="13.5" customHeight="1" thickTop="1" x14ac:dyDescent="0.2">
      <c r="D28" s="282" t="s">
        <v>33</v>
      </c>
      <c r="E28" s="285" t="s">
        <v>34</v>
      </c>
      <c r="F28" s="287" t="s">
        <v>35</v>
      </c>
      <c r="G28" s="287"/>
      <c r="H28" s="287"/>
      <c r="I28" s="287"/>
      <c r="J28" s="287"/>
      <c r="K28" s="287"/>
      <c r="L28" s="287"/>
      <c r="M28" s="287"/>
      <c r="N28" s="288"/>
      <c r="O28" s="175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289" t="s">
        <v>36</v>
      </c>
      <c r="AJ28" s="290"/>
    </row>
    <row r="29" spans="4:36" s="3" customFormat="1" ht="13.5" customHeight="1" x14ac:dyDescent="0.2">
      <c r="D29" s="283"/>
      <c r="E29" s="286"/>
      <c r="F29" s="265"/>
      <c r="G29" s="265"/>
      <c r="H29" s="265"/>
      <c r="I29" s="265"/>
      <c r="J29" s="265"/>
      <c r="K29" s="265"/>
      <c r="L29" s="265"/>
      <c r="M29" s="265"/>
      <c r="N29" s="266"/>
      <c r="O29" s="177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216"/>
      <c r="AJ29" s="217"/>
    </row>
    <row r="30" spans="4:36" s="3" customFormat="1" ht="13.5" customHeight="1" x14ac:dyDescent="0.2">
      <c r="D30" s="283"/>
      <c r="E30" s="277" t="s">
        <v>37</v>
      </c>
      <c r="F30" s="277"/>
      <c r="G30" s="263" t="s">
        <v>60</v>
      </c>
      <c r="H30" s="263"/>
      <c r="I30" s="263"/>
      <c r="J30" s="263"/>
      <c r="K30" s="263"/>
      <c r="L30" s="263"/>
      <c r="M30" s="263"/>
      <c r="N30" s="264"/>
      <c r="O30" s="258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6" t="s">
        <v>36</v>
      </c>
      <c r="AJ30" s="217"/>
    </row>
    <row r="31" spans="4:36" s="3" customFormat="1" ht="13.5" customHeight="1" x14ac:dyDescent="0.2">
      <c r="D31" s="283"/>
      <c r="E31" s="278"/>
      <c r="F31" s="278"/>
      <c r="G31" s="265"/>
      <c r="H31" s="265"/>
      <c r="I31" s="265"/>
      <c r="J31" s="265"/>
      <c r="K31" s="265"/>
      <c r="L31" s="265"/>
      <c r="M31" s="265"/>
      <c r="N31" s="266"/>
      <c r="O31" s="177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216"/>
      <c r="AJ31" s="217"/>
    </row>
    <row r="32" spans="4:36" s="3" customFormat="1" ht="13.5" customHeight="1" x14ac:dyDescent="0.2">
      <c r="D32" s="283"/>
      <c r="E32" s="277" t="s">
        <v>38</v>
      </c>
      <c r="F32" s="277"/>
      <c r="G32" s="263" t="s">
        <v>39</v>
      </c>
      <c r="H32" s="263"/>
      <c r="I32" s="263"/>
      <c r="J32" s="263"/>
      <c r="K32" s="263"/>
      <c r="L32" s="263"/>
      <c r="M32" s="263"/>
      <c r="N32" s="264"/>
      <c r="O32" s="258">
        <v>0</v>
      </c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6" t="s">
        <v>36</v>
      </c>
      <c r="AJ32" s="217"/>
    </row>
    <row r="33" spans="4:100" s="3" customFormat="1" ht="13.5" customHeight="1" x14ac:dyDescent="0.2">
      <c r="D33" s="283"/>
      <c r="E33" s="278"/>
      <c r="F33" s="278"/>
      <c r="G33" s="265"/>
      <c r="H33" s="265"/>
      <c r="I33" s="265"/>
      <c r="J33" s="265"/>
      <c r="K33" s="265"/>
      <c r="L33" s="265"/>
      <c r="M33" s="265"/>
      <c r="N33" s="266"/>
      <c r="O33" s="177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216"/>
      <c r="AJ33" s="217"/>
    </row>
    <row r="34" spans="4:100" s="3" customFormat="1" ht="13.5" customHeight="1" x14ac:dyDescent="0.2">
      <c r="D34" s="283"/>
      <c r="E34" s="277" t="s">
        <v>40</v>
      </c>
      <c r="F34" s="277"/>
      <c r="G34" s="263" t="s">
        <v>41</v>
      </c>
      <c r="H34" s="263"/>
      <c r="I34" s="263"/>
      <c r="J34" s="263"/>
      <c r="K34" s="263"/>
      <c r="L34" s="263"/>
      <c r="M34" s="263"/>
      <c r="N34" s="264"/>
      <c r="O34" s="258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6" t="s">
        <v>36</v>
      </c>
      <c r="AJ34" s="217"/>
    </row>
    <row r="35" spans="4:100" s="3" customFormat="1" ht="13.5" customHeight="1" x14ac:dyDescent="0.2">
      <c r="D35" s="283"/>
      <c r="E35" s="278"/>
      <c r="F35" s="278"/>
      <c r="G35" s="265"/>
      <c r="H35" s="265"/>
      <c r="I35" s="265"/>
      <c r="J35" s="265"/>
      <c r="K35" s="265"/>
      <c r="L35" s="265"/>
      <c r="M35" s="265"/>
      <c r="N35" s="266"/>
      <c r="O35" s="177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216"/>
      <c r="AJ35" s="217"/>
    </row>
    <row r="36" spans="4:100" s="3" customFormat="1" ht="13.5" customHeight="1" x14ac:dyDescent="0.2">
      <c r="D36" s="283"/>
      <c r="E36" s="279" t="s">
        <v>42</v>
      </c>
      <c r="F36" s="227" t="s">
        <v>43</v>
      </c>
      <c r="G36" s="227"/>
      <c r="H36" s="227"/>
      <c r="I36" s="227"/>
      <c r="J36" s="227"/>
      <c r="K36" s="227"/>
      <c r="L36" s="227"/>
      <c r="M36" s="227"/>
      <c r="N36" s="280"/>
      <c r="O36" s="267">
        <f>SUM(O30:AI35)</f>
        <v>0</v>
      </c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16" t="s">
        <v>36</v>
      </c>
      <c r="AJ36" s="217"/>
    </row>
    <row r="37" spans="4:100" s="3" customFormat="1" ht="13.5" customHeight="1" x14ac:dyDescent="0.2">
      <c r="D37" s="283"/>
      <c r="E37" s="262"/>
      <c r="F37" s="252"/>
      <c r="G37" s="252"/>
      <c r="H37" s="252"/>
      <c r="I37" s="252"/>
      <c r="J37" s="252"/>
      <c r="K37" s="252"/>
      <c r="L37" s="252"/>
      <c r="M37" s="252"/>
      <c r="N37" s="281"/>
      <c r="O37" s="269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16"/>
      <c r="AJ37" s="217"/>
    </row>
    <row r="38" spans="4:100" s="3" customFormat="1" ht="13.5" customHeight="1" x14ac:dyDescent="0.2">
      <c r="D38" s="283"/>
      <c r="E38" s="262" t="s">
        <v>44</v>
      </c>
      <c r="F38" s="263" t="s">
        <v>45</v>
      </c>
      <c r="G38" s="263"/>
      <c r="H38" s="263"/>
      <c r="I38" s="263"/>
      <c r="J38" s="263"/>
      <c r="K38" s="263"/>
      <c r="L38" s="263"/>
      <c r="M38" s="263"/>
      <c r="N38" s="264"/>
      <c r="O38" s="267">
        <f>O28-O36</f>
        <v>0</v>
      </c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16" t="s">
        <v>36</v>
      </c>
      <c r="AJ38" s="217"/>
    </row>
    <row r="39" spans="4:100" s="3" customFormat="1" ht="13.5" customHeight="1" x14ac:dyDescent="0.2">
      <c r="D39" s="283"/>
      <c r="E39" s="262"/>
      <c r="F39" s="265"/>
      <c r="G39" s="265"/>
      <c r="H39" s="265"/>
      <c r="I39" s="265"/>
      <c r="J39" s="265"/>
      <c r="K39" s="265"/>
      <c r="L39" s="265"/>
      <c r="M39" s="265"/>
      <c r="N39" s="266"/>
      <c r="O39" s="269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16"/>
      <c r="AJ39" s="217"/>
    </row>
    <row r="40" spans="4:100" s="3" customFormat="1" ht="13.5" customHeight="1" x14ac:dyDescent="0.2">
      <c r="D40" s="283"/>
      <c r="AI40" s="15"/>
      <c r="AJ40" s="18"/>
    </row>
    <row r="41" spans="4:100" s="3" customFormat="1" ht="13.5" customHeight="1" x14ac:dyDescent="0.2">
      <c r="D41" s="283"/>
      <c r="E41" s="227" t="s">
        <v>58</v>
      </c>
      <c r="F41" s="263"/>
      <c r="G41" s="263"/>
      <c r="H41" s="263"/>
      <c r="I41" s="263"/>
      <c r="J41" s="263"/>
      <c r="K41" s="263"/>
      <c r="L41" s="263"/>
      <c r="M41" s="263"/>
      <c r="N41" s="264"/>
      <c r="O41" s="267">
        <f>O34</f>
        <v>0</v>
      </c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18" t="s">
        <v>36</v>
      </c>
      <c r="AJ41" s="219"/>
      <c r="CA41" s="25"/>
      <c r="CB41" s="25"/>
      <c r="CC41" s="25"/>
      <c r="CD41" s="25"/>
      <c r="CE41" s="25"/>
      <c r="CF41" s="2"/>
      <c r="CG41" s="2"/>
      <c r="CH41" s="2"/>
      <c r="CI41" s="2"/>
      <c r="CJ41" s="2"/>
      <c r="CK41" s="2"/>
      <c r="CL41" s="25"/>
      <c r="CM41" s="25"/>
      <c r="CN41" s="25"/>
      <c r="CO41" s="25"/>
      <c r="CP41" s="25"/>
      <c r="CQ41" s="2"/>
      <c r="CR41" s="2"/>
      <c r="CS41" s="2"/>
      <c r="CT41" s="2"/>
      <c r="CU41" s="2"/>
      <c r="CV41" s="2"/>
    </row>
    <row r="42" spans="4:100" s="3" customFormat="1" ht="13.5" customHeight="1" x14ac:dyDescent="0.2">
      <c r="D42" s="284"/>
      <c r="E42" s="265"/>
      <c r="F42" s="265"/>
      <c r="G42" s="265"/>
      <c r="H42" s="265"/>
      <c r="I42" s="265"/>
      <c r="J42" s="265"/>
      <c r="K42" s="265"/>
      <c r="L42" s="265"/>
      <c r="M42" s="265"/>
      <c r="N42" s="266"/>
      <c r="O42" s="269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181"/>
      <c r="AJ42" s="182"/>
      <c r="CA42" s="25"/>
      <c r="CB42" s="25"/>
      <c r="CC42" s="25"/>
      <c r="CD42" s="25"/>
      <c r="CE42" s="25"/>
      <c r="CF42" s="2"/>
      <c r="CG42" s="2"/>
      <c r="CH42" s="2"/>
      <c r="CI42" s="2"/>
      <c r="CJ42" s="2"/>
      <c r="CK42" s="2"/>
      <c r="CL42" s="25"/>
      <c r="CM42" s="25"/>
      <c r="CN42" s="25"/>
      <c r="CO42" s="25"/>
      <c r="CP42" s="25"/>
      <c r="CQ42" s="2"/>
      <c r="CR42" s="2"/>
      <c r="CS42" s="2"/>
      <c r="CT42" s="2"/>
      <c r="CU42" s="2"/>
      <c r="CV42" s="2"/>
    </row>
    <row r="43" spans="4:100" ht="12.75" customHeight="1" x14ac:dyDescent="0.2"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3"/>
      <c r="CV43" s="3"/>
    </row>
    <row r="44" spans="4:100" s="3" customFormat="1" ht="13.2" customHeight="1" x14ac:dyDescent="0.2">
      <c r="E44" s="3" t="s">
        <v>54</v>
      </c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</row>
    <row r="45" spans="4:100" s="3" customFormat="1" ht="13.2" customHeight="1" x14ac:dyDescent="0.2">
      <c r="D45" s="209" t="s">
        <v>85</v>
      </c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1"/>
      <c r="P45" s="271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3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</row>
    <row r="46" spans="4:100" s="3" customFormat="1" ht="13.2" customHeight="1" x14ac:dyDescent="0.2">
      <c r="D46" s="212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213"/>
      <c r="P46" s="274"/>
      <c r="Q46" s="275"/>
      <c r="R46" s="275"/>
      <c r="S46" s="275"/>
      <c r="T46" s="275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</row>
    <row r="47" spans="4:100" s="3" customFormat="1" ht="13.2" customHeight="1" x14ac:dyDescent="0.2">
      <c r="D47" s="209" t="s">
        <v>116</v>
      </c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1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6" t="s">
        <v>36</v>
      </c>
      <c r="AJ47" s="217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15"/>
      <c r="CV47" s="15"/>
    </row>
    <row r="48" spans="4:100" s="3" customFormat="1" ht="13.2" customHeight="1" thickBot="1" x14ac:dyDescent="0.25">
      <c r="D48" s="212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213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8"/>
      <c r="AJ48" s="2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15"/>
      <c r="CV48" s="15"/>
    </row>
    <row r="49" spans="2:100" s="3" customFormat="1" ht="13.5" customHeight="1" thickTop="1" x14ac:dyDescent="0.2">
      <c r="D49" s="253" t="s">
        <v>86</v>
      </c>
      <c r="E49" s="256" t="s">
        <v>84</v>
      </c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175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9" t="s">
        <v>32</v>
      </c>
      <c r="AJ49" s="180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</row>
    <row r="50" spans="2:100" s="3" customFormat="1" ht="13.5" customHeight="1" x14ac:dyDescent="0.2">
      <c r="D50" s="25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77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81"/>
      <c r="AJ50" s="182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</row>
    <row r="51" spans="2:100" s="3" customFormat="1" ht="13.5" customHeight="1" x14ac:dyDescent="0.2">
      <c r="D51" s="254"/>
      <c r="E51" s="183" t="s">
        <v>115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258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156" t="s">
        <v>32</v>
      </c>
      <c r="AJ51" s="259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</row>
    <row r="52" spans="2:100" s="3" customFormat="1" ht="13.5" customHeight="1" x14ac:dyDescent="0.2">
      <c r="D52" s="25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77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81"/>
      <c r="AJ52" s="182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</row>
    <row r="53" spans="2:100" s="3" customFormat="1" ht="13.5" customHeight="1" x14ac:dyDescent="0.2">
      <c r="D53" s="254"/>
      <c r="E53" s="260" t="s">
        <v>65</v>
      </c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0" t="str">
        <f>IF(P49="","",P49+1)</f>
        <v/>
      </c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156" t="s">
        <v>32</v>
      </c>
      <c r="AJ53" s="259"/>
      <c r="CA53" s="25"/>
      <c r="CB53" s="25"/>
      <c r="CC53" s="25"/>
      <c r="CD53" s="25"/>
      <c r="CE53" s="25"/>
      <c r="CF53" s="2"/>
      <c r="CG53" s="2"/>
      <c r="CH53" s="2"/>
      <c r="CI53" s="2"/>
      <c r="CJ53" s="2"/>
      <c r="CK53" s="2"/>
      <c r="CL53" s="25"/>
      <c r="CM53" s="25"/>
      <c r="CN53" s="25"/>
      <c r="CO53" s="25"/>
      <c r="CP53" s="25"/>
      <c r="CQ53" s="2"/>
      <c r="CR53" s="2"/>
      <c r="CS53" s="2"/>
      <c r="CT53" s="2"/>
      <c r="CU53" s="2"/>
      <c r="CV53" s="2"/>
    </row>
    <row r="54" spans="2:100" s="3" customFormat="1" ht="13.5" customHeight="1" x14ac:dyDescent="0.2">
      <c r="D54" s="254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61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81"/>
      <c r="AJ54" s="182"/>
      <c r="CA54" s="25"/>
      <c r="CB54" s="25"/>
      <c r="CC54" s="25"/>
      <c r="CD54" s="25"/>
      <c r="CE54" s="25"/>
      <c r="CF54" s="2"/>
      <c r="CG54" s="2"/>
      <c r="CH54" s="2"/>
      <c r="CI54" s="2"/>
      <c r="CJ54" s="2"/>
      <c r="CK54" s="2"/>
      <c r="CL54" s="25"/>
      <c r="CM54" s="25"/>
      <c r="CN54" s="25"/>
      <c r="CO54" s="25"/>
      <c r="CP54" s="25"/>
      <c r="CQ54" s="2"/>
      <c r="CR54" s="2"/>
      <c r="CS54" s="2"/>
      <c r="CT54" s="2"/>
      <c r="CU54" s="2"/>
      <c r="CV54" s="2"/>
    </row>
    <row r="55" spans="2:100" s="3" customFormat="1" ht="13.5" customHeight="1" x14ac:dyDescent="0.2">
      <c r="D55" s="254"/>
      <c r="E55" s="226" t="s">
        <v>114</v>
      </c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30" t="str">
        <f>IF(P45="導入車両の純増",MIN(ROUNDDOWN(P47,-3),2400000),"")</f>
        <v/>
      </c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18" t="s">
        <v>36</v>
      </c>
      <c r="AJ55" s="219"/>
      <c r="BP55" s="27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</row>
    <row r="56" spans="2:100" s="3" customFormat="1" ht="13.5" customHeight="1" thickBot="1" x14ac:dyDescent="0.25">
      <c r="D56" s="255"/>
      <c r="E56" s="228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32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  <c r="AG56" s="233"/>
      <c r="AH56" s="233"/>
      <c r="AI56" s="234"/>
      <c r="AJ56" s="235"/>
      <c r="BP56" s="27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</row>
    <row r="57" spans="2:100" s="3" customFormat="1" ht="13.5" customHeight="1" thickTop="1" x14ac:dyDescent="0.2">
      <c r="D57" s="236" t="s">
        <v>63</v>
      </c>
      <c r="E57" s="237" t="s">
        <v>55</v>
      </c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9"/>
      <c r="Q57" s="240"/>
      <c r="R57" s="240"/>
      <c r="S57" s="240"/>
      <c r="T57" s="240"/>
      <c r="U57" s="240"/>
      <c r="V57" s="240"/>
      <c r="W57" s="240"/>
      <c r="X57" s="240"/>
      <c r="Y57" s="240"/>
      <c r="Z57" s="241"/>
      <c r="AA57" s="245" t="s">
        <v>56</v>
      </c>
      <c r="AB57" s="246"/>
      <c r="AC57" s="246"/>
      <c r="AD57" s="246"/>
      <c r="AE57" s="246"/>
      <c r="AF57" s="246"/>
      <c r="AG57" s="246"/>
      <c r="AH57" s="246"/>
      <c r="AI57" s="246"/>
      <c r="AJ57" s="247"/>
      <c r="AK57" s="20"/>
      <c r="BP57" s="27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</row>
    <row r="58" spans="2:100" s="3" customFormat="1" ht="13.5" customHeight="1" x14ac:dyDescent="0.2">
      <c r="D58" s="236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42"/>
      <c r="Q58" s="243"/>
      <c r="R58" s="243"/>
      <c r="S58" s="243"/>
      <c r="T58" s="243"/>
      <c r="U58" s="243"/>
      <c r="V58" s="243"/>
      <c r="W58" s="243"/>
      <c r="X58" s="243"/>
      <c r="Y58" s="243"/>
      <c r="Z58" s="244"/>
      <c r="AA58" s="248"/>
      <c r="AB58" s="249"/>
      <c r="AC58" s="249"/>
      <c r="AD58" s="249"/>
      <c r="AE58" s="249"/>
      <c r="AF58" s="249"/>
      <c r="AG58" s="249"/>
      <c r="AH58" s="249"/>
      <c r="AI58" s="249"/>
      <c r="AJ58" s="250"/>
      <c r="AK58" s="21"/>
      <c r="BP58" s="27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</row>
    <row r="59" spans="2:100" s="3" customFormat="1" ht="13.5" customHeight="1" x14ac:dyDescent="0.2">
      <c r="D59" s="236"/>
      <c r="E59" s="226" t="s">
        <v>114</v>
      </c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31" t="str">
        <f>IF(P45="水素STの整備または誘致",MIN(ROUNDDOWN(P47,-3),2400000),"")</f>
        <v/>
      </c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18" t="s">
        <v>36</v>
      </c>
      <c r="AJ59" s="219"/>
      <c r="BP59" s="27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</row>
    <row r="60" spans="2:100" s="3" customFormat="1" ht="13.5" customHeight="1" x14ac:dyDescent="0.2">
      <c r="D60" s="236"/>
      <c r="E60" s="251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81"/>
      <c r="AJ60" s="182"/>
      <c r="BP60" s="27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</row>
    <row r="61" spans="2:100" ht="13.5" customHeight="1" x14ac:dyDescent="0.2">
      <c r="B61" s="13"/>
      <c r="D61" s="236"/>
      <c r="E61" s="220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2"/>
      <c r="BP61" s="27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15"/>
      <c r="CV61" s="15"/>
    </row>
    <row r="62" spans="2:100" ht="13.5" customHeight="1" x14ac:dyDescent="0.2">
      <c r="D62" s="236"/>
      <c r="E62" s="223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5"/>
      <c r="BP62" s="27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"/>
      <c r="CV62" s="3"/>
    </row>
    <row r="63" spans="2:100" ht="13.5" customHeight="1" x14ac:dyDescent="0.2">
      <c r="D63" s="49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47"/>
      <c r="AJ63" s="47"/>
    </row>
    <row r="64" spans="2:100" ht="13.5" customHeight="1" x14ac:dyDescent="0.2">
      <c r="D64" s="330" t="s">
        <v>121</v>
      </c>
      <c r="E64" s="331"/>
      <c r="F64" s="331"/>
      <c r="G64" s="331"/>
      <c r="H64" s="331"/>
      <c r="I64" s="331"/>
      <c r="J64" s="331"/>
      <c r="K64" s="332"/>
      <c r="L64" s="336"/>
      <c r="M64" s="337"/>
      <c r="N64" s="337"/>
      <c r="O64" s="337"/>
      <c r="P64" s="337"/>
      <c r="Q64" s="337"/>
      <c r="R64" s="337"/>
      <c r="S64" s="337"/>
      <c r="T64" s="337"/>
      <c r="U64" s="337"/>
      <c r="V64" s="337"/>
      <c r="W64" s="337"/>
      <c r="X64" s="337"/>
      <c r="Y64" s="337"/>
      <c r="Z64" s="337"/>
      <c r="AA64" s="337"/>
      <c r="AB64" s="337"/>
      <c r="AC64" s="337"/>
      <c r="AD64" s="337"/>
      <c r="AE64" s="337"/>
      <c r="AF64" s="337"/>
      <c r="AG64" s="337"/>
      <c r="AH64" s="337"/>
      <c r="AI64" s="337"/>
      <c r="AJ64" s="338"/>
      <c r="AK64" s="31"/>
      <c r="AL64" s="51"/>
      <c r="AM64" s="51"/>
      <c r="AN64" s="51"/>
    </row>
    <row r="65" spans="4:40" ht="13.5" customHeight="1" x14ac:dyDescent="0.2">
      <c r="D65" s="333" t="s">
        <v>122</v>
      </c>
      <c r="E65" s="334"/>
      <c r="F65" s="334"/>
      <c r="G65" s="334"/>
      <c r="H65" s="334"/>
      <c r="I65" s="334"/>
      <c r="J65" s="334"/>
      <c r="K65" s="335"/>
      <c r="L65" s="339"/>
      <c r="M65" s="340"/>
      <c r="N65" s="340"/>
      <c r="O65" s="340"/>
      <c r="P65" s="340"/>
      <c r="Q65" s="340"/>
      <c r="R65" s="340"/>
      <c r="S65" s="340"/>
      <c r="T65" s="340"/>
      <c r="U65" s="340"/>
      <c r="V65" s="340"/>
      <c r="W65" s="340"/>
      <c r="X65" s="340"/>
      <c r="Y65" s="340"/>
      <c r="Z65" s="340"/>
      <c r="AA65" s="340"/>
      <c r="AB65" s="340"/>
      <c r="AC65" s="340"/>
      <c r="AD65" s="340"/>
      <c r="AE65" s="340"/>
      <c r="AF65" s="340"/>
      <c r="AG65" s="340"/>
      <c r="AH65" s="340"/>
      <c r="AI65" s="340"/>
      <c r="AJ65" s="341"/>
      <c r="AK65" s="31"/>
      <c r="AL65" s="51"/>
      <c r="AM65" s="51"/>
      <c r="AN65" s="51"/>
    </row>
    <row r="66" spans="4:40" ht="13.5" customHeight="1" x14ac:dyDescent="0.2">
      <c r="D66" s="318" t="s">
        <v>123</v>
      </c>
      <c r="E66" s="319"/>
      <c r="F66" s="319"/>
      <c r="G66" s="319"/>
      <c r="H66" s="319"/>
      <c r="I66" s="319"/>
      <c r="J66" s="319"/>
      <c r="K66" s="320"/>
      <c r="L66" s="324"/>
      <c r="M66" s="325"/>
      <c r="N66" s="325"/>
      <c r="O66" s="325"/>
      <c r="P66" s="325"/>
      <c r="Q66" s="325"/>
      <c r="R66" s="325"/>
      <c r="S66" s="325"/>
      <c r="T66" s="325"/>
      <c r="U66" s="325"/>
      <c r="V66" s="325"/>
      <c r="W66" s="325"/>
      <c r="X66" s="325"/>
      <c r="Y66" s="325"/>
      <c r="Z66" s="325"/>
      <c r="AA66" s="325"/>
      <c r="AB66" s="325"/>
      <c r="AC66" s="325"/>
      <c r="AD66" s="325"/>
      <c r="AE66" s="325"/>
      <c r="AF66" s="325"/>
      <c r="AG66" s="326"/>
      <c r="AH66" s="53" t="s">
        <v>118</v>
      </c>
      <c r="AI66" s="54"/>
      <c r="AJ66" s="55"/>
      <c r="AK66" s="31"/>
      <c r="AL66" s="31"/>
      <c r="AM66" s="31"/>
      <c r="AN66" s="31"/>
    </row>
    <row r="67" spans="4:40" ht="13.5" customHeight="1" x14ac:dyDescent="0.2">
      <c r="D67" s="318" t="s">
        <v>124</v>
      </c>
      <c r="E67" s="319"/>
      <c r="F67" s="319"/>
      <c r="G67" s="319"/>
      <c r="H67" s="319"/>
      <c r="I67" s="319"/>
      <c r="J67" s="319"/>
      <c r="K67" s="320"/>
      <c r="L67" s="324"/>
      <c r="M67" s="325"/>
      <c r="N67" s="325"/>
      <c r="O67" s="325"/>
      <c r="P67" s="325"/>
      <c r="Q67" s="325"/>
      <c r="R67" s="325"/>
      <c r="S67" s="325"/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5"/>
      <c r="AF67" s="325"/>
      <c r="AG67" s="326"/>
      <c r="AH67" s="53" t="s">
        <v>119</v>
      </c>
      <c r="AI67" s="54"/>
      <c r="AJ67" s="55"/>
      <c r="AK67" s="31"/>
      <c r="AL67" s="31"/>
      <c r="AM67" s="31"/>
      <c r="AN67" s="31"/>
    </row>
    <row r="68" spans="4:40" ht="13.5" customHeight="1" x14ac:dyDescent="0.2">
      <c r="D68" s="321" t="s">
        <v>117</v>
      </c>
      <c r="E68" s="322"/>
      <c r="F68" s="322"/>
      <c r="G68" s="322"/>
      <c r="H68" s="322"/>
      <c r="I68" s="322"/>
      <c r="J68" s="322"/>
      <c r="K68" s="323"/>
      <c r="L68" s="327" t="str">
        <f>IF(L66="","",IF(L67="","",IF(L65="製造業その他",IF(L66&lt;=30000,"〇",IF(L67&lt;=300,"〇","×")),IF(L65="卸売業",IF(L66&lt;=10000,"〇",IF(L67&lt;=100,"〇","×")),IF(L65="サービス業",IF(L66&lt;=5000,"〇",IF(L67&lt;=100,"〇","×")),IF(L65="小売業",IF(L66&lt;=5000,"〇",IF(L67&lt;=50,"〇","×")),""))))))</f>
        <v/>
      </c>
      <c r="M68" s="328"/>
      <c r="N68" s="328"/>
      <c r="O68" s="328"/>
      <c r="P68" s="328"/>
      <c r="Q68" s="328"/>
      <c r="R68" s="328"/>
      <c r="S68" s="328"/>
      <c r="T68" s="328"/>
      <c r="U68" s="328"/>
      <c r="V68" s="328"/>
      <c r="W68" s="328"/>
      <c r="X68" s="328"/>
      <c r="Y68" s="328"/>
      <c r="Z68" s="328"/>
      <c r="AA68" s="328"/>
      <c r="AB68" s="328"/>
      <c r="AC68" s="328"/>
      <c r="AD68" s="328"/>
      <c r="AE68" s="328"/>
      <c r="AF68" s="328"/>
      <c r="AG68" s="328"/>
      <c r="AH68" s="328"/>
      <c r="AI68" s="328"/>
      <c r="AJ68" s="329"/>
      <c r="AK68" s="52"/>
      <c r="AL68" s="52"/>
      <c r="AM68" s="52"/>
      <c r="AN68" s="52"/>
    </row>
    <row r="69" spans="4:40" ht="13.5" customHeight="1" x14ac:dyDescent="0.2">
      <c r="D69" s="57" t="s">
        <v>120</v>
      </c>
      <c r="E69" s="56"/>
      <c r="F69" s="15"/>
      <c r="G69" s="16"/>
      <c r="H69" s="16"/>
      <c r="I69" s="16"/>
      <c r="J69" s="16"/>
      <c r="K69" s="16"/>
      <c r="L69" s="16"/>
      <c r="M69" s="16"/>
      <c r="N69" s="16"/>
      <c r="O69" s="16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15"/>
      <c r="AJ69" s="15"/>
    </row>
    <row r="70" spans="4:40" ht="13.5" customHeight="1" thickBot="1" x14ac:dyDescent="0.25">
      <c r="D70" s="48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15"/>
      <c r="AJ70" s="15"/>
    </row>
    <row r="71" spans="4:40" ht="13.5" customHeight="1" thickTop="1" x14ac:dyDescent="0.2">
      <c r="D71" s="185"/>
      <c r="E71" s="187" t="s">
        <v>66</v>
      </c>
      <c r="F71" s="188"/>
      <c r="G71" s="188"/>
      <c r="H71" s="188"/>
      <c r="I71" s="188"/>
      <c r="J71" s="188"/>
      <c r="K71" s="188"/>
      <c r="L71" s="188"/>
      <c r="M71" s="188"/>
      <c r="N71" s="188"/>
      <c r="O71" s="189"/>
      <c r="P71" s="193">
        <f>IFERROR(P55*1,0)+IFERROR(P59*1,0)</f>
        <v>0</v>
      </c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79" t="s">
        <v>36</v>
      </c>
      <c r="AJ71" s="180"/>
    </row>
    <row r="72" spans="4:40" ht="13.5" customHeight="1" x14ac:dyDescent="0.2">
      <c r="D72" s="186"/>
      <c r="E72" s="190"/>
      <c r="F72" s="191"/>
      <c r="G72" s="191"/>
      <c r="H72" s="191"/>
      <c r="I72" s="191"/>
      <c r="J72" s="191"/>
      <c r="K72" s="191"/>
      <c r="L72" s="191"/>
      <c r="M72" s="191"/>
      <c r="N72" s="191"/>
      <c r="O72" s="192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81"/>
      <c r="AJ72" s="182"/>
    </row>
    <row r="73" spans="4:40" ht="13.5" customHeight="1" x14ac:dyDescent="0.2">
      <c r="D73" s="22"/>
      <c r="E73" s="16"/>
      <c r="F73" s="16"/>
      <c r="G73" s="16"/>
      <c r="H73" s="16"/>
      <c r="I73" s="16"/>
      <c r="J73" s="16"/>
      <c r="K73" s="16"/>
      <c r="L73" s="16"/>
      <c r="M73" s="16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15"/>
      <c r="AI73" s="15"/>
      <c r="AJ73" s="3"/>
    </row>
    <row r="74" spans="4:40" s="3" customFormat="1" ht="13.5" customHeight="1" x14ac:dyDescent="0.2">
      <c r="D74" s="195" t="s">
        <v>68</v>
      </c>
      <c r="E74" s="196"/>
      <c r="F74" s="196"/>
      <c r="G74" s="196"/>
      <c r="H74" s="196"/>
      <c r="I74" s="196"/>
      <c r="J74" s="196"/>
      <c r="K74" s="196"/>
      <c r="L74" s="196"/>
      <c r="M74" s="196"/>
      <c r="N74" s="197"/>
      <c r="O74" s="201">
        <f>SUM(O41,P71)</f>
        <v>0</v>
      </c>
      <c r="P74" s="202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2"/>
      <c r="AB74" s="202"/>
      <c r="AC74" s="202"/>
      <c r="AD74" s="202"/>
      <c r="AE74" s="202"/>
      <c r="AF74" s="202"/>
      <c r="AG74" s="202"/>
      <c r="AH74" s="202"/>
      <c r="AI74" s="205" t="s">
        <v>36</v>
      </c>
      <c r="AJ74" s="206"/>
    </row>
    <row r="75" spans="4:40" s="3" customFormat="1" ht="13.5" customHeight="1" x14ac:dyDescent="0.2">
      <c r="D75" s="198"/>
      <c r="E75" s="199"/>
      <c r="F75" s="199"/>
      <c r="G75" s="199"/>
      <c r="H75" s="199"/>
      <c r="I75" s="199"/>
      <c r="J75" s="199"/>
      <c r="K75" s="199"/>
      <c r="L75" s="199"/>
      <c r="M75" s="199"/>
      <c r="N75" s="200"/>
      <c r="O75" s="203"/>
      <c r="P75" s="204"/>
      <c r="Q75" s="204"/>
      <c r="R75" s="204"/>
      <c r="S75" s="204"/>
      <c r="T75" s="204"/>
      <c r="U75" s="204"/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7"/>
      <c r="AJ75" s="208"/>
    </row>
    <row r="76" spans="4:40" s="3" customFormat="1" ht="13.5" customHeight="1" x14ac:dyDescent="0.2">
      <c r="D76" s="14" t="s">
        <v>46</v>
      </c>
      <c r="F76" s="14" t="s">
        <v>47</v>
      </c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4:40" s="3" customFormat="1" ht="13.5" customHeight="1" x14ac:dyDescent="0.2">
      <c r="F77" s="3" t="s">
        <v>48</v>
      </c>
    </row>
    <row r="78" spans="4:40" s="3" customFormat="1" ht="13.5" customHeight="1" x14ac:dyDescent="0.2">
      <c r="D78" s="14" t="s">
        <v>49</v>
      </c>
      <c r="F78" s="174" t="s">
        <v>69</v>
      </c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</row>
    <row r="79" spans="4:40" ht="13.5" customHeight="1" x14ac:dyDescent="0.2">
      <c r="D79" s="14"/>
      <c r="E79" s="3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</row>
    <row r="80" spans="4:4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19" ht="13.5" customHeight="1" x14ac:dyDescent="0.2"/>
    <row r="126" ht="13.5" customHeight="1" x14ac:dyDescent="0.2"/>
    <row r="128" ht="13.5" customHeight="1" x14ac:dyDescent="0.2"/>
    <row r="129" ht="13.5" customHeight="1" x14ac:dyDescent="0.2"/>
    <row r="131" ht="13.5" customHeight="1" x14ac:dyDescent="0.2"/>
    <row r="132" ht="13.5" customHeight="1" x14ac:dyDescent="0.2"/>
    <row r="134" ht="13.5" customHeight="1" x14ac:dyDescent="0.2"/>
    <row r="135" ht="13.5" customHeight="1" x14ac:dyDescent="0.2"/>
    <row r="137" ht="13.5" customHeight="1" x14ac:dyDescent="0.2"/>
    <row r="138" ht="13.5" customHeight="1" x14ac:dyDescent="0.2"/>
    <row r="140" ht="13.5" customHeight="1" x14ac:dyDescent="0.2"/>
    <row r="141" ht="13.5" customHeight="1" x14ac:dyDescent="0.2"/>
    <row r="143" ht="13.5" customHeight="1" x14ac:dyDescent="0.2"/>
    <row r="144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2" ht="13.5" customHeight="1" x14ac:dyDescent="0.2"/>
    <row r="153" ht="13.5" customHeight="1" x14ac:dyDescent="0.2"/>
  </sheetData>
  <sheetProtection formatCells="0"/>
  <mergeCells count="100">
    <mergeCell ref="D67:K67"/>
    <mergeCell ref="D68:K68"/>
    <mergeCell ref="L67:AG67"/>
    <mergeCell ref="L68:AJ68"/>
    <mergeCell ref="D64:K64"/>
    <mergeCell ref="D65:K65"/>
    <mergeCell ref="D66:K66"/>
    <mergeCell ref="L64:AJ64"/>
    <mergeCell ref="L65:AJ65"/>
    <mergeCell ref="L66:AG66"/>
    <mergeCell ref="D4:N5"/>
    <mergeCell ref="O4:AH5"/>
    <mergeCell ref="AI4:AJ5"/>
    <mergeCell ref="D6:N7"/>
    <mergeCell ref="O6:AH7"/>
    <mergeCell ref="AI6:AJ7"/>
    <mergeCell ref="D10:N11"/>
    <mergeCell ref="O10:AJ11"/>
    <mergeCell ref="D12:N13"/>
    <mergeCell ref="O12:AJ13"/>
    <mergeCell ref="D14:N15"/>
    <mergeCell ref="O14:AJ15"/>
    <mergeCell ref="D26:N27"/>
    <mergeCell ref="O26:AJ27"/>
    <mergeCell ref="D16:N17"/>
    <mergeCell ref="O16:AJ17"/>
    <mergeCell ref="D18:N19"/>
    <mergeCell ref="O18:Q19"/>
    <mergeCell ref="R18:AJ19"/>
    <mergeCell ref="D20:N21"/>
    <mergeCell ref="O20:AJ21"/>
    <mergeCell ref="D24:N25"/>
    <mergeCell ref="O24:S25"/>
    <mergeCell ref="T24:Y25"/>
    <mergeCell ref="Z24:AD25"/>
    <mergeCell ref="AE24:AJ25"/>
    <mergeCell ref="D22:N23"/>
    <mergeCell ref="O22:AJ23"/>
    <mergeCell ref="F28:N29"/>
    <mergeCell ref="O28:AH29"/>
    <mergeCell ref="AI28:AJ29"/>
    <mergeCell ref="E41:N42"/>
    <mergeCell ref="O41:AH42"/>
    <mergeCell ref="AI41:AJ42"/>
    <mergeCell ref="E34:F35"/>
    <mergeCell ref="G34:N35"/>
    <mergeCell ref="O34:AH35"/>
    <mergeCell ref="AI34:AJ35"/>
    <mergeCell ref="E36:E37"/>
    <mergeCell ref="F36:N37"/>
    <mergeCell ref="O36:AH37"/>
    <mergeCell ref="AI36:AJ37"/>
    <mergeCell ref="E38:E39"/>
    <mergeCell ref="F38:N39"/>
    <mergeCell ref="O38:AH39"/>
    <mergeCell ref="AI38:AJ39"/>
    <mergeCell ref="D45:O46"/>
    <mergeCell ref="P45:AJ46"/>
    <mergeCell ref="D28:D42"/>
    <mergeCell ref="E30:F31"/>
    <mergeCell ref="G30:N31"/>
    <mergeCell ref="O30:AH31"/>
    <mergeCell ref="AI30:AJ31"/>
    <mergeCell ref="E32:F33"/>
    <mergeCell ref="G32:N33"/>
    <mergeCell ref="O32:AH33"/>
    <mergeCell ref="AI32:AJ33"/>
    <mergeCell ref="E28:E29"/>
    <mergeCell ref="D47:O48"/>
    <mergeCell ref="P47:AH48"/>
    <mergeCell ref="AI47:AJ48"/>
    <mergeCell ref="E61:AJ62"/>
    <mergeCell ref="E55:O56"/>
    <mergeCell ref="P55:AH56"/>
    <mergeCell ref="AI55:AJ56"/>
    <mergeCell ref="D57:D62"/>
    <mergeCell ref="E57:O58"/>
    <mergeCell ref="P57:Z58"/>
    <mergeCell ref="AA57:AJ58"/>
    <mergeCell ref="E59:O60"/>
    <mergeCell ref="P59:AH60"/>
    <mergeCell ref="AI59:AJ60"/>
    <mergeCell ref="D49:D56"/>
    <mergeCell ref="E49:O50"/>
    <mergeCell ref="P49:AH50"/>
    <mergeCell ref="AI49:AJ50"/>
    <mergeCell ref="E51:O52"/>
    <mergeCell ref="F78:AK79"/>
    <mergeCell ref="D71:D72"/>
    <mergeCell ref="E71:O72"/>
    <mergeCell ref="P71:AH72"/>
    <mergeCell ref="AI71:AJ72"/>
    <mergeCell ref="D74:N75"/>
    <mergeCell ref="O74:AH75"/>
    <mergeCell ref="AI74:AJ75"/>
    <mergeCell ref="P51:AH52"/>
    <mergeCell ref="AI51:AJ52"/>
    <mergeCell ref="E53:O54"/>
    <mergeCell ref="P53:AH54"/>
    <mergeCell ref="AI53:AJ54"/>
  </mergeCells>
  <phoneticPr fontId="4"/>
  <dataValidations count="7">
    <dataValidation type="list" allowBlank="1" showInputMessage="1" showErrorMessage="1" sqref="O24:S25 CA53:CE54 CA41:CE42 CL41:CP42 P57 Z24:AD25 CL53:CP54" xr:uid="{982E66B9-8455-4C0E-81B0-91BD3DEA1F93}">
      <formula1>"✓"</formula1>
    </dataValidation>
    <dataValidation type="custom" allowBlank="1" showInputMessage="1" showErrorMessage="1" sqref="CA49:CT50" xr:uid="{64912164-AF08-4452-8AE6-9AA0A454549D}">
      <formula1>CA49&gt;=5</formula1>
    </dataValidation>
    <dataValidation type="list" allowBlank="1" showInputMessage="1" showErrorMessage="1" sqref="O10:AJ11" xr:uid="{E49BD1A6-6A6D-4B67-A6EB-95B320A58625}">
      <formula1>"燃料電池タクシー"</formula1>
    </dataValidation>
    <dataValidation type="list" allowBlank="1" showInputMessage="1" showErrorMessage="1" sqref="P45:AJ46" xr:uid="{A7C8EA5D-BCCE-47B1-A5C5-23F45954D72A}">
      <formula1>"導入車両の純増,水素STの整備または誘致"</formula1>
    </dataValidation>
    <dataValidation type="list" allowBlank="1" showInputMessage="1" showErrorMessage="1" sqref="L64 AK64:AN64" xr:uid="{3426CD7D-B513-4A70-A6FE-E57160F22CC9}">
      <formula1>"中小企業者ではない,中小企業者"</formula1>
    </dataValidation>
    <dataValidation type="list" allowBlank="1" showInputMessage="1" showErrorMessage="1" sqref="L65 AK65:AN65" xr:uid="{1837FBE1-489A-41EC-94F9-9F9BFADF99EB}">
      <formula1>"製造業その他,卸売業,サービス業,小売業"</formula1>
    </dataValidation>
    <dataValidation type="custom" allowBlank="1" showInputMessage="1" showErrorMessage="1" sqref="P51:AH52" xr:uid="{AE5DC451-DA4F-49C3-9A0A-E084EE80B605}">
      <formula1>P51&gt;=3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76" fitToHeight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72ED-043B-4FB2-B9F7-E8F5747571EC}">
  <sheetPr>
    <pageSetUpPr fitToPage="1"/>
  </sheetPr>
  <dimension ref="B1:CY43"/>
  <sheetViews>
    <sheetView showGridLines="0" view="pageBreakPreview" zoomScaleNormal="100" zoomScaleSheetLayoutView="100" workbookViewId="0">
      <selection activeCell="CG11" sqref="CG11:CK11"/>
    </sheetView>
  </sheetViews>
  <sheetFormatPr defaultColWidth="2.33203125" defaultRowHeight="15.6" customHeight="1" x14ac:dyDescent="0.2"/>
  <cols>
    <col min="1" max="46" width="2.33203125" style="31"/>
    <col min="47" max="47" width="2.33203125" style="31" hidden="1" customWidth="1"/>
    <col min="48" max="76" width="2.33203125" style="31"/>
    <col min="77" max="77" width="2.33203125" style="31" customWidth="1"/>
    <col min="78" max="78" width="0.5546875" style="31" customWidth="1"/>
    <col min="79" max="79" width="0.33203125" style="31" customWidth="1"/>
    <col min="80" max="84" width="2.44140625" style="31" customWidth="1"/>
    <col min="85" max="97" width="2.33203125" style="31"/>
    <col min="98" max="99" width="2.33203125" style="31" customWidth="1"/>
    <col min="100" max="16384" width="2.33203125" style="31"/>
  </cols>
  <sheetData>
    <row r="1" spans="2:103" ht="15" customHeight="1" x14ac:dyDescent="0.2">
      <c r="CO1" s="417" t="s">
        <v>87</v>
      </c>
      <c r="CP1" s="417"/>
      <c r="CQ1" s="417"/>
      <c r="CR1" s="417"/>
    </row>
    <row r="2" spans="2:103" ht="15.6" customHeight="1" x14ac:dyDescent="0.2"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</row>
    <row r="3" spans="2:103" ht="15.6" customHeight="1" x14ac:dyDescent="0.2">
      <c r="B3" s="31" t="s">
        <v>88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CB3" s="58" t="s">
        <v>126</v>
      </c>
      <c r="CC3" s="59"/>
      <c r="CD3" s="59"/>
      <c r="CE3" s="59"/>
      <c r="CF3" s="59"/>
      <c r="CG3" s="59"/>
      <c r="CH3" s="59"/>
      <c r="CI3" s="59"/>
      <c r="CJ3" s="59"/>
      <c r="CK3" s="60"/>
    </row>
    <row r="4" spans="2:103" ht="15.6" customHeight="1" x14ac:dyDescent="0.2">
      <c r="D4" s="409" t="s">
        <v>89</v>
      </c>
      <c r="E4" s="410"/>
      <c r="F4" s="410"/>
      <c r="G4" s="410"/>
      <c r="H4" s="410"/>
      <c r="I4" s="410"/>
      <c r="J4" s="410"/>
      <c r="K4" s="410"/>
      <c r="L4" s="411"/>
      <c r="M4" s="388"/>
      <c r="N4" s="389"/>
      <c r="O4" s="389"/>
      <c r="P4" s="389"/>
      <c r="Q4" s="389"/>
      <c r="R4" s="390"/>
      <c r="S4" s="409" t="s">
        <v>90</v>
      </c>
      <c r="T4" s="410"/>
      <c r="U4" s="410"/>
      <c r="V4" s="411"/>
      <c r="W4" s="388"/>
      <c r="X4" s="389"/>
      <c r="Y4" s="389"/>
      <c r="Z4" s="389"/>
      <c r="AA4" s="389"/>
      <c r="AB4" s="389"/>
      <c r="AC4" s="409" t="s">
        <v>91</v>
      </c>
      <c r="AD4" s="410"/>
      <c r="AE4" s="410"/>
      <c r="AF4" s="411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CB4" s="61" t="s">
        <v>127</v>
      </c>
      <c r="CK4" s="62"/>
    </row>
    <row r="5" spans="2:103" ht="15.6" customHeight="1" x14ac:dyDescent="0.2">
      <c r="D5" s="412"/>
      <c r="E5" s="413"/>
      <c r="F5" s="413"/>
      <c r="G5" s="413"/>
      <c r="H5" s="413"/>
      <c r="I5" s="413"/>
      <c r="J5" s="413"/>
      <c r="K5" s="413"/>
      <c r="L5" s="414"/>
      <c r="M5" s="391"/>
      <c r="N5" s="392"/>
      <c r="O5" s="392"/>
      <c r="P5" s="392"/>
      <c r="Q5" s="392"/>
      <c r="R5" s="393"/>
      <c r="S5" s="412"/>
      <c r="T5" s="413"/>
      <c r="U5" s="413"/>
      <c r="V5" s="414"/>
      <c r="W5" s="391"/>
      <c r="X5" s="392"/>
      <c r="Y5" s="392"/>
      <c r="Z5" s="392"/>
      <c r="AA5" s="392"/>
      <c r="AB5" s="392"/>
      <c r="AC5" s="412"/>
      <c r="AD5" s="413"/>
      <c r="AE5" s="413"/>
      <c r="AF5" s="414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CB5" s="61" t="s">
        <v>128</v>
      </c>
      <c r="CK5" s="62"/>
    </row>
    <row r="6" spans="2:103" ht="15.6" customHeight="1" x14ac:dyDescent="0.2">
      <c r="D6" s="409" t="s">
        <v>92</v>
      </c>
      <c r="E6" s="410"/>
      <c r="F6" s="410"/>
      <c r="G6" s="410"/>
      <c r="H6" s="410"/>
      <c r="I6" s="410"/>
      <c r="J6" s="410"/>
      <c r="K6" s="410"/>
      <c r="L6" s="411"/>
      <c r="M6" s="388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90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CB6" s="63" t="s">
        <v>129</v>
      </c>
      <c r="CC6" s="64"/>
      <c r="CD6" s="64"/>
      <c r="CE6" s="64"/>
      <c r="CF6" s="64"/>
      <c r="CG6" s="64"/>
      <c r="CH6" s="64"/>
      <c r="CI6" s="64"/>
      <c r="CJ6" s="64"/>
      <c r="CK6" s="65"/>
    </row>
    <row r="7" spans="2:103" ht="15.6" customHeight="1" x14ac:dyDescent="0.2">
      <c r="B7" s="32"/>
      <c r="C7" s="32"/>
      <c r="D7" s="412"/>
      <c r="E7" s="413"/>
      <c r="F7" s="413"/>
      <c r="G7" s="413"/>
      <c r="H7" s="413"/>
      <c r="I7" s="413"/>
      <c r="J7" s="413"/>
      <c r="K7" s="413"/>
      <c r="L7" s="414"/>
      <c r="M7" s="391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3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</row>
    <row r="8" spans="2:103" ht="15.6" customHeight="1" x14ac:dyDescent="0.2">
      <c r="B8" s="32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</row>
    <row r="9" spans="2:103" ht="15.6" customHeight="1" x14ac:dyDescent="0.2">
      <c r="B9" s="32" t="s">
        <v>93</v>
      </c>
      <c r="C9" s="32"/>
      <c r="D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</row>
    <row r="10" spans="2:103" ht="19.5" customHeight="1" x14ac:dyDescent="0.2">
      <c r="B10" s="386"/>
      <c r="C10" s="386"/>
      <c r="D10" s="386" t="s">
        <v>94</v>
      </c>
      <c r="E10" s="386"/>
      <c r="F10" s="386"/>
      <c r="G10" s="386"/>
      <c r="H10" s="386"/>
      <c r="I10" s="386"/>
      <c r="J10" s="386"/>
      <c r="K10" s="386"/>
      <c r="L10" s="386"/>
      <c r="M10" s="409" t="s">
        <v>95</v>
      </c>
      <c r="N10" s="410"/>
      <c r="O10" s="410"/>
      <c r="P10" s="410"/>
      <c r="Q10" s="411"/>
      <c r="R10" s="415" t="s">
        <v>96</v>
      </c>
      <c r="S10" s="415"/>
      <c r="T10" s="415"/>
      <c r="U10" s="415"/>
      <c r="V10" s="415"/>
      <c r="W10" s="415"/>
      <c r="X10" s="415"/>
      <c r="Y10" s="416" t="s">
        <v>97</v>
      </c>
      <c r="Z10" s="416"/>
      <c r="AA10" s="416"/>
      <c r="AB10" s="416"/>
      <c r="AC10" s="416"/>
      <c r="AD10" s="416"/>
      <c r="AE10" s="416"/>
      <c r="AF10" s="402" t="s">
        <v>109</v>
      </c>
      <c r="AG10" s="403"/>
      <c r="AH10" s="403"/>
      <c r="AI10" s="403"/>
      <c r="AJ10" s="403"/>
      <c r="AK10" s="403"/>
      <c r="AL10" s="403"/>
      <c r="AM10" s="404"/>
      <c r="AN10" s="402" t="s">
        <v>98</v>
      </c>
      <c r="AO10" s="403"/>
      <c r="AP10" s="403"/>
      <c r="AQ10" s="403"/>
      <c r="AR10" s="403"/>
      <c r="AS10" s="403"/>
      <c r="AT10" s="403"/>
      <c r="AU10" s="404"/>
      <c r="AV10" s="408" t="s">
        <v>110</v>
      </c>
      <c r="AW10" s="408"/>
      <c r="AX10" s="408"/>
      <c r="AY10" s="408"/>
      <c r="AZ10" s="408"/>
      <c r="BA10" s="408"/>
      <c r="BB10" s="408"/>
      <c r="BC10" s="408"/>
      <c r="BD10" s="386" t="s">
        <v>99</v>
      </c>
      <c r="BE10" s="386"/>
      <c r="BF10" s="386"/>
      <c r="BG10" s="386"/>
      <c r="BH10" s="386"/>
      <c r="BI10" s="386"/>
      <c r="BJ10" s="386"/>
      <c r="BK10" s="386"/>
      <c r="BL10" s="409" t="s">
        <v>100</v>
      </c>
      <c r="BM10" s="410"/>
      <c r="BN10" s="410"/>
      <c r="BO10" s="410"/>
      <c r="BP10" s="410"/>
      <c r="BQ10" s="410"/>
      <c r="BR10" s="410"/>
      <c r="BS10" s="411"/>
      <c r="BT10" s="386" t="s">
        <v>101</v>
      </c>
      <c r="BU10" s="386"/>
      <c r="BV10" s="386"/>
      <c r="BW10" s="386"/>
      <c r="BX10" s="386"/>
      <c r="BY10" s="386"/>
      <c r="BZ10" s="386"/>
      <c r="CA10" s="386"/>
      <c r="CB10" s="418" t="s">
        <v>125</v>
      </c>
      <c r="CC10" s="419"/>
      <c r="CD10" s="419"/>
      <c r="CE10" s="419"/>
      <c r="CF10" s="420"/>
      <c r="CG10" s="386" t="s">
        <v>102</v>
      </c>
      <c r="CH10" s="386"/>
      <c r="CI10" s="386"/>
      <c r="CJ10" s="386"/>
      <c r="CK10" s="386"/>
      <c r="CL10" s="386"/>
      <c r="CM10" s="386"/>
      <c r="CN10" s="386"/>
      <c r="CO10" s="386"/>
      <c r="CP10" s="386"/>
      <c r="CQ10" s="32"/>
      <c r="CR10" s="32"/>
      <c r="CS10" s="32"/>
      <c r="CT10" s="32"/>
    </row>
    <row r="11" spans="2:103" ht="19.5" customHeight="1" x14ac:dyDescent="0.2">
      <c r="B11" s="386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412"/>
      <c r="N11" s="413"/>
      <c r="O11" s="413"/>
      <c r="P11" s="413"/>
      <c r="Q11" s="414"/>
      <c r="R11" s="415"/>
      <c r="S11" s="415"/>
      <c r="T11" s="415"/>
      <c r="U11" s="415"/>
      <c r="V11" s="415"/>
      <c r="W11" s="415"/>
      <c r="X11" s="415"/>
      <c r="Y11" s="416"/>
      <c r="Z11" s="416"/>
      <c r="AA11" s="416"/>
      <c r="AB11" s="416"/>
      <c r="AC11" s="416"/>
      <c r="AD11" s="416"/>
      <c r="AE11" s="416"/>
      <c r="AF11" s="405"/>
      <c r="AG11" s="406"/>
      <c r="AH11" s="406"/>
      <c r="AI11" s="406"/>
      <c r="AJ11" s="406"/>
      <c r="AK11" s="406"/>
      <c r="AL11" s="406"/>
      <c r="AM11" s="407"/>
      <c r="AN11" s="405"/>
      <c r="AO11" s="406"/>
      <c r="AP11" s="406"/>
      <c r="AQ11" s="406"/>
      <c r="AR11" s="406"/>
      <c r="AS11" s="406"/>
      <c r="AT11" s="406"/>
      <c r="AU11" s="407"/>
      <c r="AV11" s="408"/>
      <c r="AW11" s="408"/>
      <c r="AX11" s="408"/>
      <c r="AY11" s="408"/>
      <c r="AZ11" s="408"/>
      <c r="BA11" s="408"/>
      <c r="BB11" s="408"/>
      <c r="BC11" s="408"/>
      <c r="BD11" s="386"/>
      <c r="BE11" s="386"/>
      <c r="BF11" s="386"/>
      <c r="BG11" s="386"/>
      <c r="BH11" s="386"/>
      <c r="BI11" s="386"/>
      <c r="BJ11" s="386"/>
      <c r="BK11" s="386"/>
      <c r="BL11" s="412"/>
      <c r="BM11" s="413"/>
      <c r="BN11" s="413"/>
      <c r="BO11" s="413"/>
      <c r="BP11" s="413"/>
      <c r="BQ11" s="413"/>
      <c r="BR11" s="413"/>
      <c r="BS11" s="414"/>
      <c r="BT11" s="386"/>
      <c r="BU11" s="386"/>
      <c r="BV11" s="386"/>
      <c r="BW11" s="386"/>
      <c r="BX11" s="386"/>
      <c r="BY11" s="386"/>
      <c r="BZ11" s="386"/>
      <c r="CA11" s="386"/>
      <c r="CB11" s="421"/>
      <c r="CC11" s="422"/>
      <c r="CD11" s="422"/>
      <c r="CE11" s="422"/>
      <c r="CF11" s="423"/>
      <c r="CG11" s="386" t="s">
        <v>103</v>
      </c>
      <c r="CH11" s="386"/>
      <c r="CI11" s="386"/>
      <c r="CJ11" s="386"/>
      <c r="CK11" s="386"/>
      <c r="CL11" s="386" t="s">
        <v>104</v>
      </c>
      <c r="CM11" s="386"/>
      <c r="CN11" s="386"/>
      <c r="CO11" s="386"/>
      <c r="CP11" s="386"/>
      <c r="CQ11" s="32"/>
      <c r="CR11" s="32"/>
    </row>
    <row r="12" spans="2:103" ht="15.6" customHeight="1" x14ac:dyDescent="0.2">
      <c r="B12" s="386">
        <v>1</v>
      </c>
      <c r="C12" s="386"/>
      <c r="D12" s="387"/>
      <c r="E12" s="387"/>
      <c r="F12" s="387"/>
      <c r="G12" s="387"/>
      <c r="H12" s="387"/>
      <c r="I12" s="387"/>
      <c r="J12" s="387"/>
      <c r="K12" s="387"/>
      <c r="L12" s="387"/>
      <c r="M12" s="388"/>
      <c r="N12" s="389"/>
      <c r="O12" s="389"/>
      <c r="P12" s="389"/>
      <c r="Q12" s="390"/>
      <c r="R12" s="394"/>
      <c r="S12" s="394"/>
      <c r="T12" s="394"/>
      <c r="U12" s="394"/>
      <c r="V12" s="394"/>
      <c r="W12" s="394"/>
      <c r="X12" s="394"/>
      <c r="Y12" s="395"/>
      <c r="Z12" s="395"/>
      <c r="AA12" s="395"/>
      <c r="AB12" s="395"/>
      <c r="AC12" s="395"/>
      <c r="AD12" s="395"/>
      <c r="AE12" s="395"/>
      <c r="AF12" s="396" t="str">
        <f>IF(D12="","",Y12*1104)</f>
        <v/>
      </c>
      <c r="AG12" s="397"/>
      <c r="AH12" s="397"/>
      <c r="AI12" s="397"/>
      <c r="AJ12" s="397"/>
      <c r="AK12" s="397"/>
      <c r="AL12" s="397"/>
      <c r="AM12" s="398"/>
      <c r="AN12" s="372"/>
      <c r="AO12" s="373"/>
      <c r="AP12" s="373"/>
      <c r="AQ12" s="373"/>
      <c r="AR12" s="373"/>
      <c r="AS12" s="373"/>
      <c r="AT12" s="373"/>
      <c r="AU12" s="374"/>
      <c r="AV12" s="378" t="str">
        <f>IF(D12="","",R12-AF12-AN12)</f>
        <v/>
      </c>
      <c r="AW12" s="378"/>
      <c r="AX12" s="378"/>
      <c r="AY12" s="378"/>
      <c r="AZ12" s="378"/>
      <c r="BA12" s="378"/>
      <c r="BB12" s="378"/>
      <c r="BC12" s="378"/>
      <c r="BD12" s="378" t="str">
        <f>IF(D12="","",R12-Y12*1104-AN12)</f>
        <v/>
      </c>
      <c r="BE12" s="378"/>
      <c r="BF12" s="378"/>
      <c r="BG12" s="378"/>
      <c r="BH12" s="378"/>
      <c r="BI12" s="378"/>
      <c r="BJ12" s="378"/>
      <c r="BK12" s="378"/>
      <c r="BL12" s="379" t="str">
        <f>IF(D12="","",1300000)</f>
        <v/>
      </c>
      <c r="BM12" s="380"/>
      <c r="BN12" s="380"/>
      <c r="BO12" s="380"/>
      <c r="BP12" s="380"/>
      <c r="BQ12" s="380"/>
      <c r="BR12" s="380"/>
      <c r="BS12" s="381"/>
      <c r="BT12" s="378" t="str">
        <f>IF(D12="","",IF(BD12&lt;BL12,ROUNDDOWN(BD12,-3),ROUNDDOWN(BL12,-3)))</f>
        <v/>
      </c>
      <c r="BU12" s="378"/>
      <c r="BV12" s="378"/>
      <c r="BW12" s="378"/>
      <c r="BX12" s="378"/>
      <c r="BY12" s="378"/>
      <c r="BZ12" s="378"/>
      <c r="CA12" s="378"/>
      <c r="CB12" s="342"/>
      <c r="CC12" s="343"/>
      <c r="CD12" s="343"/>
      <c r="CE12" s="343"/>
      <c r="CF12" s="344"/>
      <c r="CG12" s="385"/>
      <c r="CH12" s="385"/>
      <c r="CI12" s="385"/>
      <c r="CJ12" s="385"/>
      <c r="CK12" s="385"/>
      <c r="CL12" s="385"/>
      <c r="CM12" s="385"/>
      <c r="CN12" s="385"/>
      <c r="CO12" s="385"/>
      <c r="CP12" s="385"/>
      <c r="CQ12" s="32"/>
      <c r="CR12" s="32"/>
    </row>
    <row r="13" spans="2:103" ht="15.6" customHeight="1" x14ac:dyDescent="0.2">
      <c r="B13" s="386"/>
      <c r="C13" s="386"/>
      <c r="D13" s="387"/>
      <c r="E13" s="387"/>
      <c r="F13" s="387"/>
      <c r="G13" s="387"/>
      <c r="H13" s="387"/>
      <c r="I13" s="387"/>
      <c r="J13" s="387"/>
      <c r="K13" s="387"/>
      <c r="L13" s="387"/>
      <c r="M13" s="391"/>
      <c r="N13" s="392"/>
      <c r="O13" s="392"/>
      <c r="P13" s="392"/>
      <c r="Q13" s="393"/>
      <c r="R13" s="394"/>
      <c r="S13" s="394"/>
      <c r="T13" s="394"/>
      <c r="U13" s="394"/>
      <c r="V13" s="394"/>
      <c r="W13" s="394"/>
      <c r="X13" s="394"/>
      <c r="Y13" s="395"/>
      <c r="Z13" s="395"/>
      <c r="AA13" s="395"/>
      <c r="AB13" s="395"/>
      <c r="AC13" s="395"/>
      <c r="AD13" s="395"/>
      <c r="AE13" s="395"/>
      <c r="AF13" s="399"/>
      <c r="AG13" s="400"/>
      <c r="AH13" s="400"/>
      <c r="AI13" s="400"/>
      <c r="AJ13" s="400"/>
      <c r="AK13" s="400"/>
      <c r="AL13" s="400"/>
      <c r="AM13" s="401"/>
      <c r="AN13" s="375"/>
      <c r="AO13" s="376"/>
      <c r="AP13" s="376"/>
      <c r="AQ13" s="376"/>
      <c r="AR13" s="376"/>
      <c r="AS13" s="376"/>
      <c r="AT13" s="376"/>
      <c r="AU13" s="377"/>
      <c r="AV13" s="378"/>
      <c r="AW13" s="378"/>
      <c r="AX13" s="378"/>
      <c r="AY13" s="378"/>
      <c r="AZ13" s="378"/>
      <c r="BA13" s="378"/>
      <c r="BB13" s="378"/>
      <c r="BC13" s="378"/>
      <c r="BD13" s="378"/>
      <c r="BE13" s="378"/>
      <c r="BF13" s="378"/>
      <c r="BG13" s="378"/>
      <c r="BH13" s="378"/>
      <c r="BI13" s="378"/>
      <c r="BJ13" s="378"/>
      <c r="BK13" s="378"/>
      <c r="BL13" s="382"/>
      <c r="BM13" s="383"/>
      <c r="BN13" s="383"/>
      <c r="BO13" s="383"/>
      <c r="BP13" s="383"/>
      <c r="BQ13" s="383"/>
      <c r="BR13" s="383"/>
      <c r="BS13" s="384"/>
      <c r="BT13" s="378"/>
      <c r="BU13" s="378"/>
      <c r="BV13" s="378"/>
      <c r="BW13" s="378"/>
      <c r="BX13" s="378"/>
      <c r="BY13" s="378"/>
      <c r="BZ13" s="378"/>
      <c r="CA13" s="378"/>
      <c r="CB13" s="345"/>
      <c r="CC13" s="346"/>
      <c r="CD13" s="346"/>
      <c r="CE13" s="346"/>
      <c r="CF13" s="347"/>
      <c r="CG13" s="385"/>
      <c r="CH13" s="385"/>
      <c r="CI13" s="385"/>
      <c r="CJ13" s="385"/>
      <c r="CK13" s="385"/>
      <c r="CL13" s="385"/>
      <c r="CM13" s="385"/>
      <c r="CN13" s="385"/>
      <c r="CO13" s="385"/>
      <c r="CP13" s="385"/>
      <c r="CQ13" s="32"/>
      <c r="CR13" s="32"/>
      <c r="CY13" s="34"/>
    </row>
    <row r="14" spans="2:103" ht="15.6" customHeight="1" x14ac:dyDescent="0.2">
      <c r="B14" s="386">
        <v>2</v>
      </c>
      <c r="C14" s="386"/>
      <c r="D14" s="387"/>
      <c r="E14" s="387"/>
      <c r="F14" s="387"/>
      <c r="G14" s="387"/>
      <c r="H14" s="387"/>
      <c r="I14" s="387"/>
      <c r="J14" s="387"/>
      <c r="K14" s="387"/>
      <c r="L14" s="387"/>
      <c r="M14" s="388"/>
      <c r="N14" s="389"/>
      <c r="O14" s="389"/>
      <c r="P14" s="389"/>
      <c r="Q14" s="390"/>
      <c r="R14" s="394"/>
      <c r="S14" s="394"/>
      <c r="T14" s="394"/>
      <c r="U14" s="394"/>
      <c r="V14" s="394"/>
      <c r="W14" s="394"/>
      <c r="X14" s="394"/>
      <c r="Y14" s="395"/>
      <c r="Z14" s="395"/>
      <c r="AA14" s="395"/>
      <c r="AB14" s="395"/>
      <c r="AC14" s="395"/>
      <c r="AD14" s="395"/>
      <c r="AE14" s="395"/>
      <c r="AF14" s="396" t="str">
        <f t="shared" ref="AF14" si="0">IF(D14="","",Y14*1104)</f>
        <v/>
      </c>
      <c r="AG14" s="397"/>
      <c r="AH14" s="397"/>
      <c r="AI14" s="397"/>
      <c r="AJ14" s="397"/>
      <c r="AK14" s="397"/>
      <c r="AL14" s="397"/>
      <c r="AM14" s="398"/>
      <c r="AN14" s="372"/>
      <c r="AO14" s="373"/>
      <c r="AP14" s="373"/>
      <c r="AQ14" s="373"/>
      <c r="AR14" s="373"/>
      <c r="AS14" s="373"/>
      <c r="AT14" s="373"/>
      <c r="AU14" s="374"/>
      <c r="AV14" s="378" t="str">
        <f t="shared" ref="AV14" si="1">IF(D14="","",R14-AF14-AN14)</f>
        <v/>
      </c>
      <c r="AW14" s="378"/>
      <c r="AX14" s="378"/>
      <c r="AY14" s="378"/>
      <c r="AZ14" s="378"/>
      <c r="BA14" s="378"/>
      <c r="BB14" s="378"/>
      <c r="BC14" s="378"/>
      <c r="BD14" s="378" t="str">
        <f t="shared" ref="BD14" si="2">IF(D14="","",R14-Y14*1104-AN14)</f>
        <v/>
      </c>
      <c r="BE14" s="378"/>
      <c r="BF14" s="378"/>
      <c r="BG14" s="378"/>
      <c r="BH14" s="378"/>
      <c r="BI14" s="378"/>
      <c r="BJ14" s="378"/>
      <c r="BK14" s="378"/>
      <c r="BL14" s="379" t="str">
        <f t="shared" ref="BL14" si="3">IF(D14="","",1300000)</f>
        <v/>
      </c>
      <c r="BM14" s="380"/>
      <c r="BN14" s="380"/>
      <c r="BO14" s="380"/>
      <c r="BP14" s="380"/>
      <c r="BQ14" s="380"/>
      <c r="BR14" s="380"/>
      <c r="BS14" s="381"/>
      <c r="BT14" s="378" t="str">
        <f t="shared" ref="BT14" si="4">IF(D14="","",IF(BD14&lt;BL14,ROUNDDOWN(BD14,-3),ROUNDDOWN(BL14,-3)))</f>
        <v/>
      </c>
      <c r="BU14" s="378"/>
      <c r="BV14" s="378"/>
      <c r="BW14" s="378"/>
      <c r="BX14" s="378"/>
      <c r="BY14" s="378"/>
      <c r="BZ14" s="378"/>
      <c r="CA14" s="378"/>
      <c r="CB14" s="342"/>
      <c r="CC14" s="343"/>
      <c r="CD14" s="343"/>
      <c r="CE14" s="343"/>
      <c r="CF14" s="344"/>
      <c r="CG14" s="385"/>
      <c r="CH14" s="385"/>
      <c r="CI14" s="385"/>
      <c r="CJ14" s="385"/>
      <c r="CK14" s="385"/>
      <c r="CL14" s="385"/>
      <c r="CM14" s="385"/>
      <c r="CN14" s="385"/>
      <c r="CO14" s="385"/>
      <c r="CP14" s="385"/>
      <c r="CQ14" s="32"/>
      <c r="CR14" s="32"/>
      <c r="CY14" s="34"/>
    </row>
    <row r="15" spans="2:103" ht="15.6" customHeight="1" x14ac:dyDescent="0.2">
      <c r="B15" s="386"/>
      <c r="C15" s="386"/>
      <c r="D15" s="387"/>
      <c r="E15" s="387"/>
      <c r="F15" s="387"/>
      <c r="G15" s="387"/>
      <c r="H15" s="387"/>
      <c r="I15" s="387"/>
      <c r="J15" s="387"/>
      <c r="K15" s="387"/>
      <c r="L15" s="387"/>
      <c r="M15" s="391"/>
      <c r="N15" s="392"/>
      <c r="O15" s="392"/>
      <c r="P15" s="392"/>
      <c r="Q15" s="393"/>
      <c r="R15" s="394"/>
      <c r="S15" s="394"/>
      <c r="T15" s="394"/>
      <c r="U15" s="394"/>
      <c r="V15" s="394"/>
      <c r="W15" s="394"/>
      <c r="X15" s="394"/>
      <c r="Y15" s="395"/>
      <c r="Z15" s="395"/>
      <c r="AA15" s="395"/>
      <c r="AB15" s="395"/>
      <c r="AC15" s="395"/>
      <c r="AD15" s="395"/>
      <c r="AE15" s="395"/>
      <c r="AF15" s="399"/>
      <c r="AG15" s="400"/>
      <c r="AH15" s="400"/>
      <c r="AI15" s="400"/>
      <c r="AJ15" s="400"/>
      <c r="AK15" s="400"/>
      <c r="AL15" s="400"/>
      <c r="AM15" s="401"/>
      <c r="AN15" s="375"/>
      <c r="AO15" s="376"/>
      <c r="AP15" s="376"/>
      <c r="AQ15" s="376"/>
      <c r="AR15" s="376"/>
      <c r="AS15" s="376"/>
      <c r="AT15" s="376"/>
      <c r="AU15" s="377"/>
      <c r="AV15" s="378"/>
      <c r="AW15" s="378"/>
      <c r="AX15" s="378"/>
      <c r="AY15" s="378"/>
      <c r="AZ15" s="378"/>
      <c r="BA15" s="378"/>
      <c r="BB15" s="378"/>
      <c r="BC15" s="378"/>
      <c r="BD15" s="378"/>
      <c r="BE15" s="378"/>
      <c r="BF15" s="378"/>
      <c r="BG15" s="378"/>
      <c r="BH15" s="378"/>
      <c r="BI15" s="378"/>
      <c r="BJ15" s="378"/>
      <c r="BK15" s="378"/>
      <c r="BL15" s="382"/>
      <c r="BM15" s="383"/>
      <c r="BN15" s="383"/>
      <c r="BO15" s="383"/>
      <c r="BP15" s="383"/>
      <c r="BQ15" s="383"/>
      <c r="BR15" s="383"/>
      <c r="BS15" s="384"/>
      <c r="BT15" s="378"/>
      <c r="BU15" s="378"/>
      <c r="BV15" s="378"/>
      <c r="BW15" s="378"/>
      <c r="BX15" s="378"/>
      <c r="BY15" s="378"/>
      <c r="BZ15" s="378"/>
      <c r="CA15" s="378"/>
      <c r="CB15" s="345"/>
      <c r="CC15" s="346"/>
      <c r="CD15" s="346"/>
      <c r="CE15" s="346"/>
      <c r="CF15" s="347"/>
      <c r="CG15" s="385"/>
      <c r="CH15" s="385"/>
      <c r="CI15" s="385"/>
      <c r="CJ15" s="385"/>
      <c r="CK15" s="385"/>
      <c r="CL15" s="385"/>
      <c r="CM15" s="385"/>
      <c r="CN15" s="385"/>
      <c r="CO15" s="385"/>
      <c r="CP15" s="385"/>
      <c r="CQ15" s="32"/>
      <c r="CR15" s="32"/>
    </row>
    <row r="16" spans="2:103" ht="15.6" customHeight="1" x14ac:dyDescent="0.2">
      <c r="B16" s="386">
        <v>3</v>
      </c>
      <c r="C16" s="386"/>
      <c r="D16" s="387"/>
      <c r="E16" s="387"/>
      <c r="F16" s="387"/>
      <c r="G16" s="387"/>
      <c r="H16" s="387"/>
      <c r="I16" s="387"/>
      <c r="J16" s="387"/>
      <c r="K16" s="387"/>
      <c r="L16" s="387"/>
      <c r="M16" s="388"/>
      <c r="N16" s="389"/>
      <c r="O16" s="389"/>
      <c r="P16" s="389"/>
      <c r="Q16" s="390"/>
      <c r="R16" s="394"/>
      <c r="S16" s="394"/>
      <c r="T16" s="394"/>
      <c r="U16" s="394"/>
      <c r="V16" s="394"/>
      <c r="W16" s="394"/>
      <c r="X16" s="394"/>
      <c r="Y16" s="395"/>
      <c r="Z16" s="395"/>
      <c r="AA16" s="395"/>
      <c r="AB16" s="395"/>
      <c r="AC16" s="395"/>
      <c r="AD16" s="395"/>
      <c r="AE16" s="395"/>
      <c r="AF16" s="396" t="str">
        <f t="shared" ref="AF16" si="5">IF(D16="","",Y16*1104)</f>
        <v/>
      </c>
      <c r="AG16" s="397"/>
      <c r="AH16" s="397"/>
      <c r="AI16" s="397"/>
      <c r="AJ16" s="397"/>
      <c r="AK16" s="397"/>
      <c r="AL16" s="397"/>
      <c r="AM16" s="398"/>
      <c r="AN16" s="372"/>
      <c r="AO16" s="373"/>
      <c r="AP16" s="373"/>
      <c r="AQ16" s="373"/>
      <c r="AR16" s="373"/>
      <c r="AS16" s="373"/>
      <c r="AT16" s="373"/>
      <c r="AU16" s="374"/>
      <c r="AV16" s="378" t="str">
        <f t="shared" ref="AV16" si="6">IF(D16="","",R16-AF16-AN16)</f>
        <v/>
      </c>
      <c r="AW16" s="378"/>
      <c r="AX16" s="378"/>
      <c r="AY16" s="378"/>
      <c r="AZ16" s="378"/>
      <c r="BA16" s="378"/>
      <c r="BB16" s="378"/>
      <c r="BC16" s="378"/>
      <c r="BD16" s="378" t="str">
        <f t="shared" ref="BD16" si="7">IF(D16="","",R16-Y16*1104-AN16)</f>
        <v/>
      </c>
      <c r="BE16" s="378"/>
      <c r="BF16" s="378"/>
      <c r="BG16" s="378"/>
      <c r="BH16" s="378"/>
      <c r="BI16" s="378"/>
      <c r="BJ16" s="378"/>
      <c r="BK16" s="378"/>
      <c r="BL16" s="379" t="str">
        <f t="shared" ref="BL16" si="8">IF(D16="","",1300000)</f>
        <v/>
      </c>
      <c r="BM16" s="380"/>
      <c r="BN16" s="380"/>
      <c r="BO16" s="380"/>
      <c r="BP16" s="380"/>
      <c r="BQ16" s="380"/>
      <c r="BR16" s="380"/>
      <c r="BS16" s="381"/>
      <c r="BT16" s="378" t="str">
        <f t="shared" ref="BT16" si="9">IF(D16="","",IF(BD16&lt;BL16,ROUNDDOWN(BD16,-3),ROUNDDOWN(BL16,-3)))</f>
        <v/>
      </c>
      <c r="BU16" s="378"/>
      <c r="BV16" s="378"/>
      <c r="BW16" s="378"/>
      <c r="BX16" s="378"/>
      <c r="BY16" s="378"/>
      <c r="BZ16" s="378"/>
      <c r="CA16" s="378"/>
      <c r="CB16" s="342"/>
      <c r="CC16" s="343"/>
      <c r="CD16" s="343"/>
      <c r="CE16" s="343"/>
      <c r="CF16" s="344"/>
      <c r="CG16" s="385"/>
      <c r="CH16" s="385"/>
      <c r="CI16" s="385"/>
      <c r="CJ16" s="385"/>
      <c r="CK16" s="385"/>
      <c r="CL16" s="385"/>
      <c r="CM16" s="385"/>
      <c r="CN16" s="385"/>
      <c r="CO16" s="385"/>
      <c r="CP16" s="385"/>
      <c r="CQ16" s="32"/>
      <c r="CR16" s="32"/>
    </row>
    <row r="17" spans="2:100" ht="15.6" customHeight="1" x14ac:dyDescent="0.2">
      <c r="B17" s="386"/>
      <c r="C17" s="386"/>
      <c r="D17" s="387"/>
      <c r="E17" s="387"/>
      <c r="F17" s="387"/>
      <c r="G17" s="387"/>
      <c r="H17" s="387"/>
      <c r="I17" s="387"/>
      <c r="J17" s="387"/>
      <c r="K17" s="387"/>
      <c r="L17" s="387"/>
      <c r="M17" s="391"/>
      <c r="N17" s="392"/>
      <c r="O17" s="392"/>
      <c r="P17" s="392"/>
      <c r="Q17" s="393"/>
      <c r="R17" s="394"/>
      <c r="S17" s="394"/>
      <c r="T17" s="394"/>
      <c r="U17" s="394"/>
      <c r="V17" s="394"/>
      <c r="W17" s="394"/>
      <c r="X17" s="394"/>
      <c r="Y17" s="395"/>
      <c r="Z17" s="395"/>
      <c r="AA17" s="395"/>
      <c r="AB17" s="395"/>
      <c r="AC17" s="395"/>
      <c r="AD17" s="395"/>
      <c r="AE17" s="395"/>
      <c r="AF17" s="399"/>
      <c r="AG17" s="400"/>
      <c r="AH17" s="400"/>
      <c r="AI17" s="400"/>
      <c r="AJ17" s="400"/>
      <c r="AK17" s="400"/>
      <c r="AL17" s="400"/>
      <c r="AM17" s="401"/>
      <c r="AN17" s="375"/>
      <c r="AO17" s="376"/>
      <c r="AP17" s="376"/>
      <c r="AQ17" s="376"/>
      <c r="AR17" s="376"/>
      <c r="AS17" s="376"/>
      <c r="AT17" s="376"/>
      <c r="AU17" s="377"/>
      <c r="AV17" s="378"/>
      <c r="AW17" s="378"/>
      <c r="AX17" s="378"/>
      <c r="AY17" s="378"/>
      <c r="AZ17" s="378"/>
      <c r="BA17" s="378"/>
      <c r="BB17" s="378"/>
      <c r="BC17" s="378"/>
      <c r="BD17" s="378"/>
      <c r="BE17" s="378"/>
      <c r="BF17" s="378"/>
      <c r="BG17" s="378"/>
      <c r="BH17" s="378"/>
      <c r="BI17" s="378"/>
      <c r="BJ17" s="378"/>
      <c r="BK17" s="378"/>
      <c r="BL17" s="382"/>
      <c r="BM17" s="383"/>
      <c r="BN17" s="383"/>
      <c r="BO17" s="383"/>
      <c r="BP17" s="383"/>
      <c r="BQ17" s="383"/>
      <c r="BR17" s="383"/>
      <c r="BS17" s="384"/>
      <c r="BT17" s="378"/>
      <c r="BU17" s="378"/>
      <c r="BV17" s="378"/>
      <c r="BW17" s="378"/>
      <c r="BX17" s="378"/>
      <c r="BY17" s="378"/>
      <c r="BZ17" s="378"/>
      <c r="CA17" s="378"/>
      <c r="CB17" s="345"/>
      <c r="CC17" s="346"/>
      <c r="CD17" s="346"/>
      <c r="CE17" s="346"/>
      <c r="CF17" s="347"/>
      <c r="CG17" s="385"/>
      <c r="CH17" s="385"/>
      <c r="CI17" s="385"/>
      <c r="CJ17" s="385"/>
      <c r="CK17" s="385"/>
      <c r="CL17" s="385"/>
      <c r="CM17" s="385"/>
      <c r="CN17" s="385"/>
      <c r="CO17" s="385"/>
      <c r="CP17" s="385"/>
      <c r="CQ17" s="32"/>
      <c r="CR17" s="32"/>
    </row>
    <row r="18" spans="2:100" ht="15.6" customHeight="1" x14ac:dyDescent="0.2">
      <c r="B18" s="386">
        <v>4</v>
      </c>
      <c r="C18" s="386"/>
      <c r="D18" s="387"/>
      <c r="E18" s="387"/>
      <c r="F18" s="387"/>
      <c r="G18" s="387"/>
      <c r="H18" s="387"/>
      <c r="I18" s="387"/>
      <c r="J18" s="387"/>
      <c r="K18" s="387"/>
      <c r="L18" s="387"/>
      <c r="M18" s="388"/>
      <c r="N18" s="389"/>
      <c r="O18" s="389"/>
      <c r="P18" s="389"/>
      <c r="Q18" s="390"/>
      <c r="R18" s="394"/>
      <c r="S18" s="394"/>
      <c r="T18" s="394"/>
      <c r="U18" s="394"/>
      <c r="V18" s="394"/>
      <c r="W18" s="394"/>
      <c r="X18" s="394"/>
      <c r="Y18" s="395"/>
      <c r="Z18" s="395"/>
      <c r="AA18" s="395"/>
      <c r="AB18" s="395"/>
      <c r="AC18" s="395"/>
      <c r="AD18" s="395"/>
      <c r="AE18" s="395"/>
      <c r="AF18" s="396" t="str">
        <f t="shared" ref="AF18" si="10">IF(D18="","",Y18*1104)</f>
        <v/>
      </c>
      <c r="AG18" s="397"/>
      <c r="AH18" s="397"/>
      <c r="AI18" s="397"/>
      <c r="AJ18" s="397"/>
      <c r="AK18" s="397"/>
      <c r="AL18" s="397"/>
      <c r="AM18" s="398"/>
      <c r="AN18" s="372"/>
      <c r="AO18" s="373"/>
      <c r="AP18" s="373"/>
      <c r="AQ18" s="373"/>
      <c r="AR18" s="373"/>
      <c r="AS18" s="373"/>
      <c r="AT18" s="373"/>
      <c r="AU18" s="374"/>
      <c r="AV18" s="378" t="str">
        <f t="shared" ref="AV18" si="11">IF(D18="","",R18-AF18-AN18)</f>
        <v/>
      </c>
      <c r="AW18" s="378"/>
      <c r="AX18" s="378"/>
      <c r="AY18" s="378"/>
      <c r="AZ18" s="378"/>
      <c r="BA18" s="378"/>
      <c r="BB18" s="378"/>
      <c r="BC18" s="378"/>
      <c r="BD18" s="378" t="str">
        <f t="shared" ref="BD18" si="12">IF(D18="","",R18-Y18*1104-AN18)</f>
        <v/>
      </c>
      <c r="BE18" s="378"/>
      <c r="BF18" s="378"/>
      <c r="BG18" s="378"/>
      <c r="BH18" s="378"/>
      <c r="BI18" s="378"/>
      <c r="BJ18" s="378"/>
      <c r="BK18" s="378"/>
      <c r="BL18" s="379" t="str">
        <f t="shared" ref="BL18" si="13">IF(D18="","",1300000)</f>
        <v/>
      </c>
      <c r="BM18" s="380"/>
      <c r="BN18" s="380"/>
      <c r="BO18" s="380"/>
      <c r="BP18" s="380"/>
      <c r="BQ18" s="380"/>
      <c r="BR18" s="380"/>
      <c r="BS18" s="381"/>
      <c r="BT18" s="378" t="str">
        <f t="shared" ref="BT18" si="14">IF(D18="","",IF(BD18&lt;BL18,ROUNDDOWN(BD18,-3),ROUNDDOWN(BL18,-3)))</f>
        <v/>
      </c>
      <c r="BU18" s="378"/>
      <c r="BV18" s="378"/>
      <c r="BW18" s="378"/>
      <c r="BX18" s="378"/>
      <c r="BY18" s="378"/>
      <c r="BZ18" s="378"/>
      <c r="CA18" s="378"/>
      <c r="CB18" s="342"/>
      <c r="CC18" s="343"/>
      <c r="CD18" s="343"/>
      <c r="CE18" s="343"/>
      <c r="CF18" s="344"/>
      <c r="CG18" s="385"/>
      <c r="CH18" s="385"/>
      <c r="CI18" s="385"/>
      <c r="CJ18" s="385"/>
      <c r="CK18" s="385"/>
      <c r="CL18" s="385"/>
      <c r="CM18" s="385"/>
      <c r="CN18" s="385"/>
      <c r="CO18" s="385"/>
      <c r="CP18" s="385"/>
      <c r="CQ18" s="32"/>
      <c r="CR18" s="32"/>
    </row>
    <row r="19" spans="2:100" ht="15.6" customHeight="1" x14ac:dyDescent="0.2">
      <c r="B19" s="386"/>
      <c r="C19" s="386"/>
      <c r="D19" s="387"/>
      <c r="E19" s="387"/>
      <c r="F19" s="387"/>
      <c r="G19" s="387"/>
      <c r="H19" s="387"/>
      <c r="I19" s="387"/>
      <c r="J19" s="387"/>
      <c r="K19" s="387"/>
      <c r="L19" s="387"/>
      <c r="M19" s="391"/>
      <c r="N19" s="392"/>
      <c r="O19" s="392"/>
      <c r="P19" s="392"/>
      <c r="Q19" s="393"/>
      <c r="R19" s="394"/>
      <c r="S19" s="394"/>
      <c r="T19" s="394"/>
      <c r="U19" s="394"/>
      <c r="V19" s="394"/>
      <c r="W19" s="394"/>
      <c r="X19" s="394"/>
      <c r="Y19" s="395"/>
      <c r="Z19" s="395"/>
      <c r="AA19" s="395"/>
      <c r="AB19" s="395"/>
      <c r="AC19" s="395"/>
      <c r="AD19" s="395"/>
      <c r="AE19" s="395"/>
      <c r="AF19" s="399"/>
      <c r="AG19" s="400"/>
      <c r="AH19" s="400"/>
      <c r="AI19" s="400"/>
      <c r="AJ19" s="400"/>
      <c r="AK19" s="400"/>
      <c r="AL19" s="400"/>
      <c r="AM19" s="401"/>
      <c r="AN19" s="375"/>
      <c r="AO19" s="376"/>
      <c r="AP19" s="376"/>
      <c r="AQ19" s="376"/>
      <c r="AR19" s="376"/>
      <c r="AS19" s="376"/>
      <c r="AT19" s="376"/>
      <c r="AU19" s="377"/>
      <c r="AV19" s="378"/>
      <c r="AW19" s="378"/>
      <c r="AX19" s="378"/>
      <c r="AY19" s="378"/>
      <c r="AZ19" s="378"/>
      <c r="BA19" s="378"/>
      <c r="BB19" s="378"/>
      <c r="BC19" s="378"/>
      <c r="BD19" s="378"/>
      <c r="BE19" s="378"/>
      <c r="BF19" s="378"/>
      <c r="BG19" s="378"/>
      <c r="BH19" s="378"/>
      <c r="BI19" s="378"/>
      <c r="BJ19" s="378"/>
      <c r="BK19" s="378"/>
      <c r="BL19" s="382"/>
      <c r="BM19" s="383"/>
      <c r="BN19" s="383"/>
      <c r="BO19" s="383"/>
      <c r="BP19" s="383"/>
      <c r="BQ19" s="383"/>
      <c r="BR19" s="383"/>
      <c r="BS19" s="384"/>
      <c r="BT19" s="378"/>
      <c r="BU19" s="378"/>
      <c r="BV19" s="378"/>
      <c r="BW19" s="378"/>
      <c r="BX19" s="378"/>
      <c r="BY19" s="378"/>
      <c r="BZ19" s="378"/>
      <c r="CA19" s="378"/>
      <c r="CB19" s="345"/>
      <c r="CC19" s="346"/>
      <c r="CD19" s="346"/>
      <c r="CE19" s="346"/>
      <c r="CF19" s="347"/>
      <c r="CG19" s="385"/>
      <c r="CH19" s="385"/>
      <c r="CI19" s="385"/>
      <c r="CJ19" s="385"/>
      <c r="CK19" s="385"/>
      <c r="CL19" s="385"/>
      <c r="CM19" s="385"/>
      <c r="CN19" s="385"/>
      <c r="CO19" s="385"/>
      <c r="CP19" s="385"/>
      <c r="CQ19" s="32"/>
      <c r="CR19" s="32"/>
    </row>
    <row r="20" spans="2:100" ht="15.6" customHeight="1" x14ac:dyDescent="0.2">
      <c r="B20" s="386">
        <v>5</v>
      </c>
      <c r="C20" s="386"/>
      <c r="D20" s="387"/>
      <c r="E20" s="387"/>
      <c r="F20" s="387"/>
      <c r="G20" s="387"/>
      <c r="H20" s="387"/>
      <c r="I20" s="387"/>
      <c r="J20" s="387"/>
      <c r="K20" s="387"/>
      <c r="L20" s="387"/>
      <c r="M20" s="388"/>
      <c r="N20" s="389"/>
      <c r="O20" s="389"/>
      <c r="P20" s="389"/>
      <c r="Q20" s="390"/>
      <c r="R20" s="394"/>
      <c r="S20" s="394"/>
      <c r="T20" s="394"/>
      <c r="U20" s="394"/>
      <c r="V20" s="394"/>
      <c r="W20" s="394"/>
      <c r="X20" s="394"/>
      <c r="Y20" s="395"/>
      <c r="Z20" s="395"/>
      <c r="AA20" s="395"/>
      <c r="AB20" s="395"/>
      <c r="AC20" s="395"/>
      <c r="AD20" s="395"/>
      <c r="AE20" s="395"/>
      <c r="AF20" s="396" t="str">
        <f t="shared" ref="AF20" si="15">IF(D20="","",Y20*1104)</f>
        <v/>
      </c>
      <c r="AG20" s="397"/>
      <c r="AH20" s="397"/>
      <c r="AI20" s="397"/>
      <c r="AJ20" s="397"/>
      <c r="AK20" s="397"/>
      <c r="AL20" s="397"/>
      <c r="AM20" s="398"/>
      <c r="AN20" s="372"/>
      <c r="AO20" s="373"/>
      <c r="AP20" s="373"/>
      <c r="AQ20" s="373"/>
      <c r="AR20" s="373"/>
      <c r="AS20" s="373"/>
      <c r="AT20" s="373"/>
      <c r="AU20" s="374"/>
      <c r="AV20" s="378" t="str">
        <f t="shared" ref="AV20" si="16">IF(D20="","",R20-AF20-AN20)</f>
        <v/>
      </c>
      <c r="AW20" s="378"/>
      <c r="AX20" s="378"/>
      <c r="AY20" s="378"/>
      <c r="AZ20" s="378"/>
      <c r="BA20" s="378"/>
      <c r="BB20" s="378"/>
      <c r="BC20" s="378"/>
      <c r="BD20" s="378" t="str">
        <f t="shared" ref="BD20" si="17">IF(D20="","",R20-Y20*1104-AN20)</f>
        <v/>
      </c>
      <c r="BE20" s="378"/>
      <c r="BF20" s="378"/>
      <c r="BG20" s="378"/>
      <c r="BH20" s="378"/>
      <c r="BI20" s="378"/>
      <c r="BJ20" s="378"/>
      <c r="BK20" s="378"/>
      <c r="BL20" s="379" t="str">
        <f t="shared" ref="BL20" si="18">IF(D20="","",1300000)</f>
        <v/>
      </c>
      <c r="BM20" s="380"/>
      <c r="BN20" s="380"/>
      <c r="BO20" s="380"/>
      <c r="BP20" s="380"/>
      <c r="BQ20" s="380"/>
      <c r="BR20" s="380"/>
      <c r="BS20" s="381"/>
      <c r="BT20" s="378" t="str">
        <f t="shared" ref="BT20" si="19">IF(D20="","",IF(BD20&lt;BL20,ROUNDDOWN(BD20,-3),ROUNDDOWN(BL20,-3)))</f>
        <v/>
      </c>
      <c r="BU20" s="378"/>
      <c r="BV20" s="378"/>
      <c r="BW20" s="378"/>
      <c r="BX20" s="378"/>
      <c r="BY20" s="378"/>
      <c r="BZ20" s="378"/>
      <c r="CA20" s="378"/>
      <c r="CB20" s="342"/>
      <c r="CC20" s="343"/>
      <c r="CD20" s="343"/>
      <c r="CE20" s="343"/>
      <c r="CF20" s="344"/>
      <c r="CG20" s="385"/>
      <c r="CH20" s="385"/>
      <c r="CI20" s="385"/>
      <c r="CJ20" s="385"/>
      <c r="CK20" s="385"/>
      <c r="CL20" s="385"/>
      <c r="CM20" s="385"/>
      <c r="CN20" s="385"/>
      <c r="CO20" s="385"/>
      <c r="CP20" s="385"/>
      <c r="CQ20" s="32"/>
      <c r="CR20" s="32"/>
    </row>
    <row r="21" spans="2:100" ht="15.6" customHeight="1" x14ac:dyDescent="0.2">
      <c r="B21" s="386"/>
      <c r="C21" s="386"/>
      <c r="D21" s="387"/>
      <c r="E21" s="387"/>
      <c r="F21" s="387"/>
      <c r="G21" s="387"/>
      <c r="H21" s="387"/>
      <c r="I21" s="387"/>
      <c r="J21" s="387"/>
      <c r="K21" s="387"/>
      <c r="L21" s="387"/>
      <c r="M21" s="391"/>
      <c r="N21" s="392"/>
      <c r="O21" s="392"/>
      <c r="P21" s="392"/>
      <c r="Q21" s="393"/>
      <c r="R21" s="394"/>
      <c r="S21" s="394"/>
      <c r="T21" s="394"/>
      <c r="U21" s="394"/>
      <c r="V21" s="394"/>
      <c r="W21" s="394"/>
      <c r="X21" s="394"/>
      <c r="Y21" s="395"/>
      <c r="Z21" s="395"/>
      <c r="AA21" s="395"/>
      <c r="AB21" s="395"/>
      <c r="AC21" s="395"/>
      <c r="AD21" s="395"/>
      <c r="AE21" s="395"/>
      <c r="AF21" s="399"/>
      <c r="AG21" s="400"/>
      <c r="AH21" s="400"/>
      <c r="AI21" s="400"/>
      <c r="AJ21" s="400"/>
      <c r="AK21" s="400"/>
      <c r="AL21" s="400"/>
      <c r="AM21" s="401"/>
      <c r="AN21" s="375"/>
      <c r="AO21" s="376"/>
      <c r="AP21" s="376"/>
      <c r="AQ21" s="376"/>
      <c r="AR21" s="376"/>
      <c r="AS21" s="376"/>
      <c r="AT21" s="376"/>
      <c r="AU21" s="377"/>
      <c r="AV21" s="378"/>
      <c r="AW21" s="378"/>
      <c r="AX21" s="378"/>
      <c r="AY21" s="378"/>
      <c r="AZ21" s="378"/>
      <c r="BA21" s="378"/>
      <c r="BB21" s="378"/>
      <c r="BC21" s="378"/>
      <c r="BD21" s="378"/>
      <c r="BE21" s="378"/>
      <c r="BF21" s="378"/>
      <c r="BG21" s="378"/>
      <c r="BH21" s="378"/>
      <c r="BI21" s="378"/>
      <c r="BJ21" s="378"/>
      <c r="BK21" s="378"/>
      <c r="BL21" s="382"/>
      <c r="BM21" s="383"/>
      <c r="BN21" s="383"/>
      <c r="BO21" s="383"/>
      <c r="BP21" s="383"/>
      <c r="BQ21" s="383"/>
      <c r="BR21" s="383"/>
      <c r="BS21" s="384"/>
      <c r="BT21" s="378"/>
      <c r="BU21" s="378"/>
      <c r="BV21" s="378"/>
      <c r="BW21" s="378"/>
      <c r="BX21" s="378"/>
      <c r="BY21" s="378"/>
      <c r="BZ21" s="378"/>
      <c r="CA21" s="378"/>
      <c r="CB21" s="345"/>
      <c r="CC21" s="346"/>
      <c r="CD21" s="346"/>
      <c r="CE21" s="346"/>
      <c r="CF21" s="347"/>
      <c r="CG21" s="385"/>
      <c r="CH21" s="385"/>
      <c r="CI21" s="385"/>
      <c r="CJ21" s="385"/>
      <c r="CK21" s="385"/>
      <c r="CL21" s="385"/>
      <c r="CM21" s="385"/>
      <c r="CN21" s="385"/>
      <c r="CO21" s="385"/>
      <c r="CP21" s="385"/>
      <c r="CQ21" s="32"/>
      <c r="CR21" s="32"/>
    </row>
    <row r="22" spans="2:100" ht="15.6" customHeight="1" x14ac:dyDescent="0.2">
      <c r="B22" s="386">
        <v>6</v>
      </c>
      <c r="C22" s="386"/>
      <c r="D22" s="387"/>
      <c r="E22" s="387"/>
      <c r="F22" s="387"/>
      <c r="G22" s="387"/>
      <c r="H22" s="387"/>
      <c r="I22" s="387"/>
      <c r="J22" s="387"/>
      <c r="K22" s="387"/>
      <c r="L22" s="387"/>
      <c r="M22" s="388"/>
      <c r="N22" s="389"/>
      <c r="O22" s="389"/>
      <c r="P22" s="389"/>
      <c r="Q22" s="390"/>
      <c r="R22" s="394"/>
      <c r="S22" s="394"/>
      <c r="T22" s="394"/>
      <c r="U22" s="394"/>
      <c r="V22" s="394"/>
      <c r="W22" s="394"/>
      <c r="X22" s="394"/>
      <c r="Y22" s="395"/>
      <c r="Z22" s="395"/>
      <c r="AA22" s="395"/>
      <c r="AB22" s="395"/>
      <c r="AC22" s="395"/>
      <c r="AD22" s="395"/>
      <c r="AE22" s="395"/>
      <c r="AF22" s="396" t="str">
        <f t="shared" ref="AF22" si="20">IF(D22="","",Y22*1104)</f>
        <v/>
      </c>
      <c r="AG22" s="397"/>
      <c r="AH22" s="397"/>
      <c r="AI22" s="397"/>
      <c r="AJ22" s="397"/>
      <c r="AK22" s="397"/>
      <c r="AL22" s="397"/>
      <c r="AM22" s="398"/>
      <c r="AN22" s="372"/>
      <c r="AO22" s="373"/>
      <c r="AP22" s="373"/>
      <c r="AQ22" s="373"/>
      <c r="AR22" s="373"/>
      <c r="AS22" s="373"/>
      <c r="AT22" s="373"/>
      <c r="AU22" s="374"/>
      <c r="AV22" s="378" t="str">
        <f t="shared" ref="AV22" si="21">IF(D22="","",R22-AF22-AN22)</f>
        <v/>
      </c>
      <c r="AW22" s="378"/>
      <c r="AX22" s="378"/>
      <c r="AY22" s="378"/>
      <c r="AZ22" s="378"/>
      <c r="BA22" s="378"/>
      <c r="BB22" s="378"/>
      <c r="BC22" s="378"/>
      <c r="BD22" s="378" t="str">
        <f t="shared" ref="BD22" si="22">IF(D22="","",R22-Y22*1104-AN22)</f>
        <v/>
      </c>
      <c r="BE22" s="378"/>
      <c r="BF22" s="378"/>
      <c r="BG22" s="378"/>
      <c r="BH22" s="378"/>
      <c r="BI22" s="378"/>
      <c r="BJ22" s="378"/>
      <c r="BK22" s="378"/>
      <c r="BL22" s="379" t="str">
        <f t="shared" ref="BL22" si="23">IF(D22="","",1300000)</f>
        <v/>
      </c>
      <c r="BM22" s="380"/>
      <c r="BN22" s="380"/>
      <c r="BO22" s="380"/>
      <c r="BP22" s="380"/>
      <c r="BQ22" s="380"/>
      <c r="BR22" s="380"/>
      <c r="BS22" s="381"/>
      <c r="BT22" s="378" t="str">
        <f t="shared" ref="BT22" si="24">IF(D22="","",IF(BD22&lt;BL22,ROUNDDOWN(BD22,-3),ROUNDDOWN(BL22,-3)))</f>
        <v/>
      </c>
      <c r="BU22" s="378"/>
      <c r="BV22" s="378"/>
      <c r="BW22" s="378"/>
      <c r="BX22" s="378"/>
      <c r="BY22" s="378"/>
      <c r="BZ22" s="378"/>
      <c r="CA22" s="378"/>
      <c r="CB22" s="342"/>
      <c r="CC22" s="343"/>
      <c r="CD22" s="343"/>
      <c r="CE22" s="343"/>
      <c r="CF22" s="344"/>
      <c r="CG22" s="385"/>
      <c r="CH22" s="385"/>
      <c r="CI22" s="385"/>
      <c r="CJ22" s="385"/>
      <c r="CK22" s="385"/>
      <c r="CL22" s="385"/>
      <c r="CM22" s="385"/>
      <c r="CN22" s="385"/>
      <c r="CO22" s="385"/>
      <c r="CP22" s="385"/>
      <c r="CQ22" s="32"/>
      <c r="CR22" s="32"/>
    </row>
    <row r="23" spans="2:100" ht="15.6" customHeight="1" x14ac:dyDescent="0.2">
      <c r="B23" s="386"/>
      <c r="C23" s="386"/>
      <c r="D23" s="387"/>
      <c r="E23" s="387"/>
      <c r="F23" s="387"/>
      <c r="G23" s="387"/>
      <c r="H23" s="387"/>
      <c r="I23" s="387"/>
      <c r="J23" s="387"/>
      <c r="K23" s="387"/>
      <c r="L23" s="387"/>
      <c r="M23" s="391"/>
      <c r="N23" s="392"/>
      <c r="O23" s="392"/>
      <c r="P23" s="392"/>
      <c r="Q23" s="393"/>
      <c r="R23" s="394"/>
      <c r="S23" s="394"/>
      <c r="T23" s="394"/>
      <c r="U23" s="394"/>
      <c r="V23" s="394"/>
      <c r="W23" s="394"/>
      <c r="X23" s="394"/>
      <c r="Y23" s="395"/>
      <c r="Z23" s="395"/>
      <c r="AA23" s="395"/>
      <c r="AB23" s="395"/>
      <c r="AC23" s="395"/>
      <c r="AD23" s="395"/>
      <c r="AE23" s="395"/>
      <c r="AF23" s="399"/>
      <c r="AG23" s="400"/>
      <c r="AH23" s="400"/>
      <c r="AI23" s="400"/>
      <c r="AJ23" s="400"/>
      <c r="AK23" s="400"/>
      <c r="AL23" s="400"/>
      <c r="AM23" s="401"/>
      <c r="AN23" s="375"/>
      <c r="AO23" s="376"/>
      <c r="AP23" s="376"/>
      <c r="AQ23" s="376"/>
      <c r="AR23" s="376"/>
      <c r="AS23" s="376"/>
      <c r="AT23" s="376"/>
      <c r="AU23" s="377"/>
      <c r="AV23" s="378"/>
      <c r="AW23" s="378"/>
      <c r="AX23" s="378"/>
      <c r="AY23" s="378"/>
      <c r="AZ23" s="378"/>
      <c r="BA23" s="378"/>
      <c r="BB23" s="378"/>
      <c r="BC23" s="378"/>
      <c r="BD23" s="378"/>
      <c r="BE23" s="378"/>
      <c r="BF23" s="378"/>
      <c r="BG23" s="378"/>
      <c r="BH23" s="378"/>
      <c r="BI23" s="378"/>
      <c r="BJ23" s="378"/>
      <c r="BK23" s="378"/>
      <c r="BL23" s="382"/>
      <c r="BM23" s="383"/>
      <c r="BN23" s="383"/>
      <c r="BO23" s="383"/>
      <c r="BP23" s="383"/>
      <c r="BQ23" s="383"/>
      <c r="BR23" s="383"/>
      <c r="BS23" s="384"/>
      <c r="BT23" s="378"/>
      <c r="BU23" s="378"/>
      <c r="BV23" s="378"/>
      <c r="BW23" s="378"/>
      <c r="BX23" s="378"/>
      <c r="BY23" s="378"/>
      <c r="BZ23" s="378"/>
      <c r="CA23" s="378"/>
      <c r="CB23" s="345"/>
      <c r="CC23" s="346"/>
      <c r="CD23" s="346"/>
      <c r="CE23" s="346"/>
      <c r="CF23" s="347"/>
      <c r="CG23" s="385"/>
      <c r="CH23" s="385"/>
      <c r="CI23" s="385"/>
      <c r="CJ23" s="385"/>
      <c r="CK23" s="385"/>
      <c r="CL23" s="385"/>
      <c r="CM23" s="385"/>
      <c r="CN23" s="385"/>
      <c r="CO23" s="385"/>
      <c r="CP23" s="385"/>
      <c r="CQ23" s="32"/>
      <c r="CR23" s="32"/>
    </row>
    <row r="24" spans="2:100" ht="15.6" customHeight="1" x14ac:dyDescent="0.2">
      <c r="B24" s="386">
        <v>7</v>
      </c>
      <c r="C24" s="386"/>
      <c r="D24" s="387"/>
      <c r="E24" s="387"/>
      <c r="F24" s="387"/>
      <c r="G24" s="387"/>
      <c r="H24" s="387"/>
      <c r="I24" s="387"/>
      <c r="J24" s="387"/>
      <c r="K24" s="387"/>
      <c r="L24" s="387"/>
      <c r="M24" s="388"/>
      <c r="N24" s="389"/>
      <c r="O24" s="389"/>
      <c r="P24" s="389"/>
      <c r="Q24" s="390"/>
      <c r="R24" s="394"/>
      <c r="S24" s="394"/>
      <c r="T24" s="394"/>
      <c r="U24" s="394"/>
      <c r="V24" s="394"/>
      <c r="W24" s="394"/>
      <c r="X24" s="394"/>
      <c r="Y24" s="395"/>
      <c r="Z24" s="395"/>
      <c r="AA24" s="395"/>
      <c r="AB24" s="395"/>
      <c r="AC24" s="395"/>
      <c r="AD24" s="395"/>
      <c r="AE24" s="395"/>
      <c r="AF24" s="396" t="str">
        <f t="shared" ref="AF24" si="25">IF(D24="","",Y24*1104)</f>
        <v/>
      </c>
      <c r="AG24" s="397"/>
      <c r="AH24" s="397"/>
      <c r="AI24" s="397"/>
      <c r="AJ24" s="397"/>
      <c r="AK24" s="397"/>
      <c r="AL24" s="397"/>
      <c r="AM24" s="398"/>
      <c r="AN24" s="372"/>
      <c r="AO24" s="373"/>
      <c r="AP24" s="373"/>
      <c r="AQ24" s="373"/>
      <c r="AR24" s="373"/>
      <c r="AS24" s="373"/>
      <c r="AT24" s="373"/>
      <c r="AU24" s="374"/>
      <c r="AV24" s="378" t="str">
        <f t="shared" ref="AV24" si="26">IF(D24="","",R24-AF24-AN24)</f>
        <v/>
      </c>
      <c r="AW24" s="378"/>
      <c r="AX24" s="378"/>
      <c r="AY24" s="378"/>
      <c r="AZ24" s="378"/>
      <c r="BA24" s="378"/>
      <c r="BB24" s="378"/>
      <c r="BC24" s="378"/>
      <c r="BD24" s="378" t="str">
        <f t="shared" ref="BD24" si="27">IF(D24="","",R24-Y24*1104-AN24)</f>
        <v/>
      </c>
      <c r="BE24" s="378"/>
      <c r="BF24" s="378"/>
      <c r="BG24" s="378"/>
      <c r="BH24" s="378"/>
      <c r="BI24" s="378"/>
      <c r="BJ24" s="378"/>
      <c r="BK24" s="378"/>
      <c r="BL24" s="379" t="str">
        <f t="shared" ref="BL24" si="28">IF(D24="","",1300000)</f>
        <v/>
      </c>
      <c r="BM24" s="380"/>
      <c r="BN24" s="380"/>
      <c r="BO24" s="380"/>
      <c r="BP24" s="380"/>
      <c r="BQ24" s="380"/>
      <c r="BR24" s="380"/>
      <c r="BS24" s="381"/>
      <c r="BT24" s="378" t="str">
        <f t="shared" ref="BT24" si="29">IF(D24="","",IF(BD24&lt;BL24,ROUNDDOWN(BD24,-3),ROUNDDOWN(BL24,-3)))</f>
        <v/>
      </c>
      <c r="BU24" s="378"/>
      <c r="BV24" s="378"/>
      <c r="BW24" s="378"/>
      <c r="BX24" s="378"/>
      <c r="BY24" s="378"/>
      <c r="BZ24" s="378"/>
      <c r="CA24" s="378"/>
      <c r="CB24" s="342"/>
      <c r="CC24" s="343"/>
      <c r="CD24" s="343"/>
      <c r="CE24" s="343"/>
      <c r="CF24" s="344"/>
      <c r="CG24" s="385"/>
      <c r="CH24" s="385"/>
      <c r="CI24" s="385"/>
      <c r="CJ24" s="385"/>
      <c r="CK24" s="385"/>
      <c r="CL24" s="385"/>
      <c r="CM24" s="385"/>
      <c r="CN24" s="385"/>
      <c r="CO24" s="385"/>
      <c r="CP24" s="385"/>
      <c r="CQ24" s="32"/>
      <c r="CR24" s="32"/>
    </row>
    <row r="25" spans="2:100" ht="15.6" customHeight="1" x14ac:dyDescent="0.2">
      <c r="B25" s="386"/>
      <c r="C25" s="386"/>
      <c r="D25" s="387"/>
      <c r="E25" s="387"/>
      <c r="F25" s="387"/>
      <c r="G25" s="387"/>
      <c r="H25" s="387"/>
      <c r="I25" s="387"/>
      <c r="J25" s="387"/>
      <c r="K25" s="387"/>
      <c r="L25" s="387"/>
      <c r="M25" s="391"/>
      <c r="N25" s="392"/>
      <c r="O25" s="392"/>
      <c r="P25" s="392"/>
      <c r="Q25" s="393"/>
      <c r="R25" s="394"/>
      <c r="S25" s="394"/>
      <c r="T25" s="394"/>
      <c r="U25" s="394"/>
      <c r="V25" s="394"/>
      <c r="W25" s="394"/>
      <c r="X25" s="394"/>
      <c r="Y25" s="395"/>
      <c r="Z25" s="395"/>
      <c r="AA25" s="395"/>
      <c r="AB25" s="395"/>
      <c r="AC25" s="395"/>
      <c r="AD25" s="395"/>
      <c r="AE25" s="395"/>
      <c r="AF25" s="399"/>
      <c r="AG25" s="400"/>
      <c r="AH25" s="400"/>
      <c r="AI25" s="400"/>
      <c r="AJ25" s="400"/>
      <c r="AK25" s="400"/>
      <c r="AL25" s="400"/>
      <c r="AM25" s="401"/>
      <c r="AN25" s="375"/>
      <c r="AO25" s="376"/>
      <c r="AP25" s="376"/>
      <c r="AQ25" s="376"/>
      <c r="AR25" s="376"/>
      <c r="AS25" s="376"/>
      <c r="AT25" s="376"/>
      <c r="AU25" s="377"/>
      <c r="AV25" s="378"/>
      <c r="AW25" s="378"/>
      <c r="AX25" s="378"/>
      <c r="AY25" s="378"/>
      <c r="AZ25" s="378"/>
      <c r="BA25" s="378"/>
      <c r="BB25" s="378"/>
      <c r="BC25" s="378"/>
      <c r="BD25" s="378"/>
      <c r="BE25" s="378"/>
      <c r="BF25" s="378"/>
      <c r="BG25" s="378"/>
      <c r="BH25" s="378"/>
      <c r="BI25" s="378"/>
      <c r="BJ25" s="378"/>
      <c r="BK25" s="378"/>
      <c r="BL25" s="382"/>
      <c r="BM25" s="383"/>
      <c r="BN25" s="383"/>
      <c r="BO25" s="383"/>
      <c r="BP25" s="383"/>
      <c r="BQ25" s="383"/>
      <c r="BR25" s="383"/>
      <c r="BS25" s="384"/>
      <c r="BT25" s="378"/>
      <c r="BU25" s="378"/>
      <c r="BV25" s="378"/>
      <c r="BW25" s="378"/>
      <c r="BX25" s="378"/>
      <c r="BY25" s="378"/>
      <c r="BZ25" s="378"/>
      <c r="CA25" s="378"/>
      <c r="CB25" s="345"/>
      <c r="CC25" s="346"/>
      <c r="CD25" s="346"/>
      <c r="CE25" s="346"/>
      <c r="CF25" s="347"/>
      <c r="CG25" s="385"/>
      <c r="CH25" s="385"/>
      <c r="CI25" s="385"/>
      <c r="CJ25" s="385"/>
      <c r="CK25" s="385"/>
      <c r="CL25" s="385"/>
      <c r="CM25" s="385"/>
      <c r="CN25" s="385"/>
      <c r="CO25" s="385"/>
      <c r="CP25" s="385"/>
      <c r="CQ25" s="32"/>
      <c r="CR25" s="32"/>
    </row>
    <row r="26" spans="2:100" ht="15.6" customHeight="1" x14ac:dyDescent="0.2">
      <c r="B26" s="386">
        <v>8</v>
      </c>
      <c r="C26" s="386"/>
      <c r="D26" s="387"/>
      <c r="E26" s="387"/>
      <c r="F26" s="387"/>
      <c r="G26" s="387"/>
      <c r="H26" s="387"/>
      <c r="I26" s="387"/>
      <c r="J26" s="387"/>
      <c r="K26" s="387"/>
      <c r="L26" s="387"/>
      <c r="M26" s="388"/>
      <c r="N26" s="389"/>
      <c r="O26" s="389"/>
      <c r="P26" s="389"/>
      <c r="Q26" s="390"/>
      <c r="R26" s="394"/>
      <c r="S26" s="394"/>
      <c r="T26" s="394"/>
      <c r="U26" s="394"/>
      <c r="V26" s="394"/>
      <c r="W26" s="394"/>
      <c r="X26" s="394"/>
      <c r="Y26" s="395"/>
      <c r="Z26" s="395"/>
      <c r="AA26" s="395"/>
      <c r="AB26" s="395"/>
      <c r="AC26" s="395"/>
      <c r="AD26" s="395"/>
      <c r="AE26" s="395"/>
      <c r="AF26" s="396" t="str">
        <f t="shared" ref="AF26" si="30">IF(D26="","",Y26*1104)</f>
        <v/>
      </c>
      <c r="AG26" s="397"/>
      <c r="AH26" s="397"/>
      <c r="AI26" s="397"/>
      <c r="AJ26" s="397"/>
      <c r="AK26" s="397"/>
      <c r="AL26" s="397"/>
      <c r="AM26" s="398"/>
      <c r="AN26" s="372"/>
      <c r="AO26" s="373"/>
      <c r="AP26" s="373"/>
      <c r="AQ26" s="373"/>
      <c r="AR26" s="373"/>
      <c r="AS26" s="373"/>
      <c r="AT26" s="373"/>
      <c r="AU26" s="374"/>
      <c r="AV26" s="378" t="str">
        <f t="shared" ref="AV26" si="31">IF(D26="","",R26-AF26-AN26)</f>
        <v/>
      </c>
      <c r="AW26" s="378"/>
      <c r="AX26" s="378"/>
      <c r="AY26" s="378"/>
      <c r="AZ26" s="378"/>
      <c r="BA26" s="378"/>
      <c r="BB26" s="378"/>
      <c r="BC26" s="378"/>
      <c r="BD26" s="378" t="str">
        <f t="shared" ref="BD26" si="32">IF(D26="","",R26-Y26*1104-AN26)</f>
        <v/>
      </c>
      <c r="BE26" s="378"/>
      <c r="BF26" s="378"/>
      <c r="BG26" s="378"/>
      <c r="BH26" s="378"/>
      <c r="BI26" s="378"/>
      <c r="BJ26" s="378"/>
      <c r="BK26" s="378"/>
      <c r="BL26" s="379" t="str">
        <f t="shared" ref="BL26" si="33">IF(D26="","",1300000)</f>
        <v/>
      </c>
      <c r="BM26" s="380"/>
      <c r="BN26" s="380"/>
      <c r="BO26" s="380"/>
      <c r="BP26" s="380"/>
      <c r="BQ26" s="380"/>
      <c r="BR26" s="380"/>
      <c r="BS26" s="381"/>
      <c r="BT26" s="378" t="str">
        <f t="shared" ref="BT26" si="34">IF(D26="","",IF(BD26&lt;BL26,ROUNDDOWN(BD26,-3),ROUNDDOWN(BL26,-3)))</f>
        <v/>
      </c>
      <c r="BU26" s="378"/>
      <c r="BV26" s="378"/>
      <c r="BW26" s="378"/>
      <c r="BX26" s="378"/>
      <c r="BY26" s="378"/>
      <c r="BZ26" s="378"/>
      <c r="CA26" s="378"/>
      <c r="CB26" s="342"/>
      <c r="CC26" s="343"/>
      <c r="CD26" s="343"/>
      <c r="CE26" s="343"/>
      <c r="CF26" s="344"/>
      <c r="CG26" s="385"/>
      <c r="CH26" s="385"/>
      <c r="CI26" s="385"/>
      <c r="CJ26" s="385"/>
      <c r="CK26" s="385"/>
      <c r="CL26" s="385"/>
      <c r="CM26" s="385"/>
      <c r="CN26" s="385"/>
      <c r="CO26" s="385"/>
      <c r="CP26" s="385"/>
      <c r="CQ26" s="32"/>
      <c r="CR26" s="32"/>
    </row>
    <row r="27" spans="2:100" ht="15.6" customHeight="1" x14ac:dyDescent="0.2">
      <c r="B27" s="386"/>
      <c r="C27" s="386"/>
      <c r="D27" s="387"/>
      <c r="E27" s="387"/>
      <c r="F27" s="387"/>
      <c r="G27" s="387"/>
      <c r="H27" s="387"/>
      <c r="I27" s="387"/>
      <c r="J27" s="387"/>
      <c r="K27" s="387"/>
      <c r="L27" s="387"/>
      <c r="M27" s="391"/>
      <c r="N27" s="392"/>
      <c r="O27" s="392"/>
      <c r="P27" s="392"/>
      <c r="Q27" s="393"/>
      <c r="R27" s="394"/>
      <c r="S27" s="394"/>
      <c r="T27" s="394"/>
      <c r="U27" s="394"/>
      <c r="V27" s="394"/>
      <c r="W27" s="394"/>
      <c r="X27" s="394"/>
      <c r="Y27" s="395"/>
      <c r="Z27" s="395"/>
      <c r="AA27" s="395"/>
      <c r="AB27" s="395"/>
      <c r="AC27" s="395"/>
      <c r="AD27" s="395"/>
      <c r="AE27" s="395"/>
      <c r="AF27" s="399"/>
      <c r="AG27" s="400"/>
      <c r="AH27" s="400"/>
      <c r="AI27" s="400"/>
      <c r="AJ27" s="400"/>
      <c r="AK27" s="400"/>
      <c r="AL27" s="400"/>
      <c r="AM27" s="401"/>
      <c r="AN27" s="375"/>
      <c r="AO27" s="376"/>
      <c r="AP27" s="376"/>
      <c r="AQ27" s="376"/>
      <c r="AR27" s="376"/>
      <c r="AS27" s="376"/>
      <c r="AT27" s="376"/>
      <c r="AU27" s="377"/>
      <c r="AV27" s="378"/>
      <c r="AW27" s="378"/>
      <c r="AX27" s="378"/>
      <c r="AY27" s="378"/>
      <c r="AZ27" s="378"/>
      <c r="BA27" s="378"/>
      <c r="BB27" s="378"/>
      <c r="BC27" s="378"/>
      <c r="BD27" s="378"/>
      <c r="BE27" s="378"/>
      <c r="BF27" s="378"/>
      <c r="BG27" s="378"/>
      <c r="BH27" s="378"/>
      <c r="BI27" s="378"/>
      <c r="BJ27" s="378"/>
      <c r="BK27" s="378"/>
      <c r="BL27" s="382"/>
      <c r="BM27" s="383"/>
      <c r="BN27" s="383"/>
      <c r="BO27" s="383"/>
      <c r="BP27" s="383"/>
      <c r="BQ27" s="383"/>
      <c r="BR27" s="383"/>
      <c r="BS27" s="384"/>
      <c r="BT27" s="378"/>
      <c r="BU27" s="378"/>
      <c r="BV27" s="378"/>
      <c r="BW27" s="378"/>
      <c r="BX27" s="378"/>
      <c r="BY27" s="378"/>
      <c r="BZ27" s="378"/>
      <c r="CA27" s="378"/>
      <c r="CB27" s="345"/>
      <c r="CC27" s="346"/>
      <c r="CD27" s="346"/>
      <c r="CE27" s="346"/>
      <c r="CF27" s="347"/>
      <c r="CG27" s="385"/>
      <c r="CH27" s="385"/>
      <c r="CI27" s="385"/>
      <c r="CJ27" s="385"/>
      <c r="CK27" s="385"/>
      <c r="CL27" s="385"/>
      <c r="CM27" s="385"/>
      <c r="CN27" s="385"/>
      <c r="CO27" s="385"/>
      <c r="CP27" s="385"/>
      <c r="CQ27" s="35"/>
      <c r="CR27" s="35"/>
    </row>
    <row r="28" spans="2:100" ht="15.6" customHeight="1" x14ac:dyDescent="0.2">
      <c r="B28" s="386">
        <v>9</v>
      </c>
      <c r="C28" s="386"/>
      <c r="D28" s="387"/>
      <c r="E28" s="387"/>
      <c r="F28" s="387"/>
      <c r="G28" s="387"/>
      <c r="H28" s="387"/>
      <c r="I28" s="387"/>
      <c r="J28" s="387"/>
      <c r="K28" s="387"/>
      <c r="L28" s="387"/>
      <c r="M28" s="388"/>
      <c r="N28" s="389"/>
      <c r="O28" s="389"/>
      <c r="P28" s="389"/>
      <c r="Q28" s="390"/>
      <c r="R28" s="394"/>
      <c r="S28" s="394"/>
      <c r="T28" s="394"/>
      <c r="U28" s="394"/>
      <c r="V28" s="394"/>
      <c r="W28" s="394"/>
      <c r="X28" s="394"/>
      <c r="Y28" s="395"/>
      <c r="Z28" s="395"/>
      <c r="AA28" s="395"/>
      <c r="AB28" s="395"/>
      <c r="AC28" s="395"/>
      <c r="AD28" s="395"/>
      <c r="AE28" s="395"/>
      <c r="AF28" s="396" t="str">
        <f t="shared" ref="AF28" si="35">IF(D28="","",Y28*1104)</f>
        <v/>
      </c>
      <c r="AG28" s="397"/>
      <c r="AH28" s="397"/>
      <c r="AI28" s="397"/>
      <c r="AJ28" s="397"/>
      <c r="AK28" s="397"/>
      <c r="AL28" s="397"/>
      <c r="AM28" s="398"/>
      <c r="AN28" s="372"/>
      <c r="AO28" s="373"/>
      <c r="AP28" s="373"/>
      <c r="AQ28" s="373"/>
      <c r="AR28" s="373"/>
      <c r="AS28" s="373"/>
      <c r="AT28" s="373"/>
      <c r="AU28" s="374"/>
      <c r="AV28" s="378" t="str">
        <f t="shared" ref="AV28" si="36">IF(D28="","",R28-AF28-AN28)</f>
        <v/>
      </c>
      <c r="AW28" s="378"/>
      <c r="AX28" s="378"/>
      <c r="AY28" s="378"/>
      <c r="AZ28" s="378"/>
      <c r="BA28" s="378"/>
      <c r="BB28" s="378"/>
      <c r="BC28" s="378"/>
      <c r="BD28" s="378" t="str">
        <f t="shared" ref="BD28" si="37">IF(D28="","",R28-Y28*1104-AN28)</f>
        <v/>
      </c>
      <c r="BE28" s="378"/>
      <c r="BF28" s="378"/>
      <c r="BG28" s="378"/>
      <c r="BH28" s="378"/>
      <c r="BI28" s="378"/>
      <c r="BJ28" s="378"/>
      <c r="BK28" s="378"/>
      <c r="BL28" s="379" t="str">
        <f t="shared" ref="BL28" si="38">IF(D28="","",1300000)</f>
        <v/>
      </c>
      <c r="BM28" s="380"/>
      <c r="BN28" s="380"/>
      <c r="BO28" s="380"/>
      <c r="BP28" s="380"/>
      <c r="BQ28" s="380"/>
      <c r="BR28" s="380"/>
      <c r="BS28" s="381"/>
      <c r="BT28" s="378" t="str">
        <f t="shared" ref="BT28" si="39">IF(D28="","",IF(BD28&lt;BL28,ROUNDDOWN(BD28,-3),ROUNDDOWN(BL28,-3)))</f>
        <v/>
      </c>
      <c r="BU28" s="378"/>
      <c r="BV28" s="378"/>
      <c r="BW28" s="378"/>
      <c r="BX28" s="378"/>
      <c r="BY28" s="378"/>
      <c r="BZ28" s="378"/>
      <c r="CA28" s="378"/>
      <c r="CB28" s="342"/>
      <c r="CC28" s="343"/>
      <c r="CD28" s="343"/>
      <c r="CE28" s="343"/>
      <c r="CF28" s="344"/>
      <c r="CG28" s="385"/>
      <c r="CH28" s="385"/>
      <c r="CI28" s="385"/>
      <c r="CJ28" s="385"/>
      <c r="CK28" s="385"/>
      <c r="CL28" s="385"/>
      <c r="CM28" s="385"/>
      <c r="CN28" s="385"/>
      <c r="CO28" s="385"/>
      <c r="CP28" s="385"/>
      <c r="CQ28" s="35"/>
      <c r="CR28" s="35"/>
    </row>
    <row r="29" spans="2:100" ht="15.6" customHeight="1" x14ac:dyDescent="0.2">
      <c r="B29" s="386"/>
      <c r="C29" s="386"/>
      <c r="D29" s="387"/>
      <c r="E29" s="387"/>
      <c r="F29" s="387"/>
      <c r="G29" s="387"/>
      <c r="H29" s="387"/>
      <c r="I29" s="387"/>
      <c r="J29" s="387"/>
      <c r="K29" s="387"/>
      <c r="L29" s="387"/>
      <c r="M29" s="391"/>
      <c r="N29" s="392"/>
      <c r="O29" s="392"/>
      <c r="P29" s="392"/>
      <c r="Q29" s="393"/>
      <c r="R29" s="394"/>
      <c r="S29" s="394"/>
      <c r="T29" s="394"/>
      <c r="U29" s="394"/>
      <c r="V29" s="394"/>
      <c r="W29" s="394"/>
      <c r="X29" s="394"/>
      <c r="Y29" s="395"/>
      <c r="Z29" s="395"/>
      <c r="AA29" s="395"/>
      <c r="AB29" s="395"/>
      <c r="AC29" s="395"/>
      <c r="AD29" s="395"/>
      <c r="AE29" s="395"/>
      <c r="AF29" s="399"/>
      <c r="AG29" s="400"/>
      <c r="AH29" s="400"/>
      <c r="AI29" s="400"/>
      <c r="AJ29" s="400"/>
      <c r="AK29" s="400"/>
      <c r="AL29" s="400"/>
      <c r="AM29" s="401"/>
      <c r="AN29" s="375"/>
      <c r="AO29" s="376"/>
      <c r="AP29" s="376"/>
      <c r="AQ29" s="376"/>
      <c r="AR29" s="376"/>
      <c r="AS29" s="376"/>
      <c r="AT29" s="376"/>
      <c r="AU29" s="377"/>
      <c r="AV29" s="378"/>
      <c r="AW29" s="378"/>
      <c r="AX29" s="378"/>
      <c r="AY29" s="378"/>
      <c r="AZ29" s="378"/>
      <c r="BA29" s="378"/>
      <c r="BB29" s="378"/>
      <c r="BC29" s="378"/>
      <c r="BD29" s="378"/>
      <c r="BE29" s="378"/>
      <c r="BF29" s="378"/>
      <c r="BG29" s="378"/>
      <c r="BH29" s="378"/>
      <c r="BI29" s="378"/>
      <c r="BJ29" s="378"/>
      <c r="BK29" s="378"/>
      <c r="BL29" s="382"/>
      <c r="BM29" s="383"/>
      <c r="BN29" s="383"/>
      <c r="BO29" s="383"/>
      <c r="BP29" s="383"/>
      <c r="BQ29" s="383"/>
      <c r="BR29" s="383"/>
      <c r="BS29" s="384"/>
      <c r="BT29" s="378"/>
      <c r="BU29" s="378"/>
      <c r="BV29" s="378"/>
      <c r="BW29" s="378"/>
      <c r="BX29" s="378"/>
      <c r="BY29" s="378"/>
      <c r="BZ29" s="378"/>
      <c r="CA29" s="378"/>
      <c r="CB29" s="345"/>
      <c r="CC29" s="346"/>
      <c r="CD29" s="346"/>
      <c r="CE29" s="346"/>
      <c r="CF29" s="347"/>
      <c r="CG29" s="385"/>
      <c r="CH29" s="385"/>
      <c r="CI29" s="385"/>
      <c r="CJ29" s="385"/>
      <c r="CK29" s="385"/>
      <c r="CL29" s="385"/>
      <c r="CM29" s="385"/>
      <c r="CN29" s="385"/>
      <c r="CO29" s="385"/>
      <c r="CP29" s="385"/>
      <c r="CQ29" s="35"/>
      <c r="CR29" s="35"/>
    </row>
    <row r="30" spans="2:100" ht="15.6" customHeight="1" x14ac:dyDescent="0.2">
      <c r="B30" s="386">
        <v>10</v>
      </c>
      <c r="C30" s="386"/>
      <c r="D30" s="387"/>
      <c r="E30" s="387"/>
      <c r="F30" s="387"/>
      <c r="G30" s="387"/>
      <c r="H30" s="387"/>
      <c r="I30" s="387"/>
      <c r="J30" s="387"/>
      <c r="K30" s="387"/>
      <c r="L30" s="387"/>
      <c r="M30" s="388"/>
      <c r="N30" s="389"/>
      <c r="O30" s="389"/>
      <c r="P30" s="389"/>
      <c r="Q30" s="390"/>
      <c r="R30" s="394"/>
      <c r="S30" s="394"/>
      <c r="T30" s="394"/>
      <c r="U30" s="394"/>
      <c r="V30" s="394"/>
      <c r="W30" s="394"/>
      <c r="X30" s="394"/>
      <c r="Y30" s="395"/>
      <c r="Z30" s="395"/>
      <c r="AA30" s="395"/>
      <c r="AB30" s="395"/>
      <c r="AC30" s="395"/>
      <c r="AD30" s="395"/>
      <c r="AE30" s="395"/>
      <c r="AF30" s="396" t="str">
        <f t="shared" ref="AF30" si="40">IF(D30="","",Y30*1104)</f>
        <v/>
      </c>
      <c r="AG30" s="397"/>
      <c r="AH30" s="397"/>
      <c r="AI30" s="397"/>
      <c r="AJ30" s="397"/>
      <c r="AK30" s="397"/>
      <c r="AL30" s="397"/>
      <c r="AM30" s="398"/>
      <c r="AN30" s="372"/>
      <c r="AO30" s="373"/>
      <c r="AP30" s="373"/>
      <c r="AQ30" s="373"/>
      <c r="AR30" s="373"/>
      <c r="AS30" s="373"/>
      <c r="AT30" s="373"/>
      <c r="AU30" s="374"/>
      <c r="AV30" s="378" t="str">
        <f t="shared" ref="AV30" si="41">IF(D30="","",R30-AF30-AN30)</f>
        <v/>
      </c>
      <c r="AW30" s="378"/>
      <c r="AX30" s="378"/>
      <c r="AY30" s="378"/>
      <c r="AZ30" s="378"/>
      <c r="BA30" s="378"/>
      <c r="BB30" s="378"/>
      <c r="BC30" s="378"/>
      <c r="BD30" s="378" t="str">
        <f t="shared" ref="BD30" si="42">IF(D30="","",R30-Y30*1104-AN30)</f>
        <v/>
      </c>
      <c r="BE30" s="378"/>
      <c r="BF30" s="378"/>
      <c r="BG30" s="378"/>
      <c r="BH30" s="378"/>
      <c r="BI30" s="378"/>
      <c r="BJ30" s="378"/>
      <c r="BK30" s="378"/>
      <c r="BL30" s="379" t="str">
        <f t="shared" ref="BL30" si="43">IF(D30="","",1300000)</f>
        <v/>
      </c>
      <c r="BM30" s="380"/>
      <c r="BN30" s="380"/>
      <c r="BO30" s="380"/>
      <c r="BP30" s="380"/>
      <c r="BQ30" s="380"/>
      <c r="BR30" s="380"/>
      <c r="BS30" s="381"/>
      <c r="BT30" s="378" t="str">
        <f t="shared" ref="BT30" si="44">IF(D30="","",IF(BD30&lt;BL30,ROUNDDOWN(BD30,-3),ROUNDDOWN(BL30,-3)))</f>
        <v/>
      </c>
      <c r="BU30" s="378"/>
      <c r="BV30" s="378"/>
      <c r="BW30" s="378"/>
      <c r="BX30" s="378"/>
      <c r="BY30" s="378"/>
      <c r="BZ30" s="378"/>
      <c r="CA30" s="378"/>
      <c r="CB30" s="342"/>
      <c r="CC30" s="343"/>
      <c r="CD30" s="343"/>
      <c r="CE30" s="343"/>
      <c r="CF30" s="344"/>
      <c r="CG30" s="385"/>
      <c r="CH30" s="385"/>
      <c r="CI30" s="385"/>
      <c r="CJ30" s="385"/>
      <c r="CK30" s="385"/>
      <c r="CL30" s="385"/>
      <c r="CM30" s="385"/>
      <c r="CN30" s="385"/>
      <c r="CO30" s="385"/>
      <c r="CP30" s="385"/>
      <c r="CQ30" s="35"/>
      <c r="CR30" s="35"/>
    </row>
    <row r="31" spans="2:100" ht="15.6" customHeight="1" x14ac:dyDescent="0.2">
      <c r="B31" s="386"/>
      <c r="C31" s="386"/>
      <c r="D31" s="387"/>
      <c r="E31" s="387"/>
      <c r="F31" s="387"/>
      <c r="G31" s="387"/>
      <c r="H31" s="387"/>
      <c r="I31" s="387"/>
      <c r="J31" s="387"/>
      <c r="K31" s="387"/>
      <c r="L31" s="387"/>
      <c r="M31" s="391"/>
      <c r="N31" s="392"/>
      <c r="O31" s="392"/>
      <c r="P31" s="392"/>
      <c r="Q31" s="393"/>
      <c r="R31" s="394"/>
      <c r="S31" s="394"/>
      <c r="T31" s="394"/>
      <c r="U31" s="394"/>
      <c r="V31" s="394"/>
      <c r="W31" s="394"/>
      <c r="X31" s="394"/>
      <c r="Y31" s="395"/>
      <c r="Z31" s="395"/>
      <c r="AA31" s="395"/>
      <c r="AB31" s="395"/>
      <c r="AC31" s="395"/>
      <c r="AD31" s="395"/>
      <c r="AE31" s="395"/>
      <c r="AF31" s="399"/>
      <c r="AG31" s="400"/>
      <c r="AH31" s="400"/>
      <c r="AI31" s="400"/>
      <c r="AJ31" s="400"/>
      <c r="AK31" s="400"/>
      <c r="AL31" s="400"/>
      <c r="AM31" s="401"/>
      <c r="AN31" s="375"/>
      <c r="AO31" s="376"/>
      <c r="AP31" s="376"/>
      <c r="AQ31" s="376"/>
      <c r="AR31" s="376"/>
      <c r="AS31" s="376"/>
      <c r="AT31" s="376"/>
      <c r="AU31" s="377"/>
      <c r="AV31" s="378"/>
      <c r="AW31" s="378"/>
      <c r="AX31" s="378"/>
      <c r="AY31" s="378"/>
      <c r="AZ31" s="378"/>
      <c r="BA31" s="378"/>
      <c r="BB31" s="378"/>
      <c r="BC31" s="378"/>
      <c r="BD31" s="378"/>
      <c r="BE31" s="378"/>
      <c r="BF31" s="378"/>
      <c r="BG31" s="378"/>
      <c r="BH31" s="378"/>
      <c r="BI31" s="378"/>
      <c r="BJ31" s="378"/>
      <c r="BK31" s="378"/>
      <c r="BL31" s="382"/>
      <c r="BM31" s="383"/>
      <c r="BN31" s="383"/>
      <c r="BO31" s="383"/>
      <c r="BP31" s="383"/>
      <c r="BQ31" s="383"/>
      <c r="BR31" s="383"/>
      <c r="BS31" s="384"/>
      <c r="BT31" s="378"/>
      <c r="BU31" s="378"/>
      <c r="BV31" s="378"/>
      <c r="BW31" s="378"/>
      <c r="BX31" s="378"/>
      <c r="BY31" s="378"/>
      <c r="BZ31" s="378"/>
      <c r="CA31" s="378"/>
      <c r="CB31" s="345"/>
      <c r="CC31" s="346"/>
      <c r="CD31" s="346"/>
      <c r="CE31" s="346"/>
      <c r="CF31" s="347"/>
      <c r="CG31" s="385"/>
      <c r="CH31" s="385"/>
      <c r="CI31" s="385"/>
      <c r="CJ31" s="385"/>
      <c r="CK31" s="385"/>
      <c r="CL31" s="385"/>
      <c r="CM31" s="385"/>
      <c r="CN31" s="385"/>
      <c r="CO31" s="385"/>
      <c r="CP31" s="385"/>
      <c r="CQ31" s="35"/>
      <c r="CR31" s="35"/>
    </row>
    <row r="32" spans="2:100" ht="15.6" customHeight="1" x14ac:dyDescent="0.2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5"/>
      <c r="CV32" s="35"/>
    </row>
    <row r="33" spans="2:98" ht="15.6" customHeight="1" x14ac:dyDescent="0.2">
      <c r="B33" s="35"/>
      <c r="C33" s="35"/>
      <c r="D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5"/>
      <c r="BP33" s="35"/>
      <c r="BQ33" s="35"/>
      <c r="BR33" s="35"/>
      <c r="BS33" s="35"/>
      <c r="BT33" s="35"/>
      <c r="BU33" s="348" t="s">
        <v>105</v>
      </c>
      <c r="BV33" s="349"/>
      <c r="BW33" s="349"/>
      <c r="BX33" s="349"/>
      <c r="BY33" s="349"/>
      <c r="BZ33" s="349"/>
      <c r="CA33" s="349"/>
      <c r="CB33" s="349"/>
      <c r="CC33" s="349"/>
      <c r="CD33" s="349"/>
      <c r="CE33" s="349"/>
      <c r="CF33" s="349"/>
      <c r="CG33" s="349"/>
      <c r="CH33" s="349"/>
      <c r="CI33" s="350"/>
      <c r="CJ33" s="354" t="str">
        <f>IF(COUNTA(D12:L31),COUNTA(D12:L31),"")</f>
        <v/>
      </c>
      <c r="CK33" s="355"/>
      <c r="CL33" s="355"/>
      <c r="CM33" s="355"/>
      <c r="CN33" s="355"/>
      <c r="CO33" s="355"/>
      <c r="CP33" s="355"/>
      <c r="CQ33" s="355"/>
      <c r="CR33" s="355"/>
      <c r="CS33" s="355"/>
      <c r="CT33" s="356"/>
    </row>
    <row r="34" spans="2:98" ht="15.6" customHeight="1" x14ac:dyDescent="0.2">
      <c r="B34" s="35"/>
      <c r="C34" s="35"/>
      <c r="D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5"/>
      <c r="BP34" s="35"/>
      <c r="BQ34" s="35"/>
      <c r="BR34" s="35"/>
      <c r="BS34" s="35"/>
      <c r="BT34" s="35"/>
      <c r="BU34" s="351"/>
      <c r="BV34" s="352"/>
      <c r="BW34" s="352"/>
      <c r="BX34" s="352"/>
      <c r="BY34" s="352"/>
      <c r="BZ34" s="352"/>
      <c r="CA34" s="352"/>
      <c r="CB34" s="352"/>
      <c r="CC34" s="352"/>
      <c r="CD34" s="352"/>
      <c r="CE34" s="352"/>
      <c r="CF34" s="352"/>
      <c r="CG34" s="352"/>
      <c r="CH34" s="352"/>
      <c r="CI34" s="353"/>
      <c r="CJ34" s="357"/>
      <c r="CK34" s="358"/>
      <c r="CL34" s="358"/>
      <c r="CM34" s="358"/>
      <c r="CN34" s="358"/>
      <c r="CO34" s="358"/>
      <c r="CP34" s="358"/>
      <c r="CQ34" s="358"/>
      <c r="CR34" s="358"/>
      <c r="CS34" s="358"/>
      <c r="CT34" s="359"/>
    </row>
    <row r="35" spans="2:98" ht="15.6" customHeight="1" x14ac:dyDescent="0.2">
      <c r="B35" s="35"/>
      <c r="C35" s="35"/>
      <c r="D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35"/>
      <c r="BP35" s="35"/>
      <c r="BQ35" s="35"/>
      <c r="BR35" s="35"/>
      <c r="BS35" s="35"/>
      <c r="BT35" s="35"/>
      <c r="BU35" s="348" t="s">
        <v>106</v>
      </c>
      <c r="BV35" s="349"/>
      <c r="BW35" s="349"/>
      <c r="BX35" s="349"/>
      <c r="BY35" s="349"/>
      <c r="BZ35" s="349"/>
      <c r="CA35" s="349"/>
      <c r="CB35" s="349"/>
      <c r="CC35" s="349"/>
      <c r="CD35" s="349"/>
      <c r="CE35" s="349"/>
      <c r="CF35" s="349"/>
      <c r="CG35" s="349"/>
      <c r="CH35" s="349"/>
      <c r="CI35" s="350"/>
      <c r="CJ35" s="360">
        <f>SUM(BT12:CA31)</f>
        <v>0</v>
      </c>
      <c r="CK35" s="361"/>
      <c r="CL35" s="361"/>
      <c r="CM35" s="361"/>
      <c r="CN35" s="361"/>
      <c r="CO35" s="361"/>
      <c r="CP35" s="361"/>
      <c r="CQ35" s="361"/>
      <c r="CR35" s="361"/>
      <c r="CS35" s="361"/>
      <c r="CT35" s="362"/>
    </row>
    <row r="36" spans="2:98" ht="15.6" customHeight="1" x14ac:dyDescent="0.2">
      <c r="B36" s="35"/>
      <c r="C36" s="35"/>
      <c r="D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35"/>
      <c r="BP36" s="35"/>
      <c r="BQ36" s="35"/>
      <c r="BR36" s="35"/>
      <c r="BS36" s="35"/>
      <c r="BT36" s="35"/>
      <c r="BU36" s="351"/>
      <c r="BV36" s="352"/>
      <c r="BW36" s="352"/>
      <c r="BX36" s="352"/>
      <c r="BY36" s="352"/>
      <c r="BZ36" s="352"/>
      <c r="CA36" s="352"/>
      <c r="CB36" s="352"/>
      <c r="CC36" s="352"/>
      <c r="CD36" s="352"/>
      <c r="CE36" s="352"/>
      <c r="CF36" s="352"/>
      <c r="CG36" s="352"/>
      <c r="CH36" s="352"/>
      <c r="CI36" s="353"/>
      <c r="CJ36" s="363"/>
      <c r="CK36" s="364"/>
      <c r="CL36" s="364"/>
      <c r="CM36" s="364"/>
      <c r="CN36" s="364"/>
      <c r="CO36" s="364"/>
      <c r="CP36" s="364"/>
      <c r="CQ36" s="364"/>
      <c r="CR36" s="364"/>
      <c r="CS36" s="364"/>
      <c r="CT36" s="365"/>
    </row>
    <row r="37" spans="2:98" ht="15.6" customHeight="1" x14ac:dyDescent="0.2">
      <c r="B37" s="35"/>
      <c r="C37" s="35"/>
      <c r="D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</row>
    <row r="38" spans="2:98" ht="15.6" customHeight="1" x14ac:dyDescent="0.2">
      <c r="B38" s="35"/>
      <c r="C38" s="35"/>
      <c r="D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</row>
    <row r="39" spans="2:98" ht="15.6" customHeight="1" x14ac:dyDescent="0.2">
      <c r="B39" s="35"/>
      <c r="C39" s="35"/>
      <c r="D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 t="s">
        <v>107</v>
      </c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</row>
    <row r="40" spans="2:98" ht="15.6" customHeight="1" x14ac:dyDescent="0.2">
      <c r="B40" s="35"/>
      <c r="C40" s="35"/>
      <c r="D40" s="41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3"/>
      <c r="BP40" s="43"/>
      <c r="BQ40" s="43"/>
      <c r="BR40" s="43"/>
      <c r="BS40" s="43"/>
      <c r="BT40" s="43"/>
      <c r="BU40" s="348" t="s">
        <v>108</v>
      </c>
      <c r="BV40" s="349"/>
      <c r="BW40" s="349"/>
      <c r="BX40" s="349"/>
      <c r="BY40" s="349"/>
      <c r="BZ40" s="349"/>
      <c r="CA40" s="349"/>
      <c r="CB40" s="349"/>
      <c r="CC40" s="349"/>
      <c r="CD40" s="349"/>
      <c r="CE40" s="349"/>
      <c r="CF40" s="349"/>
      <c r="CG40" s="349"/>
      <c r="CH40" s="349"/>
      <c r="CI40" s="350"/>
      <c r="CJ40" s="366" t="str">
        <f>IF(BT12="","",SUM(BT12:CA31))</f>
        <v/>
      </c>
      <c r="CK40" s="367"/>
      <c r="CL40" s="367"/>
      <c r="CM40" s="367"/>
      <c r="CN40" s="367"/>
      <c r="CO40" s="367"/>
      <c r="CP40" s="367"/>
      <c r="CQ40" s="367"/>
      <c r="CR40" s="367"/>
      <c r="CS40" s="367"/>
      <c r="CT40" s="368"/>
    </row>
    <row r="41" spans="2:98" ht="15.6" customHeight="1" x14ac:dyDescent="0.2">
      <c r="B41" s="41"/>
      <c r="C41" s="41"/>
      <c r="D41" s="41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3"/>
      <c r="BP41" s="43"/>
      <c r="BQ41" s="41"/>
      <c r="BR41" s="41"/>
      <c r="BS41" s="41"/>
      <c r="BT41" s="41"/>
      <c r="BU41" s="351"/>
      <c r="BV41" s="352"/>
      <c r="BW41" s="352"/>
      <c r="BX41" s="352"/>
      <c r="BY41" s="352"/>
      <c r="BZ41" s="352"/>
      <c r="CA41" s="352"/>
      <c r="CB41" s="352"/>
      <c r="CC41" s="352"/>
      <c r="CD41" s="352"/>
      <c r="CE41" s="352"/>
      <c r="CF41" s="352"/>
      <c r="CG41" s="352"/>
      <c r="CH41" s="352"/>
      <c r="CI41" s="353"/>
      <c r="CJ41" s="369"/>
      <c r="CK41" s="370"/>
      <c r="CL41" s="370"/>
      <c r="CM41" s="370"/>
      <c r="CN41" s="370"/>
      <c r="CO41" s="370"/>
      <c r="CP41" s="370"/>
      <c r="CQ41" s="370"/>
      <c r="CR41" s="370"/>
      <c r="CS41" s="370"/>
      <c r="CT41" s="371"/>
    </row>
    <row r="42" spans="2:98" ht="15.6" customHeight="1" x14ac:dyDescent="0.2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</row>
    <row r="43" spans="2:98" ht="15.6" customHeight="1" x14ac:dyDescent="0.2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</row>
  </sheetData>
  <mergeCells count="169">
    <mergeCell ref="CO1:CR1"/>
    <mergeCell ref="D4:L5"/>
    <mergeCell ref="M4:R5"/>
    <mergeCell ref="S4:V5"/>
    <mergeCell ref="W4:AB5"/>
    <mergeCell ref="AC4:AF5"/>
    <mergeCell ref="CG10:CP10"/>
    <mergeCell ref="CG11:CK11"/>
    <mergeCell ref="CL11:CP11"/>
    <mergeCell ref="BD10:BK11"/>
    <mergeCell ref="BL10:BS11"/>
    <mergeCell ref="BT10:CA11"/>
    <mergeCell ref="CB10:CF11"/>
    <mergeCell ref="Y12:AE13"/>
    <mergeCell ref="AF12:AM13"/>
    <mergeCell ref="AF10:AM11"/>
    <mergeCell ref="AN10:AU11"/>
    <mergeCell ref="AV10:BC11"/>
    <mergeCell ref="D6:L7"/>
    <mergeCell ref="M6:AF7"/>
    <mergeCell ref="B10:C11"/>
    <mergeCell ref="D10:L11"/>
    <mergeCell ref="M10:Q11"/>
    <mergeCell ref="R10:X11"/>
    <mergeCell ref="Y10:AE11"/>
    <mergeCell ref="CL12:CP13"/>
    <mergeCell ref="B14:C15"/>
    <mergeCell ref="D14:L15"/>
    <mergeCell ref="M14:Q15"/>
    <mergeCell ref="R14:X15"/>
    <mergeCell ref="Y14:AE15"/>
    <mergeCell ref="AF14:AM15"/>
    <mergeCell ref="AN14:AU15"/>
    <mergeCell ref="AV14:BC15"/>
    <mergeCell ref="AN12:AU13"/>
    <mergeCell ref="AV12:BC13"/>
    <mergeCell ref="BD12:BK13"/>
    <mergeCell ref="BL12:BS13"/>
    <mergeCell ref="BT12:CA13"/>
    <mergeCell ref="CG12:CK13"/>
    <mergeCell ref="BD14:BK15"/>
    <mergeCell ref="BL14:BS15"/>
    <mergeCell ref="BT14:CA15"/>
    <mergeCell ref="CG14:CK15"/>
    <mergeCell ref="CL14:CP15"/>
    <mergeCell ref="B12:C13"/>
    <mergeCell ref="D12:L13"/>
    <mergeCell ref="M12:Q13"/>
    <mergeCell ref="R12:X13"/>
    <mergeCell ref="CL18:CP19"/>
    <mergeCell ref="BD18:BK19"/>
    <mergeCell ref="BL18:BS19"/>
    <mergeCell ref="BT18:CA19"/>
    <mergeCell ref="CG18:CK19"/>
    <mergeCell ref="AN18:AU19"/>
    <mergeCell ref="AV18:BC19"/>
    <mergeCell ref="B16:C17"/>
    <mergeCell ref="D16:L17"/>
    <mergeCell ref="M16:Q17"/>
    <mergeCell ref="R16:X17"/>
    <mergeCell ref="Y16:AE17"/>
    <mergeCell ref="M18:Q19"/>
    <mergeCell ref="R18:X19"/>
    <mergeCell ref="Y18:AE19"/>
    <mergeCell ref="AF18:AM19"/>
    <mergeCell ref="AF16:AM17"/>
    <mergeCell ref="AN16:AU17"/>
    <mergeCell ref="AV16:BC17"/>
    <mergeCell ref="BD16:BK17"/>
    <mergeCell ref="BL16:BS17"/>
    <mergeCell ref="BT16:CA17"/>
    <mergeCell ref="CG16:CK17"/>
    <mergeCell ref="CL16:CP17"/>
    <mergeCell ref="CL20:CP21"/>
    <mergeCell ref="B22:C23"/>
    <mergeCell ref="D22:L23"/>
    <mergeCell ref="M22:Q23"/>
    <mergeCell ref="R22:X23"/>
    <mergeCell ref="Y22:AE23"/>
    <mergeCell ref="BT22:CA23"/>
    <mergeCell ref="CG22:CK23"/>
    <mergeCell ref="CL22:CP23"/>
    <mergeCell ref="BD22:BK23"/>
    <mergeCell ref="BL22:BS23"/>
    <mergeCell ref="B20:C21"/>
    <mergeCell ref="D20:L21"/>
    <mergeCell ref="M20:Q21"/>
    <mergeCell ref="R20:X21"/>
    <mergeCell ref="Y20:AE21"/>
    <mergeCell ref="AF20:AM21"/>
    <mergeCell ref="AN20:AU21"/>
    <mergeCell ref="AV20:BC21"/>
    <mergeCell ref="BT20:CA21"/>
    <mergeCell ref="CG20:CK21"/>
    <mergeCell ref="B18:C19"/>
    <mergeCell ref="D18:L19"/>
    <mergeCell ref="Y24:AE25"/>
    <mergeCell ref="AF24:AM25"/>
    <mergeCell ref="AF22:AM23"/>
    <mergeCell ref="AN22:AU23"/>
    <mergeCell ref="AV22:BC23"/>
    <mergeCell ref="BD20:BK21"/>
    <mergeCell ref="BL20:BS21"/>
    <mergeCell ref="CL24:CP25"/>
    <mergeCell ref="B26:C27"/>
    <mergeCell ref="D26:L27"/>
    <mergeCell ref="M26:Q27"/>
    <mergeCell ref="R26:X27"/>
    <mergeCell ref="Y26:AE27"/>
    <mergeCell ref="AF26:AM27"/>
    <mergeCell ref="AN26:AU27"/>
    <mergeCell ref="AV26:BC27"/>
    <mergeCell ref="AN24:AU25"/>
    <mergeCell ref="AV24:BC25"/>
    <mergeCell ref="BD24:BK25"/>
    <mergeCell ref="BL24:BS25"/>
    <mergeCell ref="BT24:CA25"/>
    <mergeCell ref="CG24:CK25"/>
    <mergeCell ref="BD26:BK27"/>
    <mergeCell ref="BL26:BS27"/>
    <mergeCell ref="BT26:CA27"/>
    <mergeCell ref="CG26:CK27"/>
    <mergeCell ref="CL26:CP27"/>
    <mergeCell ref="B24:C25"/>
    <mergeCell ref="D24:L25"/>
    <mergeCell ref="M24:Q25"/>
    <mergeCell ref="R24:X25"/>
    <mergeCell ref="B28:C29"/>
    <mergeCell ref="D28:L29"/>
    <mergeCell ref="M28:Q29"/>
    <mergeCell ref="R28:X29"/>
    <mergeCell ref="Y28:AE29"/>
    <mergeCell ref="BT28:CA29"/>
    <mergeCell ref="CG28:CK29"/>
    <mergeCell ref="CL28:CP29"/>
    <mergeCell ref="B30:C31"/>
    <mergeCell ref="D30:L31"/>
    <mergeCell ref="M30:Q31"/>
    <mergeCell ref="R30:X31"/>
    <mergeCell ref="Y30:AE31"/>
    <mergeCell ref="AF30:AM31"/>
    <mergeCell ref="AF28:AM29"/>
    <mergeCell ref="AN28:AU29"/>
    <mergeCell ref="AV28:BC29"/>
    <mergeCell ref="BD28:BK29"/>
    <mergeCell ref="BL28:BS29"/>
    <mergeCell ref="CL30:CP31"/>
    <mergeCell ref="BU33:CI34"/>
    <mergeCell ref="CJ33:CT34"/>
    <mergeCell ref="BU35:CI36"/>
    <mergeCell ref="CJ35:CT36"/>
    <mergeCell ref="BU40:CI41"/>
    <mergeCell ref="CJ40:CT41"/>
    <mergeCell ref="AN30:AU31"/>
    <mergeCell ref="AV30:BC31"/>
    <mergeCell ref="BD30:BK31"/>
    <mergeCell ref="BL30:BS31"/>
    <mergeCell ref="BT30:CA31"/>
    <mergeCell ref="CG30:CK31"/>
    <mergeCell ref="CB30:CF31"/>
    <mergeCell ref="CB12:CF13"/>
    <mergeCell ref="CB14:CF15"/>
    <mergeCell ref="CB16:CF17"/>
    <mergeCell ref="CB18:CF19"/>
    <mergeCell ref="CB20:CF21"/>
    <mergeCell ref="CB22:CF23"/>
    <mergeCell ref="CB24:CF25"/>
    <mergeCell ref="CB26:CF27"/>
    <mergeCell ref="CB28:CF29"/>
  </mergeCells>
  <phoneticPr fontId="4"/>
  <dataValidations count="3">
    <dataValidation type="list" allowBlank="1" showInputMessage="1" showErrorMessage="1" sqref="AF32:BG32" xr:uid="{307A39EA-DB12-4624-975D-FA96A81F9307}">
      <formula1>"小型,大型"</formula1>
    </dataValidation>
    <dataValidation type="list" allowBlank="1" showInputMessage="1" showErrorMessage="1" sqref="W4 M4:R5" xr:uid="{2745FC21-2291-48A0-85EE-50E3467255AD}">
      <formula1>"✓"</formula1>
    </dataValidation>
    <dataValidation type="list" allowBlank="1" showInputMessage="1" showErrorMessage="1" sqref="CB12:CF31" xr:uid="{1AD1EEF8-ACF0-4556-AF28-33DCF06E31BF}">
      <formula1>"第1四半期,第2四半期,第3四半期,第4四半期"</formula1>
    </dataValidation>
  </dataValidations>
  <printOptions horizontalCentered="1"/>
  <pageMargins left="0.25" right="0.25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1B655C-3251-4908-A188-235227648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08b51-246c-4901-bf4f-e6715ed717f1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FDA5DE-D913-4550-ADF7-F1138945F99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6de65409-be2e-4f05-a085-4485e7a2b8dd"/>
    <ds:schemaRef ds:uri="http://schemas.openxmlformats.org/package/2006/metadata/core-properties"/>
    <ds:schemaRef ds:uri="http://schemas.microsoft.com/office/2006/documentManagement/types"/>
    <ds:schemaRef ds:uri="36608b51-246c-4901-bf4f-e6715ed717f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42FF24-3648-4323-917E-059242EB6F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第１号様式 (バス・タクシー・燃料費)申請者情報</vt:lpstr>
      <vt:lpstr>第１号様式 (タクシー)助成申請情報</vt:lpstr>
      <vt:lpstr>第１号様式 (タクシー燃料費) 助成申請情報</vt:lpstr>
      <vt:lpstr>'第１号様式 (タクシー)助成申請情報'!Print_Area</vt:lpstr>
      <vt:lpstr>'第１号様式 (タクシー燃料費) 助成申請情報'!Print_Area</vt:lpstr>
      <vt:lpstr>'第１号様式 (バス・タクシー・燃料費)申請者情報'!Print_Area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PC31360JP016</dc:creator>
  <cp:lastModifiedBy>PC23512JR135</cp:lastModifiedBy>
  <cp:lastPrinted>2025-05-02T04:42:50Z</cp:lastPrinted>
  <dcterms:created xsi:type="dcterms:W3CDTF">2020-03-27T08:27:57Z</dcterms:created>
  <dcterms:modified xsi:type="dcterms:W3CDTF">2025-07-15T04:06:16Z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