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202300"/>
  <xr:revisionPtr revIDLastSave="0" documentId="13_ncr:1_{714CB959-0C34-4CBF-AFB3-08A754181F70}" xr6:coauthVersionLast="47" xr6:coauthVersionMax="47" xr10:uidLastSave="{00000000-0000-0000-0000-000000000000}"/>
  <bookViews>
    <workbookView xWindow="-120" yWindow="-16320" windowWidth="29040" windowHeight="15720" xr2:uid="{EE547D97-FD45-4A4F-B3B1-8EDEB3695CF0}"/>
  </bookViews>
  <sheets>
    <sheet name="参考様式１_太陽光発電システム設置概要書" sheetId="1" r:id="rId1"/>
    <sheet name="参考様式2_低圧電力一括受電付帯設備の計算書" sheetId="2" r:id="rId2"/>
    <sheet name="参考様式３_助成対象住宅の写真" sheetId="3" r:id="rId3"/>
    <sheet name="参考様式4_領収書内訳" sheetId="4" r:id="rId4"/>
    <sheet name="参考様式6_助成対象設備設置完了後の写真" sheetId="5" r:id="rId5"/>
  </sheets>
  <definedNames>
    <definedName name="_xlnm.Print_Area" localSheetId="0">参考様式１_太陽光発電システム設置概要書!$A$1:$Z$60</definedName>
    <definedName name="_xlnm.Print_Area" localSheetId="1">参考様式2_低圧電力一括受電付帯設備の計算書!$A$1:$K$23</definedName>
    <definedName name="_xlnm.Print_Area" localSheetId="2">参考様式３_助成対象住宅の写真!$A$1:$AB$50</definedName>
    <definedName name="_xlnm.Print_Area" localSheetId="3">参考様式4_領収書内訳!$A$1:$AI$35</definedName>
    <definedName name="_xlnm.Print_Area" localSheetId="4">参考様式6_助成対象設備設置完了後の写真!$A$1:$AB$54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30" i="4" l="1"/>
  <c r="V28" i="4"/>
  <c r="V23" i="4"/>
  <c r="V30" i="4" l="1"/>
  <c r="T55" i="1"/>
  <c r="T56" i="1"/>
  <c r="T57" i="1"/>
  <c r="T42" i="1"/>
  <c r="T41" i="1"/>
  <c r="T43" i="1"/>
  <c r="T54" i="1"/>
  <c r="BG28" i="4"/>
  <c r="BG23" i="4"/>
  <c r="V22" i="2"/>
  <c r="J22" i="2"/>
  <c r="V21" i="2"/>
  <c r="J21" i="2"/>
  <c r="V20" i="2"/>
  <c r="J20" i="2"/>
  <c r="V19" i="2"/>
  <c r="J19" i="2"/>
  <c r="V18" i="2"/>
  <c r="J18" i="2"/>
  <c r="V17" i="2"/>
  <c r="J17" i="2"/>
  <c r="V16" i="2"/>
  <c r="J16" i="2"/>
  <c r="V15" i="2"/>
  <c r="J15" i="2"/>
  <c r="V14" i="2"/>
  <c r="J14" i="2"/>
  <c r="V13" i="2"/>
  <c r="J13" i="2"/>
  <c r="V12" i="2"/>
  <c r="J12" i="2"/>
  <c r="V11" i="2"/>
  <c r="V23" i="2" s="1"/>
  <c r="J11" i="2"/>
  <c r="J23" i="2" s="1"/>
  <c r="T53" i="1"/>
  <c r="T44" i="1"/>
  <c r="BQ19" i="1"/>
  <c r="BO19" i="1"/>
  <c r="BL19" i="1"/>
  <c r="BJ19" i="1"/>
  <c r="AW19" i="1"/>
  <c r="T19" i="1"/>
  <c r="BQ18" i="1"/>
  <c r="BO18" i="1"/>
  <c r="BL18" i="1"/>
  <c r="BJ18" i="1"/>
  <c r="AW18" i="1"/>
  <c r="T18" i="1"/>
  <c r="BQ17" i="1"/>
  <c r="BO17" i="1"/>
  <c r="BL17" i="1"/>
  <c r="BJ17" i="1"/>
  <c r="AW17" i="1"/>
  <c r="T17" i="1"/>
  <c r="BQ16" i="1"/>
  <c r="BO16" i="1"/>
  <c r="BL16" i="1"/>
  <c r="BJ16" i="1"/>
  <c r="AW16" i="1"/>
  <c r="T16" i="1"/>
  <c r="BQ15" i="1"/>
  <c r="BO15" i="1"/>
  <c r="BL15" i="1"/>
  <c r="BJ15" i="1"/>
  <c r="AW15" i="1"/>
  <c r="T15" i="1"/>
  <c r="BQ14" i="1"/>
  <c r="BO14" i="1"/>
  <c r="BL14" i="1"/>
  <c r="BJ14" i="1"/>
  <c r="AW14" i="1"/>
  <c r="T14" i="1"/>
  <c r="BQ13" i="1"/>
  <c r="BO13" i="1"/>
  <c r="BL13" i="1"/>
  <c r="BJ13" i="1"/>
  <c r="AW13" i="1"/>
  <c r="T13" i="1"/>
  <c r="BQ12" i="1"/>
  <c r="BL12" i="1"/>
  <c r="BJ12" i="1"/>
  <c r="AW12" i="1"/>
  <c r="T12" i="1"/>
  <c r="O20" i="1" l="1"/>
  <c r="O26" i="1" s="1"/>
  <c r="BL20" i="1" s="1"/>
  <c r="AR20" i="1"/>
  <c r="AR26" i="1" s="1"/>
  <c r="AW55" i="1" s="1"/>
  <c r="BO12" i="1"/>
  <c r="T40" i="1" l="1"/>
  <c r="N47" i="1" s="1"/>
  <c r="T52" i="1"/>
  <c r="BJ20" i="1"/>
  <c r="T58" i="1" s="1"/>
  <c r="AW56" i="1"/>
  <c r="AW57" i="1"/>
  <c r="AW41" i="1"/>
  <c r="AW40" i="1"/>
  <c r="BQ20" i="1"/>
  <c r="BO20" i="1"/>
  <c r="AW58" i="1" s="1"/>
  <c r="AW52" i="1"/>
  <c r="AW53" i="1"/>
  <c r="AW54" i="1"/>
  <c r="N60" i="1" l="1"/>
  <c r="AW45" i="1"/>
  <c r="AQ47" i="1" s="1"/>
  <c r="AQ60" i="1"/>
</calcChain>
</file>

<file path=xl/sharedStrings.xml><?xml version="1.0" encoding="utf-8"?>
<sst xmlns="http://schemas.openxmlformats.org/spreadsheetml/2006/main" count="397" uniqueCount="141">
  <si>
    <t>参考様式１（太陽光発電システム設置概要書）</t>
    <rPh sb="6" eb="9">
      <t>タイヨウコウ</t>
    </rPh>
    <rPh sb="9" eb="11">
      <t>ハツデン</t>
    </rPh>
    <rPh sb="15" eb="17">
      <t>セッチ</t>
    </rPh>
    <rPh sb="17" eb="20">
      <t>ガイヨウショ</t>
    </rPh>
    <phoneticPr fontId="6"/>
  </si>
  <si>
    <t>（1/2）</t>
    <phoneticPr fontId="3"/>
  </si>
  <si>
    <t>太陽光発電システム設置概要書</t>
    <rPh sb="0" eb="3">
      <t>タイヨウコウ</t>
    </rPh>
    <rPh sb="3" eb="5">
      <t>ハツデン</t>
    </rPh>
    <rPh sb="9" eb="11">
      <t>セッチ</t>
    </rPh>
    <rPh sb="11" eb="14">
      <t>ガイヨウショ</t>
    </rPh>
    <phoneticPr fontId="12"/>
  </si>
  <si>
    <t>１　申請者情報</t>
    <rPh sb="2" eb="7">
      <t>シンセイシャジョウホウ</t>
    </rPh>
    <phoneticPr fontId="3"/>
  </si>
  <si>
    <t>申請者名</t>
    <rPh sb="0" eb="2">
      <t>シンセイ</t>
    </rPh>
    <rPh sb="3" eb="4">
      <t>メイ</t>
    </rPh>
    <phoneticPr fontId="2"/>
  </si>
  <si>
    <t>地球　三郎</t>
    <rPh sb="0" eb="2">
      <t>チキュウ</t>
    </rPh>
    <rPh sb="3" eb="5">
      <t>サブロウ</t>
    </rPh>
    <phoneticPr fontId="3"/>
  </si>
  <si>
    <t>（</t>
    <phoneticPr fontId="3"/>
  </si>
  <si>
    <t>セルは入力不要）</t>
    <rPh sb="3" eb="7">
      <t>ニュウリョクフヨウ</t>
    </rPh>
    <phoneticPr fontId="3"/>
  </si>
  <si>
    <t>■太陽電池モジュール</t>
    <rPh sb="1" eb="3">
      <t>タイヨウ</t>
    </rPh>
    <rPh sb="3" eb="5">
      <t>デンチ</t>
    </rPh>
    <phoneticPr fontId="3"/>
  </si>
  <si>
    <t>メーカー名</t>
    <rPh sb="4" eb="5">
      <t>メイ</t>
    </rPh>
    <phoneticPr fontId="3"/>
  </si>
  <si>
    <t>クール・ネット開発設備　株式会社</t>
    <rPh sb="7" eb="9">
      <t>カイハツ</t>
    </rPh>
    <rPh sb="9" eb="11">
      <t>セツビ</t>
    </rPh>
    <rPh sb="12" eb="16">
      <t>カブシキガイシャ</t>
    </rPh>
    <phoneticPr fontId="3"/>
  </si>
  <si>
    <t>No.</t>
    <phoneticPr fontId="3"/>
  </si>
  <si>
    <t>型式名</t>
    <rPh sb="0" eb="2">
      <t>カタシキ</t>
    </rPh>
    <rPh sb="2" eb="3">
      <t>メイ</t>
    </rPh>
    <phoneticPr fontId="3"/>
  </si>
  <si>
    <t>公称最大出力</t>
    <rPh sb="0" eb="2">
      <t>コウショウ</t>
    </rPh>
    <rPh sb="2" eb="6">
      <t>サイダイシュツリョク</t>
    </rPh>
    <phoneticPr fontId="3"/>
  </si>
  <si>
    <t>使用枚数</t>
    <rPh sb="0" eb="4">
      <t>シヨウマイスウ</t>
    </rPh>
    <phoneticPr fontId="3"/>
  </si>
  <si>
    <t>出力値（Ｗ）</t>
    <rPh sb="0" eb="2">
      <t>シュツリョク</t>
    </rPh>
    <rPh sb="2" eb="3">
      <t>アタイ</t>
    </rPh>
    <phoneticPr fontId="3"/>
  </si>
  <si>
    <t>機能性PV</t>
    <rPh sb="0" eb="3">
      <t>キノウセイ</t>
    </rPh>
    <phoneticPr fontId="3"/>
  </si>
  <si>
    <t>１</t>
    <phoneticPr fontId="3"/>
  </si>
  <si>
    <t>Ｗ</t>
    <phoneticPr fontId="3"/>
  </si>
  <si>
    <t>×</t>
    <phoneticPr fontId="3"/>
  </si>
  <si>
    <t>枚</t>
    <rPh sb="0" eb="1">
      <t>マイ</t>
    </rPh>
    <phoneticPr fontId="3"/>
  </si>
  <si>
    <t>＝</t>
    <phoneticPr fontId="3"/>
  </si>
  <si>
    <t>YMM〇〇〇〇</t>
    <phoneticPr fontId="3"/>
  </si>
  <si>
    <t>建材一体型(屋根)</t>
  </si>
  <si>
    <t>２</t>
  </si>
  <si>
    <t>３</t>
  </si>
  <si>
    <t>４</t>
  </si>
  <si>
    <t>５</t>
  </si>
  <si>
    <t>６</t>
  </si>
  <si>
    <t>７</t>
    <phoneticPr fontId="3"/>
  </si>
  <si>
    <t>８</t>
    <phoneticPr fontId="3"/>
  </si>
  <si>
    <r>
      <t>合計出力</t>
    </r>
    <r>
      <rPr>
        <sz val="9"/>
        <rFont val="ＭＳ 明朝"/>
        <family val="1"/>
        <charset val="128"/>
      </rPr>
      <t>（１から８の合計値(Ｗ)÷1000）</t>
    </r>
    <rPh sb="0" eb="4">
      <t>ゴウケイシュツリョク</t>
    </rPh>
    <phoneticPr fontId="3"/>
  </si>
  <si>
    <t>（ａ）</t>
    <phoneticPr fontId="3"/>
  </si>
  <si>
    <t>ｋＷ</t>
    <phoneticPr fontId="3"/>
  </si>
  <si>
    <t>■パワーコンディショナー</t>
    <phoneticPr fontId="3"/>
  </si>
  <si>
    <t>省エネエコロジー株式会社</t>
    <rPh sb="0" eb="1">
      <t>ショウ</t>
    </rPh>
    <rPh sb="8" eb="12">
      <t>カブシキガイシャ</t>
    </rPh>
    <phoneticPr fontId="3"/>
  </si>
  <si>
    <t>型式名</t>
    <rPh sb="0" eb="3">
      <t>カタシキメイ</t>
    </rPh>
    <phoneticPr fontId="3"/>
  </si>
  <si>
    <t>MMY〇〇〇</t>
    <phoneticPr fontId="3"/>
  </si>
  <si>
    <t>定格出力</t>
    <rPh sb="0" eb="4">
      <t>テイカクシュツリョク</t>
    </rPh>
    <phoneticPr fontId="3"/>
  </si>
  <si>
    <t>（ｂ）</t>
    <phoneticPr fontId="3"/>
  </si>
  <si>
    <t>太陽光発電システム　発電出力　※１</t>
    <rPh sb="0" eb="3">
      <t>タイヨウコウ</t>
    </rPh>
    <rPh sb="3" eb="5">
      <t>ハツデン</t>
    </rPh>
    <rPh sb="10" eb="12">
      <t>ハツデン</t>
    </rPh>
    <rPh sb="12" eb="14">
      <t>シュツリョク</t>
    </rPh>
    <phoneticPr fontId="3"/>
  </si>
  <si>
    <r>
      <t>（ｃ）</t>
    </r>
    <r>
      <rPr>
        <sz val="9"/>
        <rFont val="ＭＳ 明朝"/>
        <family val="1"/>
        <charset val="128"/>
      </rPr>
      <t>*</t>
    </r>
    <phoneticPr fontId="3"/>
  </si>
  <si>
    <t>* 小数点以下第３位を四捨五入。（ａ）または（ｂ）の値のうちいずれか小さい値</t>
    <phoneticPr fontId="3"/>
  </si>
  <si>
    <t>（2/2）</t>
    <phoneticPr fontId="3"/>
  </si>
  <si>
    <t>* 太陽光発電システム発電出力に各項目の単価を乗じて得た額</t>
    <rPh sb="16" eb="19">
      <t>カクコウモク</t>
    </rPh>
    <rPh sb="20" eb="22">
      <t>タンカ</t>
    </rPh>
    <rPh sb="23" eb="24">
      <t>ジョウ</t>
    </rPh>
    <rPh sb="26" eb="27">
      <t>エ</t>
    </rPh>
    <rPh sb="28" eb="29">
      <t>ガク</t>
    </rPh>
    <phoneticPr fontId="3"/>
  </si>
  <si>
    <r>
      <rPr>
        <b/>
        <sz val="11"/>
        <rFont val="ＭＳ ゴシック"/>
        <family val="3"/>
        <charset val="128"/>
      </rPr>
      <t>新築住宅</t>
    </r>
    <r>
      <rPr>
        <b/>
        <sz val="8"/>
        <rFont val="ＭＳ ゴシック"/>
        <family val="3"/>
        <charset val="128"/>
      </rPr>
      <t xml:space="preserve">（太陽光発電システムを住宅建築と同時に設置する場合）
</t>
    </r>
    <r>
      <rPr>
        <sz val="11"/>
        <rFont val="ＭＳ ゴシック"/>
        <family val="3"/>
        <charset val="128"/>
      </rPr>
      <t>又</t>
    </r>
    <r>
      <rPr>
        <sz val="11"/>
        <rFont val="ＭＳ 明朝"/>
        <family val="1"/>
        <charset val="128"/>
      </rPr>
      <t xml:space="preserve">は </t>
    </r>
    <r>
      <rPr>
        <b/>
        <sz val="11"/>
        <rFont val="ＭＳ ゴシック"/>
        <family val="3"/>
        <charset val="128"/>
      </rPr>
      <t>既存住宅</t>
    </r>
    <r>
      <rPr>
        <b/>
        <sz val="11"/>
        <rFont val="ＭＳ 明朝"/>
        <family val="1"/>
        <charset val="128"/>
      </rPr>
      <t xml:space="preserve"> </t>
    </r>
    <r>
      <rPr>
        <sz val="11"/>
        <rFont val="ＭＳ 明朝"/>
        <family val="1"/>
        <charset val="128"/>
      </rPr>
      <t>のいずれかをプルダウンより選択してください。</t>
    </r>
    <rPh sb="0" eb="4">
      <t>シンチクジュウタク</t>
    </rPh>
    <rPh sb="5" eb="8">
      <t>タイヨウコウ</t>
    </rPh>
    <rPh sb="8" eb="10">
      <t>ハツデン</t>
    </rPh>
    <rPh sb="15" eb="17">
      <t>ジュウタク</t>
    </rPh>
    <rPh sb="17" eb="19">
      <t>ケンチク</t>
    </rPh>
    <rPh sb="20" eb="22">
      <t>ドウジ</t>
    </rPh>
    <rPh sb="23" eb="25">
      <t>セッチ</t>
    </rPh>
    <rPh sb="27" eb="29">
      <t>バアイ</t>
    </rPh>
    <rPh sb="31" eb="32">
      <t>マタ</t>
    </rPh>
    <rPh sb="34" eb="38">
      <t>キゾンジュウタク</t>
    </rPh>
    <rPh sb="52" eb="54">
      <t>センタク</t>
    </rPh>
    <phoneticPr fontId="3"/>
  </si>
  <si>
    <t>　助成対象設備を導入する建物等の種別</t>
    <phoneticPr fontId="3"/>
  </si>
  <si>
    <t>新築住宅(住宅建築と同時に設置する場合)</t>
  </si>
  <si>
    <r>
      <rPr>
        <b/>
        <sz val="11"/>
        <rFont val="ＭＳ 明朝"/>
        <family val="1"/>
        <charset val="128"/>
      </rPr>
      <t>架台の設置、PV出力最適化 装置の申請の有無について</t>
    </r>
    <r>
      <rPr>
        <sz val="11"/>
        <rFont val="ＭＳ 明朝"/>
        <family val="1"/>
        <charset val="128"/>
      </rPr>
      <t>、プルダウンより選択してください。</t>
    </r>
    <rPh sb="0" eb="2">
      <t>カダイ</t>
    </rPh>
    <rPh sb="3" eb="5">
      <t>セッチ</t>
    </rPh>
    <rPh sb="14" eb="16">
      <t>ソウチ</t>
    </rPh>
    <rPh sb="17" eb="19">
      <t>シンセイ</t>
    </rPh>
    <rPh sb="20" eb="22">
      <t>ユウム</t>
    </rPh>
    <rPh sb="34" eb="36">
      <t>センタク</t>
    </rPh>
    <phoneticPr fontId="3"/>
  </si>
  <si>
    <t>架台設置の有無</t>
    <rPh sb="0" eb="2">
      <t>カダイ</t>
    </rPh>
    <rPh sb="2" eb="4">
      <t>セッチ</t>
    </rPh>
    <rPh sb="5" eb="7">
      <t>ウム</t>
    </rPh>
    <phoneticPr fontId="3"/>
  </si>
  <si>
    <t>あり</t>
  </si>
  <si>
    <t>防水工事の有無</t>
    <rPh sb="0" eb="4">
      <t>ボウスイコウジ</t>
    </rPh>
    <rPh sb="5" eb="7">
      <t>ウム</t>
    </rPh>
    <phoneticPr fontId="3"/>
  </si>
  <si>
    <t>PV出力最適化装置の有無</t>
    <rPh sb="7" eb="9">
      <t>ソウチ</t>
    </rPh>
    <rPh sb="10" eb="12">
      <t>ユウム</t>
    </rPh>
    <phoneticPr fontId="3"/>
  </si>
  <si>
    <t>なし</t>
  </si>
  <si>
    <t>■新築住宅■</t>
    <phoneticPr fontId="3"/>
  </si>
  <si>
    <t>項目</t>
    <rPh sb="0" eb="2">
      <t>コウモク</t>
    </rPh>
    <phoneticPr fontId="3"/>
  </si>
  <si>
    <t>助成対象経費</t>
    <rPh sb="0" eb="4">
      <t>ジョセイタイショウ</t>
    </rPh>
    <rPh sb="4" eb="6">
      <t>ケイヒ</t>
    </rPh>
    <phoneticPr fontId="3"/>
  </si>
  <si>
    <t>算定額</t>
    <phoneticPr fontId="3"/>
  </si>
  <si>
    <t>　太陽光発電システムの設置費用</t>
    <phoneticPr fontId="3"/>
  </si>
  <si>
    <t>太陽光発電システムの設置費用</t>
    <phoneticPr fontId="3"/>
  </si>
  <si>
    <t xml:space="preserve"> 架台設置費用</t>
    <phoneticPr fontId="3"/>
  </si>
  <si>
    <t>　機能性PV設置費用</t>
    <phoneticPr fontId="3"/>
  </si>
  <si>
    <t>その他助成金併給額</t>
    <rPh sb="2" eb="3">
      <t>タ</t>
    </rPh>
    <rPh sb="3" eb="6">
      <t>ジョセイキン</t>
    </rPh>
    <rPh sb="6" eb="8">
      <t>ヘイキュウ</t>
    </rPh>
    <rPh sb="8" eb="9">
      <t>ガク</t>
    </rPh>
    <phoneticPr fontId="3"/>
  </si>
  <si>
    <r>
      <t xml:space="preserve">太陽光発電システム助成金交付申請予定額
</t>
    </r>
    <r>
      <rPr>
        <sz val="10"/>
        <rFont val="ＭＳ 明朝"/>
        <family val="1"/>
        <charset val="128"/>
      </rPr>
      <t>（千円未満切り捨て）</t>
    </r>
    <rPh sb="0" eb="5">
      <t>タイヨウコウハツデン</t>
    </rPh>
    <rPh sb="9" eb="12">
      <t>ジョセイキン</t>
    </rPh>
    <rPh sb="12" eb="14">
      <t>コウフ</t>
    </rPh>
    <rPh sb="14" eb="16">
      <t>シンセイ</t>
    </rPh>
    <rPh sb="16" eb="18">
      <t>ヨテイ</t>
    </rPh>
    <rPh sb="18" eb="19">
      <t>ガク</t>
    </rPh>
    <rPh sb="19" eb="20">
      <t>テイガク</t>
    </rPh>
    <rPh sb="21" eb="26">
      <t>センエンミマンキ</t>
    </rPh>
    <rPh sb="27" eb="28">
      <t>ス</t>
    </rPh>
    <phoneticPr fontId="3"/>
  </si>
  <si>
    <t>円</t>
    <rPh sb="0" eb="1">
      <t>エン</t>
    </rPh>
    <phoneticPr fontId="3"/>
  </si>
  <si>
    <t>※（A)助成金交付申請予定額は[助成金交付申請書」に転記してください。</t>
    <rPh sb="25" eb="26">
      <t>テイガク</t>
    </rPh>
    <phoneticPr fontId="6"/>
  </si>
  <si>
    <t>■既存住宅■</t>
    <rPh sb="1" eb="3">
      <t>キソン</t>
    </rPh>
    <phoneticPr fontId="3"/>
  </si>
  <si>
    <t>　防水工事費用</t>
    <phoneticPr fontId="3"/>
  </si>
  <si>
    <t>参考様式２（低圧電力一括受電付帯設備の計算書）</t>
    <rPh sb="14" eb="16">
      <t>フタイ</t>
    </rPh>
    <rPh sb="16" eb="18">
      <t>セツビ</t>
    </rPh>
    <rPh sb="19" eb="22">
      <t>ケイサンショ</t>
    </rPh>
    <phoneticPr fontId="6"/>
  </si>
  <si>
    <t>低圧電力一括受電付帯設備の計算書</t>
  </si>
  <si>
    <t>（注１）税抜で費用明細書を作成すること。</t>
    <rPh sb="1" eb="2">
      <t>チュウ</t>
    </rPh>
    <rPh sb="4" eb="6">
      <t>ゼイヌキ</t>
    </rPh>
    <rPh sb="7" eb="9">
      <t>ヒヨウ</t>
    </rPh>
    <rPh sb="9" eb="12">
      <t>メイサイショ</t>
    </rPh>
    <rPh sb="13" eb="15">
      <t>サクセイ</t>
    </rPh>
    <phoneticPr fontId="12"/>
  </si>
  <si>
    <t>（注２）金額を種別ごとに分けていない場合は、按分等を行い調整すること。</t>
    <rPh sb="1" eb="2">
      <t>チュウ</t>
    </rPh>
    <rPh sb="4" eb="6">
      <t>キンガク</t>
    </rPh>
    <rPh sb="7" eb="9">
      <t>シュベツ</t>
    </rPh>
    <rPh sb="12" eb="13">
      <t>ワ</t>
    </rPh>
    <rPh sb="18" eb="20">
      <t>バアイ</t>
    </rPh>
    <rPh sb="22" eb="24">
      <t>アンブン</t>
    </rPh>
    <rPh sb="24" eb="25">
      <t>トウ</t>
    </rPh>
    <rPh sb="26" eb="27">
      <t>オコナ</t>
    </rPh>
    <rPh sb="28" eb="30">
      <t>チョウセイ</t>
    </rPh>
    <phoneticPr fontId="12"/>
  </si>
  <si>
    <t>【電力量計】</t>
    <phoneticPr fontId="3"/>
  </si>
  <si>
    <t>申請住戸数</t>
    <rPh sb="0" eb="2">
      <t>シンセイ</t>
    </rPh>
    <rPh sb="2" eb="5">
      <t>ジュウコスウ</t>
    </rPh>
    <phoneticPr fontId="3"/>
  </si>
  <si>
    <t>戸</t>
    <rPh sb="0" eb="1">
      <t>ト</t>
    </rPh>
    <phoneticPr fontId="3"/>
  </si>
  <si>
    <t>No</t>
    <phoneticPr fontId="3"/>
  </si>
  <si>
    <t>費目</t>
    <rPh sb="0" eb="2">
      <t>ヒモク</t>
    </rPh>
    <phoneticPr fontId="12"/>
  </si>
  <si>
    <t>種別</t>
    <rPh sb="0" eb="2">
      <t>シュベツ</t>
    </rPh>
    <phoneticPr fontId="3"/>
  </si>
  <si>
    <t>数量</t>
    <rPh sb="0" eb="2">
      <t>スウリョウ</t>
    </rPh>
    <phoneticPr fontId="6"/>
  </si>
  <si>
    <t>単価（円）</t>
    <rPh sb="0" eb="2">
      <t>タンカ</t>
    </rPh>
    <rPh sb="3" eb="4">
      <t>エン</t>
    </rPh>
    <phoneticPr fontId="12"/>
  </si>
  <si>
    <t>金額(円）［税抜］</t>
    <phoneticPr fontId="6"/>
  </si>
  <si>
    <t>備考</t>
    <rPh sb="0" eb="2">
      <t>ビコウ</t>
    </rPh>
    <phoneticPr fontId="12"/>
  </si>
  <si>
    <t>YMM</t>
    <phoneticPr fontId="3"/>
  </si>
  <si>
    <t>機器費</t>
  </si>
  <si>
    <t>設置費</t>
    <rPh sb="0" eb="3">
      <t>セッチヒ</t>
    </rPh>
    <phoneticPr fontId="3"/>
  </si>
  <si>
    <t>工事費</t>
  </si>
  <si>
    <t>助成対象費計</t>
    <rPh sb="0" eb="2">
      <t>ジョセイ</t>
    </rPh>
    <rPh sb="2" eb="4">
      <t>タイショウ</t>
    </rPh>
    <rPh sb="4" eb="5">
      <t>ヒ</t>
    </rPh>
    <rPh sb="5" eb="6">
      <t>ケイ</t>
    </rPh>
    <phoneticPr fontId="12"/>
  </si>
  <si>
    <t>参考様式３　（助成対象住宅の写真）</t>
    <phoneticPr fontId="6"/>
  </si>
  <si>
    <t>賃貸住宅の断熱・再エネ集中促進事業</t>
    <rPh sb="0" eb="17">
      <t>チン</t>
    </rPh>
    <phoneticPr fontId="6"/>
  </si>
  <si>
    <t>助成対象住宅の写真</t>
    <phoneticPr fontId="6"/>
  </si>
  <si>
    <t>対象住宅の全景写真</t>
    <rPh sb="0" eb="2">
      <t>タイショウ</t>
    </rPh>
    <rPh sb="2" eb="4">
      <t>ジュウタク</t>
    </rPh>
    <rPh sb="5" eb="7">
      <t>ゼンケイ</t>
    </rPh>
    <rPh sb="7" eb="9">
      <t>シャシン</t>
    </rPh>
    <phoneticPr fontId="6"/>
  </si>
  <si>
    <r>
      <rPr>
        <sz val="11"/>
        <color rgb="FFFF0000"/>
        <rFont val="ＭＳ Ｐ明朝"/>
        <family val="1"/>
        <charset val="128"/>
      </rPr>
      <t>以下のルールに沿っていれば様式は問いません。</t>
    </r>
    <r>
      <rPr>
        <sz val="11"/>
        <color theme="1"/>
        <rFont val="ＭＳ Ｐ明朝"/>
        <family val="1"/>
        <charset val="128"/>
      </rPr>
      <t xml:space="preserve">
・前面道路等から住宅の全景が確認できるように撮影してください。
・複数棟をまとめて申請する場合は棟ごとに撮影してください。
・写真の縦横比は変更しないこと。
・1枚に収まりきらない場合は複数枚に分かれても可。
・カラー印刷または、カラープリント写真であること。
・写真の大きさは、サービス判（Lサイズ127×90㎜）以上であること。
※日没後撮影等で建物の全景がはっきりと確認できない場合や居住用の住宅かどうかと確認できない場合は、再度撮影を依頼する可能性あり
</t>
    </r>
    <phoneticPr fontId="6"/>
  </si>
  <si>
    <t>参考様式5（領収金額の内訳について）</t>
    <rPh sb="0" eb="4">
      <t>サンコウヨウシキ</t>
    </rPh>
    <phoneticPr fontId="3"/>
  </si>
  <si>
    <t>公益財団法人　東京都環境公社　理事長</t>
  </si>
  <si>
    <t>（東京都地球温暖化防止活動推進センター）殿</t>
  </si>
  <si>
    <t>太陽光発電システムに関する領収金額の内訳について</t>
    <rPh sb="13" eb="15">
      <t>リョウシュウ</t>
    </rPh>
    <rPh sb="15" eb="17">
      <t>キンガク</t>
    </rPh>
    <phoneticPr fontId="6"/>
  </si>
  <si>
    <t>様邸太陽光発電システム設置工事における領収額は、</t>
    <phoneticPr fontId="3"/>
  </si>
  <si>
    <t>令和</t>
    <rPh sb="0" eb="2">
      <t>レイワ</t>
    </rPh>
    <phoneticPr fontId="3"/>
  </si>
  <si>
    <t>年</t>
    <rPh sb="0" eb="1">
      <t>ネン</t>
    </rPh>
    <phoneticPr fontId="3"/>
  </si>
  <si>
    <t>月</t>
    <rPh sb="0" eb="1">
      <t>ガツ</t>
    </rPh>
    <phoneticPr fontId="3"/>
  </si>
  <si>
    <t>日</t>
    <rPh sb="0" eb="1">
      <t>ヒ</t>
    </rPh>
    <phoneticPr fontId="3"/>
  </si>
  <si>
    <t>〇</t>
    <phoneticPr fontId="3"/>
  </si>
  <si>
    <t>付け領収書（領収書番号</t>
    <rPh sb="6" eb="9">
      <t>リョウシュウショ</t>
    </rPh>
    <rPh sb="9" eb="11">
      <t>バンゴウ</t>
    </rPh>
    <phoneticPr fontId="3"/>
  </si>
  <si>
    <t>　）のとおりですが、そのうち、助成対象経費となる</t>
    <phoneticPr fontId="3"/>
  </si>
  <si>
    <t>XXXXXXX</t>
    <phoneticPr fontId="3"/>
  </si>
  <si>
    <t>領収内訳及び設置場所住所を下記のとおりであることを証明いたします。</t>
    <phoneticPr fontId="3"/>
  </si>
  <si>
    <t>なお、機器費一式・工事費一式には、太陽光発電システムの助成対象外となる経費は含まれていません。</t>
    <phoneticPr fontId="3"/>
  </si>
  <si>
    <t>記　</t>
    <rPh sb="0" eb="1">
      <t>キ</t>
    </rPh>
    <phoneticPr fontId="6"/>
  </si>
  <si>
    <t>設置場所住所</t>
    <rPh sb="0" eb="2">
      <t>セッチ</t>
    </rPh>
    <rPh sb="2" eb="6">
      <t>バショジュウショ</t>
    </rPh>
    <phoneticPr fontId="3"/>
  </si>
  <si>
    <t>東京都</t>
    <rPh sb="0" eb="3">
      <t>トウキョウト</t>
    </rPh>
    <phoneticPr fontId="6"/>
  </si>
  <si>
    <t>区 市
町 村</t>
    <phoneticPr fontId="12"/>
  </si>
  <si>
    <t>江東区</t>
    <rPh sb="0" eb="3">
      <t>コウトウク</t>
    </rPh>
    <phoneticPr fontId="3"/>
  </si>
  <si>
    <t>海の杜2-4-76　海の杜マンション</t>
    <rPh sb="0" eb="1">
      <t>ウミ</t>
    </rPh>
    <rPh sb="2" eb="3">
      <t>モリ</t>
    </rPh>
    <rPh sb="10" eb="11">
      <t>ウミ</t>
    </rPh>
    <rPh sb="12" eb="13">
      <t>モリ</t>
    </rPh>
    <phoneticPr fontId="3"/>
  </si>
  <si>
    <t>内訳</t>
    <rPh sb="0" eb="2">
      <t>ウチワケ</t>
    </rPh>
    <phoneticPr fontId="3"/>
  </si>
  <si>
    <t>太陽光発電システム
設置工事費用（内訳）</t>
    <rPh sb="0" eb="5">
      <t>タイヨウコウハツデン</t>
    </rPh>
    <rPh sb="10" eb="12">
      <t>セッチ</t>
    </rPh>
    <rPh sb="12" eb="14">
      <t>コウジ</t>
    </rPh>
    <rPh sb="14" eb="16">
      <t>ヒヨウ</t>
    </rPh>
    <rPh sb="17" eb="19">
      <t>ウチワケ</t>
    </rPh>
    <phoneticPr fontId="6"/>
  </si>
  <si>
    <t>機器費一式</t>
    <rPh sb="0" eb="3">
      <t>キキヒ</t>
    </rPh>
    <rPh sb="3" eb="5">
      <t>イッシキ</t>
    </rPh>
    <phoneticPr fontId="6"/>
  </si>
  <si>
    <t>円(税抜)</t>
    <rPh sb="0" eb="1">
      <t>エン</t>
    </rPh>
    <rPh sb="2" eb="4">
      <t>ゼイヌ</t>
    </rPh>
    <phoneticPr fontId="6"/>
  </si>
  <si>
    <t>工事費一式</t>
    <phoneticPr fontId="6"/>
  </si>
  <si>
    <t>合計</t>
    <rPh sb="0" eb="2">
      <t>ゴウケイ</t>
    </rPh>
    <phoneticPr fontId="6"/>
  </si>
  <si>
    <r>
      <t>架台設置工事費用</t>
    </r>
    <r>
      <rPr>
        <sz val="11"/>
        <color rgb="FFFF0000"/>
        <rFont val="ＭＳ Ｐゴシック"/>
        <family val="3"/>
        <charset val="128"/>
      </rPr>
      <t>（陸屋根上乗せ工事ありのみ入力）</t>
    </r>
    <rPh sb="0" eb="4">
      <t>カダイセッチ</t>
    </rPh>
    <rPh sb="4" eb="6">
      <t>コウジ</t>
    </rPh>
    <rPh sb="6" eb="8">
      <t>ヒヨウ</t>
    </rPh>
    <rPh sb="9" eb="12">
      <t>リクヤネ</t>
    </rPh>
    <rPh sb="12" eb="14">
      <t>ウワノ</t>
    </rPh>
    <rPh sb="15" eb="17">
      <t>コウジ</t>
    </rPh>
    <rPh sb="21" eb="23">
      <t>ニュウリョク</t>
    </rPh>
    <phoneticPr fontId="6"/>
  </si>
  <si>
    <r>
      <t>架台設置に伴う防水工事費用</t>
    </r>
    <r>
      <rPr>
        <sz val="11"/>
        <color rgb="FFFF0000"/>
        <rFont val="ＭＳ Ｐゴシック"/>
        <family val="3"/>
        <charset val="128"/>
      </rPr>
      <t>（陸屋根上乗せ工事ありのみ入力）</t>
    </r>
    <rPh sb="0" eb="4">
      <t>カダイセッチ</t>
    </rPh>
    <rPh sb="5" eb="6">
      <t>トモナ</t>
    </rPh>
    <rPh sb="7" eb="11">
      <t>ボウスイコウジ</t>
    </rPh>
    <rPh sb="11" eb="13">
      <t>ヒヨウ</t>
    </rPh>
    <phoneticPr fontId="6"/>
  </si>
  <si>
    <t>低圧電力一括受電付帯設備
設置工事費用（内訳）</t>
    <rPh sb="8" eb="10">
      <t>フタイ</t>
    </rPh>
    <rPh sb="10" eb="12">
      <t>セツビ</t>
    </rPh>
    <rPh sb="13" eb="15">
      <t>セッチ</t>
    </rPh>
    <rPh sb="15" eb="17">
      <t>コウジ</t>
    </rPh>
    <rPh sb="17" eb="19">
      <t>ヒヨウ</t>
    </rPh>
    <rPh sb="20" eb="22">
      <t>ウチワケ</t>
    </rPh>
    <phoneticPr fontId="6"/>
  </si>
  <si>
    <r>
      <t xml:space="preserve">キャッシュバックキャンペーン等金額
</t>
    </r>
    <r>
      <rPr>
        <sz val="11"/>
        <color rgb="FFFF0000"/>
        <rFont val="ＭＳ Ｐゴシック"/>
        <family val="3"/>
        <charset val="128"/>
      </rPr>
      <t>（キャッシュバック等がある場合のみ入力）</t>
    </r>
    <rPh sb="14" eb="15">
      <t>トウ</t>
    </rPh>
    <rPh sb="15" eb="17">
      <t>キンガク</t>
    </rPh>
    <phoneticPr fontId="6"/>
  </si>
  <si>
    <t>助成対象経費合計　　　　　　　　　　　　　</t>
    <phoneticPr fontId="6"/>
  </si>
  <si>
    <t>住所</t>
    <rPh sb="0" eb="2">
      <t>ジュウショ</t>
    </rPh>
    <phoneticPr fontId="3"/>
  </si>
  <si>
    <t>印</t>
    <rPh sb="0" eb="1">
      <t>イン</t>
    </rPh>
    <phoneticPr fontId="3"/>
  </si>
  <si>
    <t>東京都品川区　省エネ町●‐〇</t>
    <rPh sb="0" eb="2">
      <t>トウキョウ</t>
    </rPh>
    <rPh sb="2" eb="3">
      <t>ト</t>
    </rPh>
    <rPh sb="3" eb="6">
      <t>シナガワク</t>
    </rPh>
    <rPh sb="7" eb="8">
      <t>ショウ</t>
    </rPh>
    <rPh sb="10" eb="11">
      <t>マチ</t>
    </rPh>
    <phoneticPr fontId="3"/>
  </si>
  <si>
    <t>会社名</t>
    <rPh sb="0" eb="3">
      <t>カイシャメイシャメイ</t>
    </rPh>
    <phoneticPr fontId="3"/>
  </si>
  <si>
    <t>宇宙を守る施工会社</t>
    <rPh sb="0" eb="2">
      <t>ウチュウ</t>
    </rPh>
    <rPh sb="3" eb="4">
      <t>マモ</t>
    </rPh>
    <rPh sb="5" eb="7">
      <t>セコウ</t>
    </rPh>
    <rPh sb="7" eb="9">
      <t>カイシャ</t>
    </rPh>
    <phoneticPr fontId="3"/>
  </si>
  <si>
    <t>参考様式６（助成対象設備設置完了後の写真）</t>
    <phoneticPr fontId="6"/>
  </si>
  <si>
    <t>助成対象設備設置完了後の写真</t>
    <phoneticPr fontId="6"/>
  </si>
  <si>
    <t>●設置したモジュールが確認できる写真を提出してください。
①　モジュールを設置した屋根のすべての設置面を撮影してください。
②　１枚の写真におさまらない場合は、複数枚撮影してください。
③　写真は、カラー写真またはカラー印刷したもの</t>
    <phoneticPr fontId="6"/>
  </si>
  <si>
    <t>（日本産業規格Ａ列４番）</t>
    <phoneticPr fontId="6"/>
  </si>
  <si>
    <t xml:space="preserve"> 電力量計</t>
    <rPh sb="1" eb="3">
      <t>デンリョク</t>
    </rPh>
    <rPh sb="3" eb="5">
      <t>リョウケイ</t>
    </rPh>
    <phoneticPr fontId="3"/>
  </si>
  <si>
    <t xml:space="preserve"> データ収集装置</t>
    <rPh sb="4" eb="8">
      <t>シュウシュウソウチ</t>
    </rPh>
    <phoneticPr fontId="3"/>
  </si>
  <si>
    <t>蓄電池システム</t>
    <rPh sb="0" eb="3">
      <t>チクデンチ</t>
    </rPh>
    <phoneticPr fontId="3"/>
  </si>
  <si>
    <t xml:space="preserve">       </t>
    <phoneticPr fontId="3"/>
  </si>
  <si>
    <t>２　太陽光発電システムに関する情報を下記に記入してください。</t>
    <rPh sb="2" eb="7">
      <t>タイヨウコウハツデン</t>
    </rPh>
    <rPh sb="12" eb="13">
      <t>カン</t>
    </rPh>
    <rPh sb="15" eb="17">
      <t>ジョウホウ</t>
    </rPh>
    <rPh sb="18" eb="20">
      <t>カキ</t>
    </rPh>
    <rPh sb="21" eb="23">
      <t>キニュウ</t>
    </rPh>
    <phoneticPr fontId="3"/>
  </si>
  <si>
    <t>３　太陽光発電システム助成金額の算定</t>
    <phoneticPr fontId="3"/>
  </si>
  <si>
    <t>賃貸住宅の断熱・再エネ集中促進事業</t>
    <rPh sb="0" eb="4">
      <t>チンタイジュウタク</t>
    </rPh>
    <rPh sb="5" eb="7">
      <t>ダンネツ</t>
    </rPh>
    <rPh sb="8" eb="9">
      <t>サイ</t>
    </rPh>
    <rPh sb="11" eb="17">
      <t>シュウチュウソクシンジギョウ</t>
    </rPh>
    <phoneticPr fontId="6"/>
  </si>
  <si>
    <r>
      <rPr>
        <sz val="11"/>
        <color rgb="FFFF0000"/>
        <rFont val="ＭＳ Ｐ明朝"/>
        <family val="1"/>
        <charset val="128"/>
      </rPr>
      <t>以下のルールに沿っていれば様式は問いません。</t>
    </r>
    <r>
      <rPr>
        <sz val="11"/>
        <color theme="1"/>
        <rFont val="ＭＳ Ｐ明朝"/>
        <family val="1"/>
        <charset val="128"/>
      </rPr>
      <t xml:space="preserve">
・前面道路等から住宅の全景が確認できるように撮影してください。
・複数棟をまとめて申請する場合は棟ごとに撮影してください。
・写真の縦横比は変更しないこと。
・1枚に収まりきらない場合は複数枚に分かれても可。
・カラー印刷または、カラープリント写真であること。
・写真の大きさは、サービス判（Lサイズ127×90㎜）以上であること。
※日没後撮影等で建物の全景がはっきりと確認できない場合や居住用の住宅かどうかと確認できない場合は、再度撮影を依頼する可能性あり</t>
    </r>
    <rPh sb="13" eb="15">
      <t>ヨウシキ</t>
    </rPh>
    <rPh sb="16" eb="17">
      <t>ト</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</si>
</sst>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_ ;[Red]\-#,##0\ "/>
    <numFmt numFmtId="178" formatCode="#,##0.000_ ;[Red]\-#,##0.000\ "/>
    <numFmt numFmtId="179" formatCode="0_);[Red]\(0\)"/>
    <numFmt numFmtId="180" formatCode="#,###&quot; 円&quot;"/>
    <numFmt numFmtId="181" formatCode="#,##0;[Red]#,##0"/>
    <numFmt numFmtId="182" formatCode="[DBNum3][$-411]#,##0"/>
    <numFmt numFmtId="183" formatCode="[$-F800]dddd\,\ mmmm\ dd\,\ yyyy"/>
  </numFmts>
  <fonts count="40" x14ac:knownFonts="1">
    <font>
      <sz val="11"/>
      <color theme="1"/>
      <name val="游ゴシック"/>
      <family val="2"/>
      <charset val="128"/>
      <scheme val="minor"/>
    </font>
    <font>
      <sz val="11"/>
      <color theme="1"/>
      <name val="游ゴシック"/>
      <family val="2"/>
      <charset val="128"/>
      <scheme val="minor"/>
    </font>
    <font>
      <sz val="11"/>
      <color rgb="FF3F3F76"/>
      <name val="游ゴシック"/>
      <family val="2"/>
      <charset val="128"/>
      <scheme val="minor"/>
    </font>
    <font>
      <sz val="6"/>
      <name val="游ゴシック"/>
      <family val="2"/>
      <charset val="128"/>
      <scheme val="minor"/>
    </font>
    <font>
      <sz val="11"/>
      <color theme="1"/>
      <name val="游ゴシック"/>
      <family val="3"/>
      <charset val="128"/>
      <scheme val="minor"/>
    </font>
    <font>
      <sz val="12"/>
      <name val="ＭＳ Ｐ明朝"/>
      <family val="1"/>
      <charset val="128"/>
    </font>
    <font>
      <sz val="6"/>
      <name val="游ゴシック"/>
      <family val="3"/>
      <charset val="128"/>
      <scheme val="minor"/>
    </font>
    <font>
      <sz val="11"/>
      <color indexed="8"/>
      <name val="ＭＳ Ｐゴシック"/>
      <family val="3"/>
      <charset val="128"/>
    </font>
    <font>
      <b/>
      <sz val="12"/>
      <name val="ＭＳ Ｐ明朝"/>
      <family val="1"/>
      <charset val="128"/>
    </font>
    <font>
      <sz val="11"/>
      <name val="ＭＳ 明朝"/>
      <family val="1"/>
      <charset val="128"/>
    </font>
    <font>
      <sz val="12"/>
      <color theme="0"/>
      <name val="ＭＳ Ｐ明朝"/>
      <family val="1"/>
      <charset val="128"/>
    </font>
    <font>
      <b/>
      <sz val="16"/>
      <color theme="0"/>
      <name val="ＭＳ Ｐゴシック"/>
      <family val="3"/>
      <charset val="128"/>
    </font>
    <font>
      <sz val="6"/>
      <name val="ＭＳ Ｐゴシック"/>
      <family val="3"/>
      <charset val="128"/>
    </font>
    <font>
      <sz val="11"/>
      <color rgb="FF0070C0"/>
      <name val="ＭＳ 明朝"/>
      <family val="1"/>
      <charset val="128"/>
    </font>
    <font>
      <sz val="7"/>
      <name val="ＭＳ 明朝"/>
      <family val="1"/>
      <charset val="128"/>
    </font>
    <font>
      <sz val="9"/>
      <name val="ＭＳ 明朝"/>
      <family val="1"/>
      <charset val="128"/>
    </font>
    <font>
      <sz val="12"/>
      <name val="ＭＳ 明朝"/>
      <family val="1"/>
      <charset val="128"/>
    </font>
    <font>
      <sz val="14"/>
      <name val="ＭＳ 明朝"/>
      <family val="1"/>
      <charset val="128"/>
    </font>
    <font>
      <b/>
      <sz val="11"/>
      <name val="ＭＳ ゴシック"/>
      <family val="3"/>
      <charset val="128"/>
    </font>
    <font>
      <b/>
      <sz val="8"/>
      <name val="ＭＳ ゴシック"/>
      <family val="3"/>
      <charset val="128"/>
    </font>
    <font>
      <sz val="11"/>
      <name val="ＭＳ ゴシック"/>
      <family val="3"/>
      <charset val="128"/>
    </font>
    <font>
      <b/>
      <sz val="11"/>
      <name val="ＭＳ 明朝"/>
      <family val="1"/>
      <charset val="128"/>
    </font>
    <font>
      <sz val="10"/>
      <name val="ＭＳ 明朝"/>
      <family val="1"/>
      <charset val="128"/>
    </font>
    <font>
      <b/>
      <sz val="12"/>
      <name val="ＭＳ 明朝"/>
      <family val="1"/>
      <charset val="128"/>
    </font>
    <font>
      <b/>
      <sz val="10"/>
      <color rgb="FF0070C0"/>
      <name val="ＭＳ Ｐゴシック"/>
      <family val="3"/>
      <charset val="128"/>
    </font>
    <font>
      <sz val="11"/>
      <name val="ＭＳ Ｐ明朝"/>
      <family val="1"/>
      <charset val="128"/>
    </font>
    <font>
      <b/>
      <sz val="16"/>
      <color indexed="9"/>
      <name val="ＭＳ Ｐゴシック"/>
      <family val="3"/>
      <charset val="128"/>
    </font>
    <font>
      <b/>
      <sz val="11"/>
      <name val="ＭＳ Ｐ明朝"/>
      <family val="1"/>
      <charset val="128"/>
    </font>
    <font>
      <b/>
      <sz val="16"/>
      <name val="ＭＳ Ｐ明朝"/>
      <family val="1"/>
      <charset val="128"/>
    </font>
    <font>
      <sz val="11"/>
      <color theme="1"/>
      <name val="ＭＳ Ｐ明朝"/>
      <family val="1"/>
      <charset val="128"/>
    </font>
    <font>
      <b/>
      <sz val="11"/>
      <color theme="1"/>
      <name val="ＭＳ Ｐ明朝"/>
      <family val="1"/>
      <charset val="128"/>
    </font>
    <font>
      <sz val="11"/>
      <color theme="0"/>
      <name val="ＭＳ Ｐ明朝"/>
      <family val="1"/>
      <charset val="128"/>
    </font>
    <font>
      <sz val="11"/>
      <color rgb="FFFF0000"/>
      <name val="ＭＳ Ｐ明朝"/>
      <family val="1"/>
      <charset val="128"/>
    </font>
    <font>
      <sz val="11"/>
      <color theme="1"/>
      <name val="游ゴシック"/>
      <family val="2"/>
      <scheme val="minor"/>
    </font>
    <font>
      <sz val="11"/>
      <color theme="1"/>
      <name val="ＭＳ Ｐゴシック"/>
      <family val="3"/>
      <charset val="128"/>
    </font>
    <font>
      <b/>
      <sz val="12"/>
      <color theme="1"/>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11"/>
      <color rgb="FFFF0000"/>
      <name val="ＭＳ Ｐゴシック"/>
      <family val="3"/>
      <charset val="128"/>
    </font>
  </fonts>
  <fills count="12">
    <fill>
      <patternFill patternType="none"/>
    </fill>
    <fill>
      <patternFill patternType="gray125"/>
    </fill>
    <fill>
      <patternFill patternType="solid">
        <fgColor theme="0" tint="-0.249977111117893"/>
        <bgColor indexed="64"/>
      </patternFill>
    </fill>
    <fill>
      <patternFill patternType="solid">
        <fgColor indexed="8"/>
        <bgColor indexed="64"/>
      </patternFill>
    </fill>
    <fill>
      <patternFill patternType="solid">
        <fgColor rgb="FFCCFF99"/>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theme="2" tint="-9.9978637043366805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indexed="64"/>
      </left>
      <right/>
      <top/>
      <bottom style="thin">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diagonalDown="1">
      <left style="thin">
        <color auto="1"/>
      </left>
      <right/>
      <top style="dotted">
        <color auto="1"/>
      </top>
      <bottom style="dotted">
        <color auto="1"/>
      </bottom>
      <diagonal style="thin">
        <color auto="1"/>
      </diagonal>
    </border>
    <border diagonalDown="1">
      <left/>
      <right/>
      <top style="dotted">
        <color auto="1"/>
      </top>
      <bottom style="dotted">
        <color auto="1"/>
      </bottom>
      <diagonal style="thin">
        <color auto="1"/>
      </diagonal>
    </border>
    <border diagonalDown="1">
      <left/>
      <right style="thin">
        <color auto="1"/>
      </right>
      <top style="dotted">
        <color auto="1"/>
      </top>
      <bottom style="dotted">
        <color auto="1"/>
      </bottom>
      <diagonal style="thin">
        <color auto="1"/>
      </diagonal>
    </border>
    <border>
      <left style="thin">
        <color auto="1"/>
      </left>
      <right/>
      <top style="dotted">
        <color auto="1"/>
      </top>
      <bottom style="medium">
        <color indexed="64"/>
      </bottom>
      <diagonal/>
    </border>
    <border>
      <left/>
      <right/>
      <top style="dotted">
        <color auto="1"/>
      </top>
      <bottom style="medium">
        <color indexed="64"/>
      </bottom>
      <diagonal/>
    </border>
    <border>
      <left/>
      <right style="thin">
        <color auto="1"/>
      </right>
      <top style="dotted">
        <color auto="1"/>
      </top>
      <bottom style="medium">
        <color indexed="64"/>
      </bottom>
      <diagonal/>
    </border>
    <border diagonalDown="1">
      <left style="thin">
        <color auto="1"/>
      </left>
      <right/>
      <top style="dotted">
        <color indexed="64"/>
      </top>
      <bottom style="medium">
        <color indexed="64"/>
      </bottom>
      <diagonal style="thin">
        <color auto="1"/>
      </diagonal>
    </border>
    <border diagonalDown="1">
      <left/>
      <right/>
      <top style="dotted">
        <color auto="1"/>
      </top>
      <bottom style="medium">
        <color indexed="64"/>
      </bottom>
      <diagonal style="thin">
        <color indexed="64"/>
      </diagonal>
    </border>
    <border diagonalDown="1">
      <left/>
      <right style="thin">
        <color auto="1"/>
      </right>
      <top style="dotted">
        <color auto="1"/>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thin">
        <color auto="1"/>
      </top>
      <bottom style="dotted">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style="double">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38" fontId="7"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0" fontId="33" fillId="0" borderId="0"/>
    <xf numFmtId="0" fontId="36" fillId="0" borderId="0">
      <alignment vertical="center"/>
    </xf>
  </cellStyleXfs>
  <cellXfs count="386">
    <xf numFmtId="0" fontId="0" fillId="0" borderId="0" xfId="0">
      <alignment vertical="center"/>
    </xf>
    <xf numFmtId="38" fontId="9" fillId="0" borderId="0" xfId="1" applyFont="1" applyFill="1" applyProtection="1">
      <alignment vertical="center"/>
    </xf>
    <xf numFmtId="49" fontId="25" fillId="0" borderId="55" xfId="2" applyNumberFormat="1" applyFont="1" applyBorder="1" applyAlignment="1" applyProtection="1">
      <alignment horizontal="center" vertical="center" shrinkToFit="1"/>
      <protection locked="0"/>
    </xf>
    <xf numFmtId="179" fontId="25" fillId="0" borderId="16" xfId="2" applyNumberFormat="1" applyFont="1" applyBorder="1" applyAlignment="1" applyProtection="1">
      <alignment horizontal="center" vertical="center" shrinkToFit="1"/>
      <protection locked="0"/>
    </xf>
    <xf numFmtId="38" fontId="25" fillId="0" borderId="16" xfId="6" applyFont="1" applyFill="1" applyBorder="1" applyAlignment="1" applyProtection="1">
      <alignment horizontal="center" vertical="center" shrinkToFit="1"/>
      <protection locked="0"/>
    </xf>
    <xf numFmtId="38" fontId="25" fillId="5" borderId="24" xfId="3" applyFont="1" applyFill="1" applyBorder="1" applyAlignment="1" applyProtection="1">
      <alignment horizontal="center" vertical="center" shrinkToFit="1"/>
    </xf>
    <xf numFmtId="0" fontId="25" fillId="0" borderId="24" xfId="2" applyFont="1" applyBorder="1" applyProtection="1">
      <alignment vertical="center"/>
      <protection locked="0"/>
    </xf>
    <xf numFmtId="38" fontId="25" fillId="0" borderId="16" xfId="6" applyFont="1" applyFill="1" applyBorder="1" applyAlignment="1" applyProtection="1">
      <alignment horizontal="center" vertical="center" shrinkToFit="1"/>
    </xf>
    <xf numFmtId="49" fontId="25" fillId="0" borderId="1" xfId="2" applyNumberFormat="1" applyFont="1" applyBorder="1" applyAlignment="1" applyProtection="1">
      <alignment horizontal="center" vertical="center" shrinkToFit="1"/>
      <protection locked="0"/>
    </xf>
    <xf numFmtId="179" fontId="25" fillId="0" borderId="2" xfId="2" applyNumberFormat="1" applyFont="1" applyBorder="1" applyAlignment="1" applyProtection="1">
      <alignment horizontal="center" vertical="center" shrinkToFit="1"/>
      <protection locked="0"/>
    </xf>
    <xf numFmtId="38" fontId="25" fillId="0" borderId="2" xfId="6" applyFont="1" applyFill="1" applyBorder="1" applyAlignment="1" applyProtection="1">
      <alignment horizontal="center" vertical="center" shrinkToFit="1"/>
      <protection locked="0"/>
    </xf>
    <xf numFmtId="38" fontId="25" fillId="5" borderId="1" xfId="3" applyFont="1" applyFill="1" applyBorder="1" applyAlignment="1" applyProtection="1">
      <alignment horizontal="center" vertical="center" shrinkToFit="1"/>
    </xf>
    <xf numFmtId="0" fontId="25" fillId="0" borderId="1" xfId="2" applyFont="1" applyBorder="1" applyProtection="1">
      <alignment vertical="center"/>
      <protection locked="0"/>
    </xf>
    <xf numFmtId="38" fontId="25" fillId="0" borderId="2" xfId="6" applyFont="1" applyFill="1" applyBorder="1" applyAlignment="1" applyProtection="1">
      <alignment horizontal="center" vertical="center" shrinkToFit="1"/>
    </xf>
    <xf numFmtId="49" fontId="25" fillId="0" borderId="11" xfId="2" applyNumberFormat="1" applyFont="1" applyBorder="1" applyAlignment="1" applyProtection="1">
      <alignment horizontal="center" vertical="center" shrinkToFit="1"/>
      <protection locked="0"/>
    </xf>
    <xf numFmtId="179" fontId="25" fillId="0" borderId="12" xfId="2" applyNumberFormat="1" applyFont="1" applyBorder="1" applyAlignment="1" applyProtection="1">
      <alignment horizontal="center" vertical="center" shrinkToFit="1"/>
      <protection locked="0"/>
    </xf>
    <xf numFmtId="38" fontId="25" fillId="0" borderId="12" xfId="6" applyFont="1" applyFill="1" applyBorder="1" applyAlignment="1" applyProtection="1">
      <alignment horizontal="center" vertical="center" shrinkToFit="1"/>
      <protection locked="0"/>
    </xf>
    <xf numFmtId="38" fontId="25" fillId="5" borderId="11" xfId="3" applyFont="1" applyFill="1" applyBorder="1" applyAlignment="1" applyProtection="1">
      <alignment horizontal="center" vertical="center" shrinkToFit="1"/>
    </xf>
    <xf numFmtId="0" fontId="25" fillId="0" borderId="11" xfId="2" applyFont="1" applyBorder="1" applyProtection="1">
      <alignment vertical="center"/>
      <protection locked="0"/>
    </xf>
    <xf numFmtId="38" fontId="25" fillId="4" borderId="24" xfId="1" applyFont="1" applyFill="1" applyBorder="1" applyAlignment="1" applyProtection="1">
      <alignment horizontal="center" vertical="center" shrinkToFit="1"/>
    </xf>
    <xf numFmtId="0" fontId="29" fillId="0" borderId="0" xfId="2" applyFont="1">
      <alignment vertical="center"/>
    </xf>
    <xf numFmtId="0" fontId="4" fillId="0" borderId="0" xfId="2">
      <alignment vertical="center"/>
    </xf>
    <xf numFmtId="0" fontId="29" fillId="0" borderId="0" xfId="7" applyFont="1">
      <alignment vertical="center"/>
    </xf>
    <xf numFmtId="0" fontId="28" fillId="0" borderId="0" xfId="7" applyFont="1" applyAlignment="1">
      <alignment horizontal="center" vertical="center"/>
    </xf>
    <xf numFmtId="0" fontId="28" fillId="0" borderId="0" xfId="7" applyFont="1">
      <alignment vertical="center"/>
    </xf>
    <xf numFmtId="0" fontId="29" fillId="0" borderId="56" xfId="2" applyFont="1" applyBorder="1">
      <alignment vertical="center"/>
    </xf>
    <xf numFmtId="0" fontId="29" fillId="0" borderId="57" xfId="2" applyFont="1" applyBorder="1">
      <alignment vertical="center"/>
    </xf>
    <xf numFmtId="0" fontId="29" fillId="0" borderId="58" xfId="2" applyFont="1" applyBorder="1">
      <alignment vertical="center"/>
    </xf>
    <xf numFmtId="0" fontId="29" fillId="0" borderId="59" xfId="2" applyFont="1" applyBorder="1">
      <alignment vertical="center"/>
    </xf>
    <xf numFmtId="0" fontId="29" fillId="0" borderId="60" xfId="2" applyFont="1" applyBorder="1">
      <alignment vertical="center"/>
    </xf>
    <xf numFmtId="0" fontId="31" fillId="0" borderId="0" xfId="2" applyFont="1">
      <alignment vertical="center"/>
    </xf>
    <xf numFmtId="0" fontId="29" fillId="0" borderId="62" xfId="2" applyFont="1" applyBorder="1">
      <alignment vertical="center"/>
    </xf>
    <xf numFmtId="0" fontId="29" fillId="0" borderId="63" xfId="2" applyFont="1" applyBorder="1">
      <alignment vertical="center"/>
    </xf>
    <xf numFmtId="0" fontId="29" fillId="0" borderId="64" xfId="2" applyFont="1" applyBorder="1">
      <alignment vertical="center"/>
    </xf>
    <xf numFmtId="0" fontId="29" fillId="0" borderId="0" xfId="2" applyFont="1" applyAlignment="1">
      <alignment horizontal="right" vertical="center"/>
    </xf>
    <xf numFmtId="0" fontId="4" fillId="2" borderId="0" xfId="2" applyFill="1">
      <alignment vertical="center"/>
    </xf>
    <xf numFmtId="0" fontId="29" fillId="2" borderId="0" xfId="2" applyFont="1" applyFill="1">
      <alignment vertical="center"/>
    </xf>
    <xf numFmtId="0" fontId="4" fillId="0" borderId="59" xfId="2" applyBorder="1">
      <alignment vertical="center"/>
    </xf>
    <xf numFmtId="0" fontId="4" fillId="0" borderId="60" xfId="2" applyBorder="1">
      <alignment vertical="center"/>
    </xf>
    <xf numFmtId="0" fontId="5" fillId="0" borderId="0" xfId="2" applyFont="1">
      <alignment vertical="center"/>
    </xf>
    <xf numFmtId="0" fontId="9" fillId="0" borderId="0" xfId="0" applyFont="1">
      <alignment vertical="center"/>
    </xf>
    <xf numFmtId="0" fontId="9" fillId="0" borderId="1" xfId="0" applyFont="1" applyBorder="1" applyAlignment="1">
      <alignment horizontal="center" vertical="center"/>
    </xf>
    <xf numFmtId="0" fontId="9" fillId="0" borderId="0" xfId="0" applyFont="1" applyAlignment="1">
      <alignment horizontal="righ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quotePrefix="1"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1" xfId="0" quotePrefix="1"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5" fillId="0" borderId="0" xfId="0" applyFont="1" applyAlignment="1">
      <alignment horizontal="right" vertical="top"/>
    </xf>
    <xf numFmtId="0" fontId="9" fillId="0" borderId="0" xfId="0" applyFont="1" applyAlignment="1">
      <alignment horizontal="left" vertical="center"/>
    </xf>
    <xf numFmtId="0" fontId="15" fillId="0" borderId="0" xfId="0" applyFont="1" applyAlignment="1">
      <alignment horizontal="left" vertical="center"/>
    </xf>
    <xf numFmtId="0" fontId="9" fillId="0" borderId="25" xfId="0" applyFont="1" applyBorder="1">
      <alignment vertical="center"/>
    </xf>
    <xf numFmtId="49" fontId="24" fillId="0" borderId="0" xfId="2" applyNumberFormat="1" applyFont="1" applyAlignment="1">
      <alignment horizontal="center" vertical="center"/>
    </xf>
    <xf numFmtId="38" fontId="8" fillId="0" borderId="0" xfId="3" applyFont="1" applyFill="1" applyAlignment="1" applyProtection="1">
      <alignment vertical="center"/>
    </xf>
    <xf numFmtId="176" fontId="5" fillId="0" borderId="0" xfId="2" applyNumberFormat="1" applyFont="1">
      <alignment vertical="center"/>
    </xf>
    <xf numFmtId="0" fontId="5" fillId="2" borderId="0" xfId="2" applyFont="1" applyFill="1">
      <alignment vertical="center"/>
    </xf>
    <xf numFmtId="38" fontId="5" fillId="0" borderId="0" xfId="3" applyFont="1" applyFill="1" applyProtection="1">
      <alignment vertical="center"/>
    </xf>
    <xf numFmtId="0" fontId="10" fillId="0" borderId="0" xfId="2" applyFont="1">
      <alignment vertical="center"/>
    </xf>
    <xf numFmtId="0" fontId="10" fillId="2" borderId="0" xfId="2" applyFont="1" applyFill="1">
      <alignment vertical="center"/>
    </xf>
    <xf numFmtId="176" fontId="10" fillId="0" borderId="0" xfId="2" applyNumberFormat="1" applyFont="1">
      <alignment vertical="center"/>
    </xf>
    <xf numFmtId="0" fontId="9" fillId="0" borderId="0" xfId="0" applyFont="1" applyAlignment="1">
      <alignment horizontal="center" vertical="center"/>
    </xf>
    <xf numFmtId="0" fontId="9" fillId="2" borderId="0" xfId="0" applyFont="1" applyFill="1">
      <alignment vertical="center"/>
    </xf>
    <xf numFmtId="0" fontId="9" fillId="2" borderId="0" xfId="4" applyFont="1" applyFill="1" applyAlignment="1">
      <alignment vertical="center" wrapText="1" shrinkToFit="1"/>
    </xf>
    <xf numFmtId="0" fontId="9" fillId="0" borderId="0" xfId="4" applyFont="1" applyAlignment="1">
      <alignment vertical="center" wrapText="1" shrinkToFit="1"/>
    </xf>
    <xf numFmtId="0" fontId="9" fillId="4" borderId="0" xfId="0" applyFont="1" applyFill="1">
      <alignment vertical="center"/>
    </xf>
    <xf numFmtId="0" fontId="9" fillId="5" borderId="0" xfId="0" applyFont="1" applyFill="1">
      <alignment vertical="center"/>
    </xf>
    <xf numFmtId="0" fontId="9" fillId="0" borderId="8" xfId="0" applyFont="1" applyBorder="1">
      <alignment vertical="center"/>
    </xf>
    <xf numFmtId="0" fontId="9" fillId="0" borderId="15" xfId="0" applyFont="1" applyBorder="1">
      <alignment vertical="center"/>
    </xf>
    <xf numFmtId="177" fontId="9" fillId="0" borderId="0" xfId="0" applyNumberFormat="1" applyFont="1">
      <alignment vertical="center"/>
    </xf>
    <xf numFmtId="180" fontId="16" fillId="0" borderId="0" xfId="4" applyNumberFormat="1" applyFont="1" applyAlignment="1">
      <alignment horizontal="center" vertical="center"/>
    </xf>
    <xf numFmtId="0" fontId="23" fillId="2" borderId="0" xfId="0" applyFont="1" applyFill="1">
      <alignment vertical="center"/>
    </xf>
    <xf numFmtId="0" fontId="23" fillId="0" borderId="0" xfId="0" applyFont="1">
      <alignment vertical="center"/>
    </xf>
    <xf numFmtId="180" fontId="16" fillId="0" borderId="0" xfId="4" applyNumberFormat="1" applyFont="1">
      <alignment vertical="center"/>
    </xf>
    <xf numFmtId="181" fontId="16" fillId="2" borderId="0" xfId="4" applyNumberFormat="1" applyFont="1" applyFill="1">
      <alignment vertical="center"/>
    </xf>
    <xf numFmtId="181" fontId="16" fillId="0" borderId="0" xfId="4" applyNumberFormat="1" applyFont="1">
      <alignment vertical="center"/>
    </xf>
    <xf numFmtId="181" fontId="16" fillId="0" borderId="8" xfId="4" applyNumberFormat="1" applyFont="1" applyBorder="1">
      <alignment vertical="center"/>
    </xf>
    <xf numFmtId="0" fontId="9" fillId="8" borderId="0" xfId="5" applyFont="1" applyFill="1" applyAlignment="1">
      <alignment vertical="center"/>
    </xf>
    <xf numFmtId="0" fontId="25" fillId="0" borderId="0" xfId="2" applyFont="1">
      <alignment vertical="center"/>
    </xf>
    <xf numFmtId="0" fontId="25" fillId="0" borderId="0" xfId="2" applyFont="1" applyAlignment="1">
      <alignment horizontal="center" vertical="center"/>
    </xf>
    <xf numFmtId="0" fontId="25" fillId="0" borderId="0" xfId="2" applyFont="1" applyAlignment="1">
      <alignment horizontal="right" vertical="center"/>
    </xf>
    <xf numFmtId="0" fontId="27" fillId="0" borderId="0" xfId="2" applyFont="1" applyAlignment="1">
      <alignment horizontal="center"/>
    </xf>
    <xf numFmtId="0" fontId="25" fillId="0" borderId="0" xfId="2" applyFont="1" applyAlignment="1">
      <alignment horizontal="left" vertical="center" wrapText="1"/>
    </xf>
    <xf numFmtId="0" fontId="25" fillId="0" borderId="1" xfId="2" applyFont="1" applyBorder="1" applyAlignment="1">
      <alignment horizontal="center" vertical="center" wrapText="1"/>
    </xf>
    <xf numFmtId="0" fontId="28" fillId="0" borderId="4" xfId="2" applyFont="1" applyBorder="1" applyAlignment="1">
      <alignment horizontal="center" vertical="center" wrapText="1"/>
    </xf>
    <xf numFmtId="0" fontId="28" fillId="0" borderId="0" xfId="2" applyFont="1" applyAlignment="1">
      <alignment vertical="center" wrapText="1"/>
    </xf>
    <xf numFmtId="0" fontId="25" fillId="9" borderId="11" xfId="2" applyFont="1" applyFill="1" applyBorder="1" applyAlignment="1">
      <alignment horizontal="center" vertical="center"/>
    </xf>
    <xf numFmtId="0" fontId="25" fillId="9" borderId="12" xfId="2" applyFont="1" applyFill="1" applyBorder="1" applyAlignment="1">
      <alignment horizontal="center" vertical="center"/>
    </xf>
    <xf numFmtId="0" fontId="25" fillId="9" borderId="12" xfId="2" applyFont="1" applyFill="1" applyBorder="1" applyAlignment="1">
      <alignment horizontal="center" vertical="center" wrapText="1" shrinkToFit="1"/>
    </xf>
    <xf numFmtId="0" fontId="25" fillId="10" borderId="11" xfId="2" applyFont="1" applyFill="1" applyBorder="1" applyAlignment="1">
      <alignment horizontal="center" vertical="center"/>
    </xf>
    <xf numFmtId="0" fontId="25" fillId="0" borderId="24" xfId="2" applyFont="1" applyBorder="1" applyAlignment="1">
      <alignment horizontal="center" vertical="center" wrapText="1"/>
    </xf>
    <xf numFmtId="49" fontId="25" fillId="0" borderId="55" xfId="2" applyNumberFormat="1" applyFont="1" applyBorder="1" applyAlignment="1">
      <alignment horizontal="center" vertical="center" shrinkToFit="1"/>
    </xf>
    <xf numFmtId="179" fontId="25" fillId="0" borderId="16" xfId="2" applyNumberFormat="1" applyFont="1" applyBorder="1" applyAlignment="1">
      <alignment horizontal="center" vertical="center" shrinkToFit="1"/>
    </xf>
    <xf numFmtId="0" fontId="25" fillId="0" borderId="24" xfId="2" applyFont="1" applyBorder="1">
      <alignment vertical="center"/>
    </xf>
    <xf numFmtId="49" fontId="25" fillId="0" borderId="1" xfId="2" applyNumberFormat="1" applyFont="1" applyBorder="1" applyAlignment="1">
      <alignment horizontal="center" vertical="center" shrinkToFit="1"/>
    </xf>
    <xf numFmtId="179" fontId="25" fillId="0" borderId="2" xfId="2" applyNumberFormat="1" applyFont="1" applyBorder="1" applyAlignment="1">
      <alignment horizontal="center" vertical="center" shrinkToFit="1"/>
    </xf>
    <xf numFmtId="0" fontId="25" fillId="0" borderId="1" xfId="2" applyFont="1" applyBorder="1">
      <alignment vertical="center"/>
    </xf>
    <xf numFmtId="0" fontId="25" fillId="0" borderId="11" xfId="2" applyFont="1" applyBorder="1" applyAlignment="1">
      <alignment horizontal="center" vertical="center" wrapText="1"/>
    </xf>
    <xf numFmtId="49" fontId="25" fillId="0" borderId="11" xfId="2" applyNumberFormat="1" applyFont="1" applyBorder="1" applyAlignment="1">
      <alignment horizontal="center" vertical="center" shrinkToFit="1"/>
    </xf>
    <xf numFmtId="179" fontId="25" fillId="0" borderId="12" xfId="2" applyNumberFormat="1" applyFont="1" applyBorder="1" applyAlignment="1">
      <alignment horizontal="center" vertical="center" shrinkToFit="1"/>
    </xf>
    <xf numFmtId="38" fontId="25" fillId="0" borderId="12" xfId="6" applyFont="1" applyFill="1" applyBorder="1" applyAlignment="1" applyProtection="1">
      <alignment horizontal="center" vertical="center" shrinkToFit="1"/>
    </xf>
    <xf numFmtId="0" fontId="25" fillId="0" borderId="11" xfId="2" applyFont="1" applyBorder="1">
      <alignment vertical="center"/>
    </xf>
    <xf numFmtId="0" fontId="29" fillId="0" borderId="0" xfId="2" applyFont="1" applyAlignment="1">
      <alignment horizontal="center" vertical="center" wrapText="1"/>
    </xf>
    <xf numFmtId="0" fontId="34" fillId="0" borderId="0" xfId="8" applyFont="1" applyAlignment="1">
      <alignment vertical="top"/>
    </xf>
    <xf numFmtId="0" fontId="34" fillId="2" borderId="0" xfId="8" applyFont="1" applyFill="1" applyAlignment="1">
      <alignment vertical="top"/>
    </xf>
    <xf numFmtId="0" fontId="34" fillId="0" borderId="0" xfId="8" applyFont="1" applyAlignment="1">
      <alignment horizontal="left"/>
    </xf>
    <xf numFmtId="0" fontId="34" fillId="0" borderId="0" xfId="8" applyFont="1"/>
    <xf numFmtId="0" fontId="34" fillId="2" borderId="0" xfId="8" applyFont="1" applyFill="1"/>
    <xf numFmtId="0" fontId="34" fillId="0" borderId="0" xfId="8" applyFont="1" applyAlignment="1">
      <alignment vertical="center" shrinkToFit="1"/>
    </xf>
    <xf numFmtId="0" fontId="34" fillId="2" borderId="0" xfId="8" applyFont="1" applyFill="1" applyAlignment="1">
      <alignment vertical="center" shrinkToFit="1"/>
    </xf>
    <xf numFmtId="0" fontId="34" fillId="0" borderId="0" xfId="8" applyFont="1" applyAlignment="1">
      <alignment vertical="center"/>
    </xf>
    <xf numFmtId="0" fontId="34" fillId="0" borderId="0" xfId="8" applyFont="1" applyAlignment="1">
      <alignment vertical="center" wrapText="1"/>
    </xf>
    <xf numFmtId="0" fontId="34" fillId="0" borderId="0" xfId="8" applyFont="1" applyAlignment="1">
      <alignment horizontal="left" vertical="center" shrinkToFit="1"/>
    </xf>
    <xf numFmtId="0" fontId="34" fillId="2" borderId="0" xfId="8" applyFont="1" applyFill="1" applyAlignment="1">
      <alignment horizontal="left" vertical="center" shrinkToFit="1"/>
    </xf>
    <xf numFmtId="0" fontId="34" fillId="2" borderId="0" xfId="8" applyFont="1" applyFill="1" applyAlignment="1">
      <alignment vertical="center"/>
    </xf>
    <xf numFmtId="0" fontId="34" fillId="0" borderId="0" xfId="8" applyFont="1" applyAlignment="1">
      <alignment horizontal="center" vertical="center"/>
    </xf>
    <xf numFmtId="0" fontId="34" fillId="0" borderId="0" xfId="8" applyFont="1" applyAlignment="1">
      <alignment horizontal="left" vertical="center"/>
    </xf>
    <xf numFmtId="0" fontId="34" fillId="2" borderId="0" xfId="8" applyFont="1" applyFill="1" applyAlignment="1">
      <alignment horizontal="center" vertical="center"/>
    </xf>
    <xf numFmtId="0" fontId="36" fillId="0" borderId="0" xfId="9">
      <alignment vertical="center"/>
    </xf>
    <xf numFmtId="0" fontId="36" fillId="2" borderId="0" xfId="9" applyFill="1">
      <alignment vertical="center"/>
    </xf>
    <xf numFmtId="183" fontId="34" fillId="0" borderId="0" xfId="8" applyNumberFormat="1" applyFont="1" applyAlignment="1">
      <alignment vertical="center"/>
    </xf>
    <xf numFmtId="0" fontId="34" fillId="0" borderId="0" xfId="8" applyFont="1" applyAlignment="1">
      <alignment horizontal="center" vertical="top"/>
    </xf>
    <xf numFmtId="0" fontId="9" fillId="0" borderId="0" xfId="0" applyFont="1" applyAlignment="1">
      <alignment vertical="top" wrapText="1"/>
    </xf>
    <xf numFmtId="0" fontId="9" fillId="0" borderId="47" xfId="0" applyFont="1" applyBorder="1" applyAlignment="1">
      <alignment horizontal="right" vertical="center" wrapText="1"/>
    </xf>
    <xf numFmtId="0" fontId="9" fillId="0" borderId="48" xfId="0" applyFont="1" applyBorder="1" applyAlignment="1">
      <alignment horizontal="right" vertical="center" wrapText="1"/>
    </xf>
    <xf numFmtId="182" fontId="21" fillId="4" borderId="19" xfId="1" applyNumberFormat="1" applyFont="1" applyFill="1" applyBorder="1" applyAlignment="1" applyProtection="1">
      <alignment horizontal="center" vertical="center"/>
    </xf>
    <xf numFmtId="182" fontId="21" fillId="4" borderId="20" xfId="1" applyNumberFormat="1" applyFont="1" applyFill="1" applyBorder="1" applyAlignment="1" applyProtection="1">
      <alignment horizontal="center" vertical="center"/>
    </xf>
    <xf numFmtId="0" fontId="21" fillId="7" borderId="20" xfId="0" applyFont="1" applyFill="1" applyBorder="1" applyAlignment="1">
      <alignment horizontal="left" vertical="center"/>
    </xf>
    <xf numFmtId="0" fontId="21" fillId="7" borderId="23" xfId="0" applyFont="1" applyFill="1" applyBorder="1" applyAlignment="1">
      <alignment horizontal="left" vertical="center"/>
    </xf>
    <xf numFmtId="181" fontId="16" fillId="0" borderId="0" xfId="4" applyNumberFormat="1" applyFont="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38" fontId="16" fillId="6" borderId="53" xfId="1" applyFont="1" applyFill="1" applyBorder="1" applyAlignment="1" applyProtection="1">
      <alignment horizontal="center" vertical="center"/>
      <protection locked="0"/>
    </xf>
    <xf numFmtId="38" fontId="16" fillId="6" borderId="54" xfId="1" applyFont="1" applyFill="1" applyBorder="1" applyAlignment="1" applyProtection="1">
      <alignment horizontal="center" vertical="center"/>
      <protection locked="0"/>
    </xf>
    <xf numFmtId="181" fontId="16" fillId="0" borderId="44" xfId="4" applyNumberFormat="1" applyFont="1" applyBorder="1" applyAlignment="1">
      <alignment horizontal="center" vertical="center"/>
    </xf>
    <xf numFmtId="181" fontId="16" fillId="0" borderId="45" xfId="4" applyNumberFormat="1" applyFont="1" applyBorder="1" applyAlignment="1">
      <alignment horizontal="center" vertical="center"/>
    </xf>
    <xf numFmtId="181" fontId="16" fillId="0" borderId="46" xfId="4" applyNumberFormat="1" applyFont="1" applyBorder="1" applyAlignment="1">
      <alignment horizontal="center" vertical="center"/>
    </xf>
    <xf numFmtId="38" fontId="16" fillId="6" borderId="53" xfId="1" applyFont="1" applyFill="1" applyBorder="1" applyAlignment="1" applyProtection="1">
      <alignment horizontal="center" vertical="center"/>
    </xf>
    <xf numFmtId="38" fontId="16" fillId="6" borderId="54" xfId="1" applyFont="1" applyFill="1" applyBorder="1" applyAlignment="1" applyProtection="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181" fontId="16" fillId="5" borderId="34" xfId="4" applyNumberFormat="1" applyFont="1" applyFill="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38" fontId="16" fillId="6" borderId="29" xfId="1" applyFont="1" applyFill="1" applyBorder="1" applyAlignment="1" applyProtection="1">
      <alignment horizontal="center" vertical="center"/>
      <protection locked="0"/>
    </xf>
    <xf numFmtId="38" fontId="16" fillId="6" borderId="30" xfId="1" applyFont="1" applyFill="1" applyBorder="1" applyAlignment="1" applyProtection="1">
      <alignment horizontal="center" vertical="center"/>
      <protection locked="0"/>
    </xf>
    <xf numFmtId="38" fontId="16" fillId="6" borderId="27" xfId="1" applyFont="1" applyFill="1" applyBorder="1" applyAlignment="1" applyProtection="1">
      <alignment horizontal="center" vertical="center"/>
      <protection locked="0"/>
    </xf>
    <xf numFmtId="181" fontId="16" fillId="5" borderId="27" xfId="4" applyNumberFormat="1" applyFont="1" applyFill="1" applyBorder="1" applyAlignment="1">
      <alignment horizontal="center" vertical="center"/>
    </xf>
    <xf numFmtId="181" fontId="16" fillId="5" borderId="28" xfId="4" applyNumberFormat="1" applyFont="1" applyFill="1" applyBorder="1" applyAlignment="1">
      <alignment horizontal="center" vertical="center"/>
    </xf>
    <xf numFmtId="38" fontId="16" fillId="6" borderId="29" xfId="1" applyFont="1" applyFill="1" applyBorder="1" applyAlignment="1" applyProtection="1">
      <alignment horizontal="center" vertical="center"/>
    </xf>
    <xf numFmtId="38" fontId="16" fillId="6" borderId="30" xfId="1" applyFont="1" applyFill="1" applyBorder="1" applyAlignment="1" applyProtection="1">
      <alignment horizontal="center" vertical="center"/>
    </xf>
    <xf numFmtId="38" fontId="16" fillId="6" borderId="27" xfId="1" applyFont="1" applyFill="1" applyBorder="1" applyAlignment="1" applyProtection="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0" xfId="0" applyFont="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49" xfId="0" applyFont="1" applyBorder="1" applyAlignment="1">
      <alignment horizontal="center" vertical="center"/>
    </xf>
    <xf numFmtId="38" fontId="16" fillId="6" borderId="26" xfId="1" applyFont="1" applyFill="1" applyBorder="1" applyAlignment="1" applyProtection="1">
      <alignment horizontal="center" vertical="center"/>
      <protection locked="0"/>
    </xf>
    <xf numFmtId="38" fontId="16" fillId="6" borderId="49" xfId="1" applyFont="1" applyFill="1" applyBorder="1" applyAlignment="1" applyProtection="1">
      <alignment horizontal="center" vertical="center"/>
      <protection locked="0"/>
    </xf>
    <xf numFmtId="38" fontId="16" fillId="6" borderId="26" xfId="1" applyFont="1" applyFill="1" applyBorder="1" applyAlignment="1" applyProtection="1">
      <alignment horizontal="center" vertical="center"/>
    </xf>
    <xf numFmtId="38" fontId="16" fillId="6" borderId="49" xfId="1" applyFont="1" applyFill="1" applyBorder="1" applyAlignment="1" applyProtection="1">
      <alignment horizontal="center" vertical="center"/>
    </xf>
    <xf numFmtId="0" fontId="23" fillId="0" borderId="5" xfId="0" applyFont="1" applyBorder="1" applyAlignment="1">
      <alignment horizontal="distributed" vertical="center" indent="18"/>
    </xf>
    <xf numFmtId="0" fontId="23" fillId="0" borderId="6" xfId="0" applyFont="1" applyBorder="1" applyAlignment="1">
      <alignment horizontal="distributed" vertical="center" indent="18"/>
    </xf>
    <xf numFmtId="0" fontId="23" fillId="0" borderId="7" xfId="0" applyFont="1" applyBorder="1" applyAlignment="1">
      <alignment horizontal="distributed" vertical="center" indent="18"/>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180" fontId="16" fillId="0" borderId="9" xfId="4" applyNumberFormat="1" applyFont="1" applyBorder="1" applyAlignment="1">
      <alignment horizontal="center" vertical="center"/>
    </xf>
    <xf numFmtId="180" fontId="16" fillId="0" borderId="10" xfId="4" applyNumberFormat="1" applyFont="1" applyBorder="1" applyAlignment="1">
      <alignment horizontal="center" vertical="center"/>
    </xf>
    <xf numFmtId="180" fontId="16" fillId="0" borderId="24" xfId="4" applyNumberFormat="1" applyFont="1" applyBorder="1" applyAlignment="1">
      <alignment horizontal="center" vertical="center"/>
    </xf>
    <xf numFmtId="49" fontId="24" fillId="0" borderId="0" xfId="2" applyNumberFormat="1" applyFont="1" applyAlignment="1">
      <alignment horizontal="center" vertical="center"/>
    </xf>
    <xf numFmtId="180" fontId="9" fillId="0" borderId="0" xfId="0" applyNumberFormat="1" applyFont="1" applyAlignment="1">
      <alignment horizontal="center" vertical="center"/>
    </xf>
    <xf numFmtId="0" fontId="21" fillId="0" borderId="20" xfId="0" applyFont="1" applyBorder="1" applyAlignment="1">
      <alignment horizontal="left" vertical="center"/>
    </xf>
    <xf numFmtId="0" fontId="21" fillId="0" borderId="23" xfId="0" applyFont="1" applyBorder="1" applyAlignment="1">
      <alignment horizontal="left" vertical="center"/>
    </xf>
    <xf numFmtId="181" fontId="16" fillId="6" borderId="41" xfId="4" applyNumberFormat="1" applyFont="1" applyFill="1" applyBorder="1" applyAlignment="1" applyProtection="1">
      <alignment horizontal="center" vertical="center"/>
      <protection locked="0"/>
    </xf>
    <xf numFmtId="181" fontId="16" fillId="6" borderId="42" xfId="4" applyNumberFormat="1" applyFont="1" applyFill="1" applyBorder="1" applyAlignment="1" applyProtection="1">
      <alignment horizontal="center" vertical="center"/>
      <protection locked="0"/>
    </xf>
    <xf numFmtId="181" fontId="16" fillId="6" borderId="43" xfId="4" applyNumberFormat="1" applyFont="1" applyFill="1" applyBorder="1" applyAlignment="1" applyProtection="1">
      <alignment horizontal="center" vertical="center"/>
      <protection locked="0"/>
    </xf>
    <xf numFmtId="181" fontId="16" fillId="6" borderId="41" xfId="4" applyNumberFormat="1" applyFont="1" applyFill="1" applyBorder="1" applyAlignment="1">
      <alignment horizontal="center" vertical="center"/>
    </xf>
    <xf numFmtId="181" fontId="16" fillId="6" borderId="42" xfId="4" applyNumberFormat="1" applyFont="1" applyFill="1" applyBorder="1" applyAlignment="1">
      <alignment horizontal="center" vertical="center"/>
    </xf>
    <xf numFmtId="181" fontId="16" fillId="6" borderId="43" xfId="4" applyNumberFormat="1" applyFont="1" applyFill="1" applyBorder="1" applyAlignment="1">
      <alignment horizontal="center" vertical="center"/>
    </xf>
    <xf numFmtId="181" fontId="16" fillId="6" borderId="31" xfId="4" applyNumberFormat="1" applyFont="1" applyFill="1" applyBorder="1" applyAlignment="1" applyProtection="1">
      <alignment horizontal="center" vertical="center"/>
      <protection locked="0"/>
    </xf>
    <xf numFmtId="181" fontId="16" fillId="6" borderId="32" xfId="4" applyNumberFormat="1" applyFont="1" applyFill="1" applyBorder="1" applyAlignment="1" applyProtection="1">
      <alignment horizontal="center" vertical="center"/>
      <protection locked="0"/>
    </xf>
    <xf numFmtId="181" fontId="16" fillId="6" borderId="33" xfId="4" applyNumberFormat="1" applyFont="1" applyFill="1" applyBorder="1" applyAlignment="1" applyProtection="1">
      <alignment horizontal="center" vertical="center"/>
      <protection locked="0"/>
    </xf>
    <xf numFmtId="181" fontId="16" fillId="6" borderId="31" xfId="4" applyNumberFormat="1" applyFont="1" applyFill="1" applyBorder="1" applyAlignment="1">
      <alignment horizontal="center" vertical="center"/>
    </xf>
    <xf numFmtId="181" fontId="16" fillId="6" borderId="32" xfId="4" applyNumberFormat="1" applyFont="1" applyFill="1" applyBorder="1" applyAlignment="1">
      <alignment horizontal="center" vertical="center"/>
    </xf>
    <xf numFmtId="181" fontId="16" fillId="6" borderId="33" xfId="4" applyNumberFormat="1" applyFont="1" applyFill="1" applyBorder="1" applyAlignment="1">
      <alignment horizontal="center" vertical="center"/>
    </xf>
    <xf numFmtId="181" fontId="16" fillId="6" borderId="5" xfId="4" applyNumberFormat="1" applyFont="1" applyFill="1" applyBorder="1" applyAlignment="1" applyProtection="1">
      <alignment horizontal="center" vertical="center"/>
      <protection locked="0"/>
    </xf>
    <xf numFmtId="181" fontId="16" fillId="6" borderId="6" xfId="4" applyNumberFormat="1" applyFont="1" applyFill="1" applyBorder="1" applyAlignment="1" applyProtection="1">
      <alignment horizontal="center" vertical="center"/>
      <protection locked="0"/>
    </xf>
    <xf numFmtId="181" fontId="16" fillId="6" borderId="7" xfId="4" applyNumberFormat="1" applyFont="1" applyFill="1" applyBorder="1" applyAlignment="1" applyProtection="1">
      <alignment horizontal="center" vertical="center"/>
      <protection locked="0"/>
    </xf>
    <xf numFmtId="181" fontId="16" fillId="6" borderId="5" xfId="4" applyNumberFormat="1" applyFont="1" applyFill="1" applyBorder="1" applyAlignment="1">
      <alignment horizontal="center" vertical="center"/>
    </xf>
    <xf numFmtId="181" fontId="16" fillId="6" borderId="6" xfId="4" applyNumberFormat="1" applyFont="1" applyFill="1" applyBorder="1" applyAlignment="1">
      <alignment horizontal="center" vertical="center"/>
    </xf>
    <xf numFmtId="181" fontId="16" fillId="6" borderId="7" xfId="4" applyNumberFormat="1" applyFont="1" applyFill="1" applyBorder="1" applyAlignment="1">
      <alignment horizontal="center" vertical="center"/>
    </xf>
    <xf numFmtId="180" fontId="16" fillId="0" borderId="15" xfId="4" applyNumberFormat="1" applyFont="1" applyBorder="1" applyAlignment="1">
      <alignment horizontal="center" vertical="center"/>
    </xf>
    <xf numFmtId="0" fontId="22"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9" xfId="0" applyFont="1" applyBorder="1" applyAlignment="1">
      <alignment vertical="center" wrapText="1"/>
    </xf>
    <xf numFmtId="0" fontId="0" fillId="0" borderId="9" xfId="0" applyBorder="1" applyAlignment="1">
      <alignment vertical="center" wrapText="1"/>
    </xf>
    <xf numFmtId="180" fontId="16" fillId="0" borderId="1" xfId="4" applyNumberFormat="1" applyFont="1" applyBorder="1" applyAlignment="1" applyProtection="1">
      <alignment horizontal="center" vertical="center"/>
      <protection locked="0"/>
    </xf>
    <xf numFmtId="180" fontId="16" fillId="0" borderId="1" xfId="4" applyNumberFormat="1" applyFont="1" applyBorder="1" applyAlignment="1">
      <alignment horizontal="center" vertical="center"/>
    </xf>
    <xf numFmtId="178" fontId="9" fillId="0" borderId="1" xfId="4" applyNumberFormat="1" applyFont="1" applyBorder="1" applyAlignment="1">
      <alignment horizontal="center" vertical="center"/>
    </xf>
    <xf numFmtId="178" fontId="9" fillId="0" borderId="2" xfId="4" applyNumberFormat="1" applyFont="1" applyBorder="1" applyAlignment="1">
      <alignment horizontal="center" vertical="center"/>
    </xf>
    <xf numFmtId="0" fontId="9" fillId="0" borderId="4" xfId="0" applyFont="1" applyBorder="1" applyAlignment="1">
      <alignment horizontal="center"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178" fontId="17" fillId="0" borderId="21" xfId="4" applyNumberFormat="1" applyFont="1" applyBorder="1" applyAlignment="1">
      <alignment horizontal="center" vertical="center"/>
    </xf>
    <xf numFmtId="0" fontId="17" fillId="0" borderId="20" xfId="4" applyFont="1" applyBorder="1" applyAlignment="1">
      <alignment horizontal="center" vertical="center"/>
    </xf>
    <xf numFmtId="0" fontId="9" fillId="0" borderId="20" xfId="0" applyFont="1" applyBorder="1" applyAlignment="1">
      <alignment horizontal="center" vertical="center"/>
    </xf>
    <xf numFmtId="0" fontId="9" fillId="0" borderId="23" xfId="0" applyFont="1" applyBorder="1" applyAlignment="1">
      <alignment horizontal="center" vertical="center"/>
    </xf>
    <xf numFmtId="0" fontId="9" fillId="0" borderId="3" xfId="0" applyFont="1" applyBorder="1">
      <alignment vertical="center"/>
    </xf>
    <xf numFmtId="0" fontId="9" fillId="0" borderId="4" xfId="0" applyFont="1" applyBorder="1">
      <alignment vertical="center"/>
    </xf>
    <xf numFmtId="178" fontId="9" fillId="0" borderId="1" xfId="4" applyNumberFormat="1" applyFont="1" applyBorder="1" applyAlignment="1" applyProtection="1">
      <alignment horizontal="center" vertical="center"/>
      <protection locked="0"/>
    </xf>
    <xf numFmtId="178" fontId="9" fillId="0" borderId="2" xfId="4" applyNumberFormat="1" applyFont="1" applyBorder="1" applyAlignment="1" applyProtection="1">
      <alignment horizontal="center" vertical="center"/>
      <protection locked="0"/>
    </xf>
    <xf numFmtId="0" fontId="9" fillId="0" borderId="15" xfId="0" applyFont="1" applyBorder="1">
      <alignment vertical="center"/>
    </xf>
    <xf numFmtId="0" fontId="9" fillId="0" borderId="9" xfId="0" applyFont="1" applyBorder="1">
      <alignment vertical="center"/>
    </xf>
    <xf numFmtId="0" fontId="9" fillId="0" borderId="3" xfId="4" applyFont="1" applyBorder="1" applyAlignment="1" applyProtection="1">
      <alignment vertical="center" wrapText="1" shrinkToFit="1"/>
      <protection locked="0"/>
    </xf>
    <xf numFmtId="0" fontId="9" fillId="0" borderId="6" xfId="4" applyFont="1" applyBorder="1" applyAlignment="1" applyProtection="1">
      <alignment vertical="center" wrapText="1" shrinkToFit="1"/>
      <protection locked="0"/>
    </xf>
    <xf numFmtId="0" fontId="9" fillId="0" borderId="4" xfId="4" applyFont="1" applyBorder="1" applyAlignment="1" applyProtection="1">
      <alignment vertical="center" wrapText="1" shrinkToFit="1"/>
      <protection locked="0"/>
    </xf>
    <xf numFmtId="0" fontId="9" fillId="0" borderId="3" xfId="4" applyFont="1" applyBorder="1" applyAlignment="1">
      <alignment vertical="center" wrapText="1" shrinkToFit="1"/>
    </xf>
    <xf numFmtId="0" fontId="9" fillId="0" borderId="4" xfId="4" applyFont="1" applyBorder="1" applyAlignment="1">
      <alignment vertical="center" wrapText="1" shrinkToFit="1"/>
    </xf>
    <xf numFmtId="178" fontId="16" fillId="4" borderId="16" xfId="4" applyNumberFormat="1" applyFont="1" applyFill="1" applyBorder="1" applyAlignment="1">
      <alignment horizontal="center" vertical="center"/>
    </xf>
    <xf numFmtId="178" fontId="16" fillId="4" borderId="17" xfId="4" applyNumberFormat="1" applyFont="1" applyFill="1" applyBorder="1" applyAlignment="1">
      <alignment horizontal="center" vertical="center"/>
    </xf>
    <xf numFmtId="178" fontId="16" fillId="4" borderId="9" xfId="4" applyNumberFormat="1" applyFont="1" applyFill="1" applyBorder="1" applyAlignment="1">
      <alignment horizontal="center" vertical="center"/>
    </xf>
    <xf numFmtId="179" fontId="9" fillId="0" borderId="16" xfId="0" applyNumberFormat="1" applyFont="1" applyBorder="1" applyAlignment="1">
      <alignment horizontal="center" vertical="center"/>
    </xf>
    <xf numFmtId="179" fontId="9" fillId="0" borderId="17" xfId="0" applyNumberFormat="1" applyFont="1" applyBorder="1" applyAlignment="1">
      <alignment horizontal="center" vertical="center"/>
    </xf>
    <xf numFmtId="179" fontId="9" fillId="0" borderId="18" xfId="0" applyNumberFormat="1"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14" fillId="6" borderId="11" xfId="0" applyFont="1" applyFill="1" applyBorder="1" applyAlignment="1">
      <alignment horizontal="center" vertical="center"/>
    </xf>
    <xf numFmtId="0" fontId="9" fillId="0" borderId="2" xfId="0" applyFont="1" applyBorder="1">
      <alignment vertical="center"/>
    </xf>
    <xf numFmtId="0" fontId="9" fillId="6" borderId="12" xfId="4" applyFont="1" applyFill="1" applyBorder="1" applyAlignment="1" applyProtection="1">
      <alignment horizontal="center" vertical="center" wrapText="1" shrinkToFit="1"/>
      <protection locked="0"/>
    </xf>
    <xf numFmtId="0" fontId="9" fillId="6" borderId="13" xfId="4" applyFont="1" applyFill="1" applyBorder="1" applyAlignment="1" applyProtection="1">
      <alignment horizontal="center" vertical="center" wrapText="1" shrinkToFit="1"/>
      <protection locked="0"/>
    </xf>
    <xf numFmtId="0" fontId="9" fillId="6" borderId="14" xfId="4" applyFont="1" applyFill="1" applyBorder="1" applyAlignment="1" applyProtection="1">
      <alignment horizontal="center" vertical="center" wrapText="1" shrinkToFit="1"/>
      <protection locked="0"/>
    </xf>
    <xf numFmtId="177" fontId="9" fillId="6" borderId="12" xfId="4" applyNumberFormat="1" applyFont="1" applyFill="1" applyBorder="1" applyAlignment="1" applyProtection="1">
      <alignment horizontal="center" vertical="center"/>
      <protection locked="0"/>
    </xf>
    <xf numFmtId="177" fontId="9" fillId="6" borderId="13" xfId="4" applyNumberFormat="1" applyFont="1" applyFill="1" applyBorder="1" applyAlignment="1" applyProtection="1">
      <alignment horizontal="center" vertical="center"/>
      <protection locked="0"/>
    </xf>
    <xf numFmtId="177" fontId="9" fillId="5" borderId="12" xfId="4" applyNumberFormat="1" applyFont="1" applyFill="1" applyBorder="1" applyAlignment="1">
      <alignment horizontal="center" vertical="center"/>
    </xf>
    <xf numFmtId="177" fontId="9" fillId="5" borderId="13" xfId="4" applyNumberFormat="1" applyFont="1" applyFill="1" applyBorder="1" applyAlignment="1">
      <alignment horizontal="center" vertical="center"/>
    </xf>
    <xf numFmtId="0" fontId="14" fillId="6" borderId="11" xfId="0" applyFont="1" applyFill="1" applyBorder="1" applyAlignment="1" applyProtection="1">
      <alignment horizontal="center" vertical="center"/>
      <protection locked="0"/>
    </xf>
    <xf numFmtId="0" fontId="9" fillId="6" borderId="12" xfId="4" applyFont="1" applyFill="1" applyBorder="1" applyAlignment="1">
      <alignment horizontal="center" vertical="center" wrapText="1" shrinkToFit="1"/>
    </xf>
    <xf numFmtId="0" fontId="9" fillId="6" borderId="13" xfId="4" applyFont="1" applyFill="1" applyBorder="1" applyAlignment="1">
      <alignment horizontal="center" vertical="center" wrapText="1" shrinkToFit="1"/>
    </xf>
    <xf numFmtId="0" fontId="9" fillId="6" borderId="14" xfId="4" applyFont="1" applyFill="1" applyBorder="1" applyAlignment="1">
      <alignment horizontal="center" vertical="center" wrapText="1" shrinkToFit="1"/>
    </xf>
    <xf numFmtId="177" fontId="9" fillId="6" borderId="12" xfId="4" applyNumberFormat="1" applyFont="1" applyFill="1" applyBorder="1" applyAlignment="1">
      <alignment horizontal="center" vertical="center"/>
    </xf>
    <xf numFmtId="177" fontId="9" fillId="6" borderId="13" xfId="4" applyNumberFormat="1" applyFont="1" applyFill="1" applyBorder="1" applyAlignment="1">
      <alignment horizontal="center" vertical="center"/>
    </xf>
    <xf numFmtId="0" fontId="14" fillId="6" borderId="1" xfId="0" applyFont="1" applyFill="1" applyBorder="1" applyAlignment="1">
      <alignment horizontal="center" vertical="center"/>
    </xf>
    <xf numFmtId="0" fontId="9" fillId="6" borderId="2" xfId="4" applyFont="1" applyFill="1" applyBorder="1" applyAlignment="1" applyProtection="1">
      <alignment horizontal="center" vertical="center" wrapText="1" shrinkToFit="1"/>
      <protection locked="0"/>
    </xf>
    <xf numFmtId="0" fontId="9" fillId="6" borderId="3" xfId="4" applyFont="1" applyFill="1" applyBorder="1" applyAlignment="1" applyProtection="1">
      <alignment horizontal="center" vertical="center" wrapText="1" shrinkToFit="1"/>
      <protection locked="0"/>
    </xf>
    <xf numFmtId="0" fontId="9" fillId="6" borderId="4" xfId="4" applyFont="1" applyFill="1" applyBorder="1" applyAlignment="1" applyProtection="1">
      <alignment horizontal="center" vertical="center" wrapText="1" shrinkToFit="1"/>
      <protection locked="0"/>
    </xf>
    <xf numFmtId="177" fontId="9" fillId="6" borderId="2" xfId="4" applyNumberFormat="1" applyFont="1" applyFill="1" applyBorder="1" applyAlignment="1" applyProtection="1">
      <alignment horizontal="center" vertical="center"/>
      <protection locked="0"/>
    </xf>
    <xf numFmtId="177" fontId="9" fillId="6" borderId="3" xfId="4" applyNumberFormat="1" applyFont="1" applyFill="1" applyBorder="1" applyAlignment="1" applyProtection="1">
      <alignment horizontal="center" vertical="center"/>
      <protection locked="0"/>
    </xf>
    <xf numFmtId="177" fontId="9" fillId="5" borderId="2" xfId="4" applyNumberFormat="1" applyFont="1" applyFill="1" applyBorder="1" applyAlignment="1">
      <alignment horizontal="center" vertical="center"/>
    </xf>
    <xf numFmtId="177" fontId="9" fillId="5" borderId="3" xfId="4" applyNumberFormat="1" applyFont="1" applyFill="1" applyBorder="1" applyAlignment="1">
      <alignment horizontal="center" vertical="center"/>
    </xf>
    <xf numFmtId="0" fontId="14" fillId="6" borderId="1" xfId="0" applyFont="1" applyFill="1" applyBorder="1" applyAlignment="1" applyProtection="1">
      <alignment horizontal="center" vertical="center"/>
      <protection locked="0"/>
    </xf>
    <xf numFmtId="0" fontId="9" fillId="6" borderId="2" xfId="4" applyFont="1" applyFill="1" applyBorder="1" applyAlignment="1">
      <alignment horizontal="center" vertical="center" wrapText="1" shrinkToFit="1"/>
    </xf>
    <xf numFmtId="0" fontId="9" fillId="6" borderId="3" xfId="4" applyFont="1" applyFill="1" applyBorder="1" applyAlignment="1">
      <alignment horizontal="center" vertical="center" wrapText="1" shrinkToFit="1"/>
    </xf>
    <xf numFmtId="0" fontId="9" fillId="6" borderId="4" xfId="4" applyFont="1" applyFill="1" applyBorder="1" applyAlignment="1">
      <alignment horizontal="center" vertical="center" wrapText="1" shrinkToFit="1"/>
    </xf>
    <xf numFmtId="177" fontId="9" fillId="6" borderId="2" xfId="4" applyNumberFormat="1" applyFont="1" applyFill="1" applyBorder="1" applyAlignment="1">
      <alignment horizontal="center" vertical="center"/>
    </xf>
    <xf numFmtId="177" fontId="9" fillId="6" borderId="3" xfId="4" applyNumberFormat="1" applyFont="1" applyFill="1" applyBorder="1" applyAlignment="1">
      <alignment horizontal="center" vertical="center"/>
    </xf>
    <xf numFmtId="177" fontId="9" fillId="6" borderId="6" xfId="4" applyNumberFormat="1" applyFont="1" applyFill="1" applyBorder="1" applyAlignment="1" applyProtection="1">
      <alignment horizontal="center" vertical="center"/>
      <protection locked="0"/>
    </xf>
    <xf numFmtId="177" fontId="9" fillId="6" borderId="5" xfId="4" applyNumberFormat="1" applyFont="1" applyFill="1" applyBorder="1" applyAlignment="1" applyProtection="1">
      <alignment horizontal="center" vertical="center"/>
      <protection locked="0"/>
    </xf>
    <xf numFmtId="177" fontId="9" fillId="6" borderId="6" xfId="4" applyNumberFormat="1" applyFont="1" applyFill="1" applyBorder="1" applyAlignment="1">
      <alignment horizontal="center" vertical="center"/>
    </xf>
    <xf numFmtId="177" fontId="9" fillId="6" borderId="5" xfId="4" applyNumberFormat="1"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3" borderId="0" xfId="2" applyFont="1" applyFill="1" applyAlignment="1">
      <alignment horizontal="center" vertical="center" wrapText="1"/>
    </xf>
    <xf numFmtId="0" fontId="9" fillId="0" borderId="2" xfId="4" applyFont="1" applyBorder="1" applyAlignment="1" applyProtection="1">
      <alignment horizontal="center" vertical="center" wrapText="1" shrinkToFit="1"/>
      <protection locked="0"/>
    </xf>
    <xf numFmtId="0" fontId="9" fillId="0" borderId="3" xfId="4" applyFont="1" applyBorder="1" applyAlignment="1" applyProtection="1">
      <alignment horizontal="center" vertical="center" wrapText="1" shrinkToFit="1"/>
      <protection locked="0"/>
    </xf>
    <xf numFmtId="0" fontId="9" fillId="0" borderId="4" xfId="4" applyFont="1" applyBorder="1" applyAlignment="1" applyProtection="1">
      <alignment horizontal="center" vertical="center" wrapText="1" shrinkToFit="1"/>
      <protection locked="0"/>
    </xf>
    <xf numFmtId="0" fontId="13" fillId="0" borderId="2" xfId="4" applyFont="1" applyBorder="1" applyAlignment="1">
      <alignment horizontal="center" vertical="center" wrapText="1" shrinkToFit="1"/>
    </xf>
    <xf numFmtId="0" fontId="13" fillId="0" borderId="3" xfId="4" applyFont="1" applyBorder="1" applyAlignment="1">
      <alignment horizontal="center" vertical="center" wrapText="1" shrinkToFit="1"/>
    </xf>
    <xf numFmtId="0" fontId="13" fillId="0" borderId="4" xfId="4" applyFont="1" applyBorder="1" applyAlignment="1">
      <alignment horizontal="center" vertical="center" wrapText="1" shrinkToFit="1"/>
    </xf>
    <xf numFmtId="0" fontId="9" fillId="0" borderId="9" xfId="4" applyFont="1" applyBorder="1" applyAlignment="1" applyProtection="1">
      <alignment vertical="center" wrapText="1" shrinkToFit="1"/>
      <protection locked="0"/>
    </xf>
    <xf numFmtId="0" fontId="9" fillId="0" borderId="10" xfId="4" applyFont="1" applyBorder="1" applyAlignment="1" applyProtection="1">
      <alignment vertical="center" wrapText="1" shrinkToFit="1"/>
      <protection locked="0"/>
    </xf>
    <xf numFmtId="0" fontId="9" fillId="0" borderId="9" xfId="4" applyFont="1" applyBorder="1" applyAlignment="1">
      <alignment vertical="center" wrapText="1" shrinkToFit="1"/>
    </xf>
    <xf numFmtId="0" fontId="9" fillId="0" borderId="10" xfId="4" applyFont="1" applyBorder="1" applyAlignment="1">
      <alignment vertical="center" wrapText="1" shrinkToFit="1"/>
    </xf>
    <xf numFmtId="49" fontId="25" fillId="0" borderId="2" xfId="2" applyNumberFormat="1" applyFont="1" applyBorder="1" applyAlignment="1" applyProtection="1">
      <alignment horizontal="center" vertical="center" shrinkToFit="1"/>
      <protection locked="0"/>
    </xf>
    <xf numFmtId="49" fontId="25" fillId="0" borderId="3" xfId="2" applyNumberFormat="1" applyFont="1" applyBorder="1" applyAlignment="1" applyProtection="1">
      <alignment horizontal="center" vertical="center" shrinkToFit="1"/>
      <protection locked="0"/>
    </xf>
    <xf numFmtId="49" fontId="25" fillId="0" borderId="2" xfId="2" applyNumberFormat="1" applyFont="1" applyBorder="1" applyAlignment="1">
      <alignment horizontal="center" vertical="center" shrinkToFit="1"/>
    </xf>
    <xf numFmtId="49" fontId="25" fillId="0" borderId="3" xfId="2" applyNumberFormat="1" applyFont="1" applyBorder="1" applyAlignment="1">
      <alignment horizontal="center" vertical="center" shrinkToFit="1"/>
    </xf>
    <xf numFmtId="49" fontId="25" fillId="0" borderId="12" xfId="2" applyNumberFormat="1" applyFont="1" applyBorder="1" applyAlignment="1" applyProtection="1">
      <alignment horizontal="center" vertical="center" shrinkToFit="1"/>
      <protection locked="0"/>
    </xf>
    <xf numFmtId="49" fontId="25" fillId="0" borderId="13" xfId="2" applyNumberFormat="1" applyFont="1" applyBorder="1" applyAlignment="1" applyProtection="1">
      <alignment horizontal="center" vertical="center" shrinkToFit="1"/>
      <protection locked="0"/>
    </xf>
    <xf numFmtId="49" fontId="25" fillId="0" borderId="12" xfId="2" applyNumberFormat="1" applyFont="1" applyBorder="1" applyAlignment="1">
      <alignment horizontal="center" vertical="center" shrinkToFit="1"/>
    </xf>
    <xf numFmtId="49" fontId="25" fillId="0" borderId="13" xfId="2" applyNumberFormat="1" applyFont="1" applyBorder="1" applyAlignment="1">
      <alignment horizontal="center" vertical="center" shrinkToFit="1"/>
    </xf>
    <xf numFmtId="0" fontId="25" fillId="2" borderId="15" xfId="2" applyFont="1" applyFill="1" applyBorder="1" applyAlignment="1">
      <alignment horizontal="center" vertical="center"/>
    </xf>
    <xf numFmtId="0" fontId="25" fillId="2" borderId="9" xfId="2" applyFont="1" applyFill="1" applyBorder="1" applyAlignment="1">
      <alignment horizontal="center" vertical="center"/>
    </xf>
    <xf numFmtId="49" fontId="25" fillId="0" borderId="16" xfId="2" applyNumberFormat="1" applyFont="1" applyBorder="1" applyAlignment="1" applyProtection="1">
      <alignment horizontal="center" vertical="center" shrinkToFit="1"/>
      <protection locked="0"/>
    </xf>
    <xf numFmtId="49" fontId="25" fillId="0" borderId="17" xfId="2" applyNumberFormat="1" applyFont="1" applyBorder="1" applyAlignment="1" applyProtection="1">
      <alignment horizontal="center" vertical="center" shrinkToFit="1"/>
      <protection locked="0"/>
    </xf>
    <xf numFmtId="49" fontId="25" fillId="0" borderId="16" xfId="2" applyNumberFormat="1" applyFont="1" applyBorder="1" applyAlignment="1">
      <alignment horizontal="center" vertical="center" shrinkToFit="1"/>
    </xf>
    <xf numFmtId="49" fontId="25" fillId="0" borderId="17" xfId="2" applyNumberFormat="1" applyFont="1" applyBorder="1" applyAlignment="1">
      <alignment horizontal="center" vertical="center" shrinkToFit="1"/>
    </xf>
    <xf numFmtId="0" fontId="25" fillId="0" borderId="0" xfId="2" applyFont="1" applyAlignment="1">
      <alignment horizontal="left" vertical="center" wrapText="1"/>
    </xf>
    <xf numFmtId="0" fontId="25" fillId="0" borderId="0" xfId="2" applyFont="1" applyAlignment="1">
      <alignment horizontal="center" vertical="center"/>
    </xf>
    <xf numFmtId="0" fontId="25" fillId="0" borderId="1" xfId="2" applyFont="1" applyBorder="1" applyAlignment="1">
      <alignment horizontal="center" vertical="center" wrapText="1"/>
    </xf>
    <xf numFmtId="0" fontId="25" fillId="6" borderId="2" xfId="2" applyFont="1" applyFill="1" applyBorder="1" applyAlignment="1" applyProtection="1">
      <alignment horizontal="center" vertical="center" wrapText="1"/>
      <protection locked="0"/>
    </xf>
    <xf numFmtId="0" fontId="25" fillId="6" borderId="3" xfId="2" applyFont="1" applyFill="1" applyBorder="1" applyAlignment="1" applyProtection="1">
      <alignment horizontal="center" vertical="center" wrapText="1"/>
      <protection locked="0"/>
    </xf>
    <xf numFmtId="0" fontId="25" fillId="6" borderId="2" xfId="2" applyFont="1" applyFill="1" applyBorder="1" applyAlignment="1">
      <alignment horizontal="center" vertical="center" wrapText="1"/>
    </xf>
    <xf numFmtId="0" fontId="25" fillId="6" borderId="3" xfId="2" applyFont="1" applyFill="1" applyBorder="1" applyAlignment="1">
      <alignment horizontal="center" vertical="center" wrapText="1"/>
    </xf>
    <xf numFmtId="0" fontId="25" fillId="0" borderId="9" xfId="2" applyFont="1" applyBorder="1" applyAlignment="1">
      <alignment horizontal="left" vertical="center" wrapText="1"/>
    </xf>
    <xf numFmtId="0" fontId="25" fillId="9" borderId="12" xfId="2" applyFont="1" applyFill="1" applyBorder="1" applyAlignment="1">
      <alignment horizontal="center" vertical="center"/>
    </xf>
    <xf numFmtId="0" fontId="25" fillId="9" borderId="13" xfId="2" applyFont="1" applyFill="1" applyBorder="1" applyAlignment="1">
      <alignment horizontal="center" vertical="center"/>
    </xf>
    <xf numFmtId="0" fontId="26" fillId="3" borderId="0" xfId="2" applyFont="1" applyFill="1" applyAlignment="1">
      <alignment horizontal="center" vertical="center"/>
    </xf>
    <xf numFmtId="0" fontId="29" fillId="0" borderId="19" xfId="2" applyFont="1" applyBorder="1" applyAlignment="1">
      <alignment horizontal="left" vertical="center" wrapText="1"/>
    </xf>
    <xf numFmtId="0" fontId="29" fillId="0" borderId="20" xfId="2" applyFont="1" applyBorder="1" applyAlignment="1">
      <alignment horizontal="left" vertical="center" wrapText="1"/>
    </xf>
    <xf numFmtId="0" fontId="29" fillId="0" borderId="23" xfId="2" applyFont="1" applyBorder="1" applyAlignment="1">
      <alignment horizontal="left" vertical="center" wrapText="1"/>
    </xf>
    <xf numFmtId="0" fontId="30" fillId="0" borderId="0" xfId="7" applyFont="1" applyAlignment="1">
      <alignment horizontal="center" vertical="center"/>
    </xf>
    <xf numFmtId="0" fontId="29" fillId="0" borderId="0" xfId="7" applyFont="1" applyAlignment="1">
      <alignment horizontal="center" vertical="center"/>
    </xf>
    <xf numFmtId="0" fontId="28" fillId="0" borderId="0" xfId="7" applyFont="1" applyAlignment="1">
      <alignment horizontal="center" vertical="center"/>
    </xf>
    <xf numFmtId="0" fontId="29" fillId="0" borderId="5" xfId="2" applyFont="1" applyBorder="1" applyAlignment="1">
      <alignment horizontal="center" vertical="center" wrapText="1"/>
    </xf>
    <xf numFmtId="0" fontId="29" fillId="0" borderId="6"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8" xfId="2" applyFont="1" applyBorder="1" applyAlignment="1">
      <alignment horizontal="center" vertical="center" wrapText="1"/>
    </xf>
    <xf numFmtId="0" fontId="29" fillId="0" borderId="0" xfId="2" applyFont="1" applyAlignment="1">
      <alignment horizontal="center" vertical="center" wrapText="1"/>
    </xf>
    <xf numFmtId="0" fontId="29" fillId="0" borderId="61" xfId="2" applyFont="1" applyBorder="1" applyAlignment="1">
      <alignment horizontal="center" vertical="center" wrapText="1"/>
    </xf>
    <xf numFmtId="0" fontId="29" fillId="0" borderId="15" xfId="2" applyFont="1" applyBorder="1" applyAlignment="1">
      <alignment horizontal="center" vertical="center" wrapText="1"/>
    </xf>
    <xf numFmtId="0" fontId="29" fillId="0" borderId="9" xfId="2" applyFont="1" applyBorder="1" applyAlignment="1">
      <alignment horizontal="center" vertical="center" wrapText="1"/>
    </xf>
    <xf numFmtId="0" fontId="29" fillId="0" borderId="10" xfId="2" applyFont="1" applyBorder="1" applyAlignment="1">
      <alignment horizontal="center" vertical="center" wrapText="1"/>
    </xf>
    <xf numFmtId="0" fontId="31" fillId="0" borderId="5" xfId="2" applyFont="1" applyBorder="1" applyAlignment="1">
      <alignment horizontal="center" vertical="center" wrapText="1"/>
    </xf>
    <xf numFmtId="0" fontId="31" fillId="0" borderId="6" xfId="2" applyFont="1" applyBorder="1" applyAlignment="1">
      <alignment horizontal="center" vertical="center" wrapText="1"/>
    </xf>
    <xf numFmtId="0" fontId="31" fillId="0" borderId="7" xfId="2" applyFont="1" applyBorder="1" applyAlignment="1">
      <alignment horizontal="center" vertical="center" wrapText="1"/>
    </xf>
    <xf numFmtId="0" fontId="31" fillId="0" borderId="8" xfId="2" applyFont="1" applyBorder="1" applyAlignment="1">
      <alignment horizontal="center" vertical="center" wrapText="1"/>
    </xf>
    <xf numFmtId="0" fontId="31" fillId="0" borderId="0" xfId="2" applyFont="1" applyAlignment="1">
      <alignment horizontal="center" vertical="center" wrapText="1"/>
    </xf>
    <xf numFmtId="0" fontId="31" fillId="0" borderId="61" xfId="2" applyFont="1" applyBorder="1" applyAlignment="1">
      <alignment horizontal="center" vertical="center" wrapText="1"/>
    </xf>
    <xf numFmtId="0" fontId="31" fillId="0" borderId="15" xfId="2" applyFont="1" applyBorder="1" applyAlignment="1">
      <alignment horizontal="center" vertical="center" wrapText="1"/>
    </xf>
    <xf numFmtId="0" fontId="31" fillId="0" borderId="9" xfId="2" applyFont="1" applyBorder="1" applyAlignment="1">
      <alignment horizontal="center" vertical="center" wrapText="1"/>
    </xf>
    <xf numFmtId="0" fontId="31" fillId="0" borderId="10" xfId="2" applyFont="1" applyBorder="1" applyAlignment="1">
      <alignment horizontal="center" vertical="center" wrapText="1"/>
    </xf>
    <xf numFmtId="0" fontId="34" fillId="0" borderId="0" xfId="8" applyFont="1" applyAlignment="1">
      <alignment horizontal="center" vertical="center"/>
    </xf>
    <xf numFmtId="0" fontId="34" fillId="0" borderId="0" xfId="8" applyFont="1" applyAlignment="1" applyProtection="1">
      <alignment horizontal="center" vertical="top"/>
      <protection locked="0"/>
    </xf>
    <xf numFmtId="0" fontId="34" fillId="0" borderId="0" xfId="8" applyFont="1" applyAlignment="1">
      <alignment horizontal="center" vertical="top"/>
    </xf>
    <xf numFmtId="0" fontId="34" fillId="0" borderId="0" xfId="8" applyFont="1" applyAlignment="1" applyProtection="1">
      <alignment horizontal="center" vertical="center"/>
      <protection locked="0"/>
    </xf>
    <xf numFmtId="0" fontId="34" fillId="11" borderId="2" xfId="8" applyFont="1" applyFill="1" applyBorder="1" applyAlignment="1">
      <alignment horizontal="center" vertical="center" wrapText="1"/>
    </xf>
    <xf numFmtId="0" fontId="34" fillId="11" borderId="3" xfId="8" applyFont="1" applyFill="1" applyBorder="1" applyAlignment="1">
      <alignment horizontal="center" vertical="center" wrapText="1"/>
    </xf>
    <xf numFmtId="38" fontId="34" fillId="11" borderId="1" xfId="1" applyFont="1" applyFill="1" applyBorder="1" applyAlignment="1" applyProtection="1">
      <alignment horizontal="center" vertical="center"/>
    </xf>
    <xf numFmtId="38" fontId="34" fillId="11" borderId="65" xfId="1" applyFont="1" applyFill="1" applyBorder="1" applyAlignment="1" applyProtection="1">
      <alignment horizontal="center" vertical="center"/>
    </xf>
    <xf numFmtId="0" fontId="34" fillId="8" borderId="4" xfId="8" applyFont="1" applyFill="1" applyBorder="1" applyAlignment="1">
      <alignment horizontal="center"/>
    </xf>
    <xf numFmtId="0" fontId="34" fillId="8" borderId="1" xfId="8" applyFont="1" applyFill="1" applyBorder="1" applyAlignment="1">
      <alignment horizontal="center"/>
    </xf>
    <xf numFmtId="0" fontId="34" fillId="0" borderId="2" xfId="8" applyFont="1" applyBorder="1" applyAlignment="1">
      <alignment horizontal="center" vertical="center" wrapText="1"/>
    </xf>
    <xf numFmtId="0" fontId="34" fillId="0" borderId="3" xfId="8" applyFont="1" applyBorder="1" applyAlignment="1">
      <alignment horizontal="center" vertical="center"/>
    </xf>
    <xf numFmtId="38" fontId="34" fillId="8" borderId="1" xfId="1" applyFont="1" applyFill="1" applyBorder="1" applyAlignment="1" applyProtection="1">
      <alignment horizontal="center" vertical="center" wrapText="1"/>
      <protection locked="0"/>
    </xf>
    <xf numFmtId="38" fontId="34" fillId="8" borderId="65" xfId="1" applyFont="1" applyFill="1" applyBorder="1" applyAlignment="1" applyProtection="1">
      <alignment horizontal="center" vertical="center" wrapText="1"/>
      <protection locked="0"/>
    </xf>
    <xf numFmtId="38" fontId="34" fillId="8" borderId="1" xfId="1" applyFont="1" applyFill="1" applyBorder="1" applyAlignment="1" applyProtection="1">
      <alignment horizontal="center" vertical="center" wrapText="1"/>
    </xf>
    <xf numFmtId="38" fontId="34" fillId="8" borderId="65" xfId="1" applyFont="1" applyFill="1" applyBorder="1" applyAlignment="1" applyProtection="1">
      <alignment horizontal="center" vertical="center" wrapText="1"/>
    </xf>
    <xf numFmtId="0" fontId="34" fillId="8" borderId="5" xfId="8" applyFont="1" applyFill="1" applyBorder="1" applyAlignment="1">
      <alignment horizontal="center" vertical="center" wrapText="1"/>
    </xf>
    <xf numFmtId="0" fontId="34" fillId="8" borderId="6" xfId="8" applyFont="1" applyFill="1" applyBorder="1" applyAlignment="1">
      <alignment horizontal="center" vertical="center" wrapText="1"/>
    </xf>
    <xf numFmtId="0" fontId="34" fillId="8" borderId="8" xfId="8" applyFont="1" applyFill="1" applyBorder="1" applyAlignment="1">
      <alignment horizontal="center" vertical="center" wrapText="1"/>
    </xf>
    <xf numFmtId="0" fontId="34" fillId="8" borderId="0" xfId="8" applyFont="1" applyFill="1" applyAlignment="1">
      <alignment horizontal="center" vertical="center" wrapText="1"/>
    </xf>
    <xf numFmtId="0" fontId="34" fillId="8" borderId="15" xfId="8" applyFont="1" applyFill="1" applyBorder="1" applyAlignment="1">
      <alignment horizontal="center" vertical="center" wrapText="1"/>
    </xf>
    <xf numFmtId="0" fontId="34" fillId="8" borderId="9" xfId="8" applyFont="1" applyFill="1" applyBorder="1" applyAlignment="1">
      <alignment horizontal="center" vertical="center" wrapText="1"/>
    </xf>
    <xf numFmtId="0" fontId="34" fillId="8" borderId="7" xfId="8" applyFont="1" applyFill="1" applyBorder="1" applyAlignment="1">
      <alignment horizontal="center" vertical="center" wrapText="1"/>
    </xf>
    <xf numFmtId="0" fontId="34" fillId="8" borderId="10" xfId="8" applyFont="1" applyFill="1" applyBorder="1" applyAlignment="1">
      <alignment horizontal="center" vertical="center" wrapText="1"/>
    </xf>
    <xf numFmtId="0" fontId="34" fillId="8" borderId="2" xfId="8" applyFont="1" applyFill="1" applyBorder="1" applyAlignment="1">
      <alignment horizontal="center" vertical="center" wrapText="1"/>
    </xf>
    <xf numFmtId="0" fontId="34" fillId="8" borderId="3" xfId="8" applyFont="1" applyFill="1" applyBorder="1" applyAlignment="1">
      <alignment horizontal="center" vertical="center" wrapText="1"/>
    </xf>
    <xf numFmtId="0" fontId="34" fillId="8" borderId="4" xfId="8" applyFont="1" applyFill="1" applyBorder="1" applyAlignment="1">
      <alignment horizontal="center" vertical="center" wrapText="1"/>
    </xf>
    <xf numFmtId="0" fontId="34" fillId="0" borderId="3" xfId="8" applyFont="1" applyBorder="1" applyAlignment="1">
      <alignment horizontal="center" vertical="center" wrapText="1"/>
    </xf>
    <xf numFmtId="0" fontId="34" fillId="0" borderId="4" xfId="8" applyFont="1" applyBorder="1" applyAlignment="1">
      <alignment horizontal="center" vertical="center" wrapText="1"/>
    </xf>
    <xf numFmtId="38" fontId="34" fillId="0" borderId="2" xfId="1" applyFont="1" applyBorder="1" applyAlignment="1" applyProtection="1">
      <alignment horizontal="center" vertical="center"/>
      <protection locked="0"/>
    </xf>
    <xf numFmtId="38" fontId="34" fillId="0" borderId="3" xfId="1" applyFont="1" applyBorder="1" applyAlignment="1" applyProtection="1">
      <alignment horizontal="center" vertical="center"/>
      <protection locked="0"/>
    </xf>
    <xf numFmtId="38" fontId="34" fillId="0" borderId="66" xfId="1" applyFont="1" applyBorder="1" applyAlignment="1" applyProtection="1">
      <alignment horizontal="center" vertical="center"/>
      <protection locked="0"/>
    </xf>
    <xf numFmtId="0" fontId="34" fillId="8" borderId="67" xfId="8" applyFont="1" applyFill="1" applyBorder="1" applyAlignment="1">
      <alignment horizontal="center"/>
    </xf>
    <xf numFmtId="0" fontId="34" fillId="8" borderId="3" xfId="8" applyFont="1" applyFill="1" applyBorder="1" applyAlignment="1">
      <alignment horizontal="center"/>
    </xf>
    <xf numFmtId="38" fontId="34" fillId="0" borderId="2" xfId="1" applyFont="1" applyBorder="1" applyAlignment="1" applyProtection="1">
      <alignment horizontal="center" vertical="center"/>
    </xf>
    <xf numFmtId="38" fontId="34" fillId="0" borderId="3" xfId="1" applyFont="1" applyBorder="1" applyAlignment="1" applyProtection="1">
      <alignment horizontal="center" vertical="center"/>
    </xf>
    <xf numFmtId="38" fontId="34" fillId="0" borderId="66" xfId="1" applyFont="1" applyBorder="1" applyAlignment="1" applyProtection="1">
      <alignment horizontal="center" vertical="center"/>
    </xf>
    <xf numFmtId="0" fontId="38" fillId="0" borderId="3" xfId="9" applyFont="1" applyBorder="1" applyAlignment="1">
      <alignment horizontal="center" vertical="center" wrapText="1"/>
    </xf>
    <xf numFmtId="0" fontId="38" fillId="0" borderId="1" xfId="9" applyFont="1" applyBorder="1" applyAlignment="1">
      <alignment horizontal="center" vertical="center" wrapText="1"/>
    </xf>
    <xf numFmtId="0" fontId="34" fillId="8" borderId="1" xfId="8" applyFont="1" applyFill="1" applyBorder="1" applyAlignment="1">
      <alignment horizontal="center" vertical="center" wrapText="1"/>
    </xf>
    <xf numFmtId="0" fontId="37" fillId="0" borderId="2" xfId="9" applyFont="1" applyBorder="1" applyAlignment="1">
      <alignment horizontal="center" vertical="center"/>
    </xf>
    <xf numFmtId="0" fontId="37" fillId="0" borderId="3" xfId="9" applyFont="1" applyBorder="1" applyAlignment="1">
      <alignment horizontal="center" vertical="center"/>
    </xf>
    <xf numFmtId="0" fontId="37" fillId="0" borderId="3" xfId="9" applyFont="1" applyBorder="1" applyAlignment="1" applyProtection="1">
      <alignment horizontal="center" vertical="center"/>
      <protection locked="0"/>
    </xf>
    <xf numFmtId="0" fontId="38" fillId="0" borderId="1" xfId="9" applyFont="1" applyBorder="1" applyAlignment="1" applyProtection="1">
      <alignment horizontal="center" vertical="center" wrapText="1"/>
      <protection locked="0"/>
    </xf>
    <xf numFmtId="0" fontId="34" fillId="0" borderId="0" xfId="8" applyFont="1" applyAlignment="1">
      <alignment horizontal="left" vertical="center" shrinkToFit="1"/>
    </xf>
    <xf numFmtId="0" fontId="34" fillId="0" borderId="0" xfId="8" applyFont="1" applyAlignment="1">
      <alignment horizontal="center" vertical="center" shrinkToFit="1"/>
    </xf>
    <xf numFmtId="0" fontId="34" fillId="0" borderId="0" xfId="8" applyFont="1" applyAlignment="1" applyProtection="1">
      <alignment horizontal="center" vertical="center" shrinkToFit="1"/>
      <protection locked="0"/>
    </xf>
    <xf numFmtId="0" fontId="35" fillId="0" borderId="0" xfId="8" applyFont="1" applyAlignment="1">
      <alignment horizontal="center" vertical="center"/>
    </xf>
  </cellXfs>
  <cellStyles count="10">
    <cellStyle name="桁区切り" xfId="1" builtinId="6"/>
    <cellStyle name="桁区切り 2" xfId="6" xr:uid="{C1FFA263-7585-4FC0-9FB2-1877EEEC6FBF}"/>
    <cellStyle name="桁区切り 2 5" xfId="3" xr:uid="{25E64E33-9B15-4EFC-8773-2E985284B580}"/>
    <cellStyle name="標準" xfId="0" builtinId="0"/>
    <cellStyle name="標準 10" xfId="7" xr:uid="{B4F3009A-B0F0-40ED-B7D2-F8B925963CE5}"/>
    <cellStyle name="標準 2" xfId="5" xr:uid="{FD2E48FC-7E21-4046-8B81-08A98BF662B0}"/>
    <cellStyle name="標準 2 2" xfId="9" xr:uid="{A5FB25DB-3AF6-4B26-82DF-45228FA552C4}"/>
    <cellStyle name="標準 2 5 2" xfId="2" xr:uid="{A368D02A-A96A-41BB-88EF-97C29580DF78}"/>
    <cellStyle name="標準 3" xfId="4" xr:uid="{A33E49F5-D09C-4C6C-846F-08908524E25E}"/>
    <cellStyle name="標準 4" xfId="8" xr:uid="{29C32828-03B7-40A4-A232-C2E7A56D92DF}"/>
  </cellStyles>
  <dxfs count="1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499984740745262"/>
      </font>
      <fill>
        <patternFill>
          <bgColor theme="0" tint="-0.499984740745262"/>
        </patternFill>
      </fill>
    </dxf>
    <dxf>
      <fill>
        <patternFill>
          <bgColor rgb="FFCCFF99"/>
        </patternFill>
      </fill>
    </dxf>
    <dxf>
      <font>
        <color theme="0" tint="-0.499984740745262"/>
      </font>
      <fill>
        <patternFill>
          <bgColor theme="0" tint="-0.499984740745262"/>
        </patternFill>
      </fill>
    </dxf>
    <dxf>
      <fill>
        <patternFill>
          <bgColor rgb="FFFFFF99"/>
        </patternFill>
      </fill>
    </dxf>
    <dxf>
      <font>
        <color theme="0" tint="-0.499984740745262"/>
      </font>
      <fill>
        <patternFill>
          <bgColor theme="0" tint="-0.499984740745262"/>
        </patternFill>
      </fill>
    </dxf>
    <dxf>
      <fill>
        <patternFill>
          <bgColor rgb="FFCCFF99"/>
        </patternFill>
      </fill>
    </dxf>
    <dxf>
      <font>
        <color theme="0" tint="-0.499984740745262"/>
      </font>
      <fill>
        <patternFill>
          <bgColor theme="0" tint="-0.499984740745262"/>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51</xdr:col>
      <xdr:colOff>114300</xdr:colOff>
      <xdr:row>2</xdr:row>
      <xdr:rowOff>51434</xdr:rowOff>
    </xdr:from>
    <xdr:to>
      <xdr:col>59</xdr:col>
      <xdr:colOff>167640</xdr:colOff>
      <xdr:row>5</xdr:row>
      <xdr:rowOff>132380</xdr:rowOff>
    </xdr:to>
    <xdr:pic>
      <xdr:nvPicPr>
        <xdr:cNvPr id="2" name="図 1">
          <a:extLst>
            <a:ext uri="{FF2B5EF4-FFF2-40B4-BE49-F238E27FC236}">
              <a16:creationId xmlns:a16="http://schemas.microsoft.com/office/drawing/2014/main" id="{0F0AEEE4-47AA-4C25-B061-971E96677F5D}"/>
            </a:ext>
          </a:extLst>
        </xdr:cNvPr>
        <xdr:cNvPicPr>
          <a:picLocks noChangeAspect="1"/>
        </xdr:cNvPicPr>
      </xdr:nvPicPr>
      <xdr:blipFill>
        <a:blip xmlns:r="http://schemas.openxmlformats.org/officeDocument/2006/relationships" r:embed="rId1"/>
        <a:stretch>
          <a:fillRect/>
        </a:stretch>
      </xdr:blipFill>
      <xdr:spPr>
        <a:xfrm>
          <a:off x="14658975" y="422909"/>
          <a:ext cx="2825115" cy="1100121"/>
        </a:xfrm>
        <a:prstGeom prst="rect">
          <a:avLst/>
        </a:prstGeom>
      </xdr:spPr>
    </xdr:pic>
    <xdr:clientData/>
  </xdr:twoCellAnchor>
  <xdr:oneCellAnchor>
    <xdr:from>
      <xdr:col>50</xdr:col>
      <xdr:colOff>212912</xdr:colOff>
      <xdr:row>6</xdr:row>
      <xdr:rowOff>209102</xdr:rowOff>
    </xdr:from>
    <xdr:ext cx="4491797" cy="855457"/>
    <xdr:sp macro="" textlink="">
      <xdr:nvSpPr>
        <xdr:cNvPr id="4" name="吹き出し: 四角形 11">
          <a:extLst>
            <a:ext uri="{FF2B5EF4-FFF2-40B4-BE49-F238E27FC236}">
              <a16:creationId xmlns:a16="http://schemas.microsoft.com/office/drawing/2014/main" id="{67F5F1EE-58B4-40BC-AEAC-1786F5CEE611}"/>
            </a:ext>
          </a:extLst>
        </xdr:cNvPr>
        <xdr:cNvSpPr/>
      </xdr:nvSpPr>
      <xdr:spPr>
        <a:xfrm>
          <a:off x="14439452" y="2184587"/>
          <a:ext cx="4491797" cy="855457"/>
        </a:xfrm>
        <a:prstGeom prst="wedgeRectCallout">
          <a:avLst>
            <a:gd name="adj1" fmla="val -73242"/>
            <a:gd name="adj2" fmla="val 666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太陽光電池モジュールのメーカー名・最大出力・使用枚数をご記入ください。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53</xdr:col>
      <xdr:colOff>56030</xdr:colOff>
      <xdr:row>12</xdr:row>
      <xdr:rowOff>59616</xdr:rowOff>
    </xdr:from>
    <xdr:ext cx="3686735" cy="409129"/>
    <xdr:sp macro="" textlink="">
      <xdr:nvSpPr>
        <xdr:cNvPr id="5" name="吹き出し: 四角形 11">
          <a:extLst>
            <a:ext uri="{FF2B5EF4-FFF2-40B4-BE49-F238E27FC236}">
              <a16:creationId xmlns:a16="http://schemas.microsoft.com/office/drawing/2014/main" id="{386F2A7A-75F0-45AD-8357-F9162563AB18}"/>
            </a:ext>
          </a:extLst>
        </xdr:cNvPr>
        <xdr:cNvSpPr/>
      </xdr:nvSpPr>
      <xdr:spPr>
        <a:xfrm>
          <a:off x="15233165" y="3875331"/>
          <a:ext cx="3686735" cy="409129"/>
        </a:xfrm>
        <a:prstGeom prst="wedgeRectCallout">
          <a:avLst>
            <a:gd name="adj1" fmla="val -58772"/>
            <a:gd name="adj2" fmla="val -100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機能性</a:t>
          </a:r>
          <a:r>
            <a:rPr kumimoji="1" lang="en-US" altLang="ja-JP" sz="1200">
              <a:solidFill>
                <a:srgbClr val="FF0000"/>
              </a:solidFill>
              <a:latin typeface="HGｺﾞｼｯｸM" panose="020B0609000000000000" pitchFamily="49" charset="-128"/>
              <a:ea typeface="HGｺﾞｼｯｸM" panose="020B0609000000000000" pitchFamily="49" charset="-128"/>
            </a:rPr>
            <a:t>PV</a:t>
          </a:r>
          <a:r>
            <a:rPr kumimoji="1" lang="ja-JP" altLang="en-US" sz="1200">
              <a:solidFill>
                <a:srgbClr val="FF0000"/>
              </a:solidFill>
              <a:latin typeface="HGｺﾞｼｯｸM" panose="020B0609000000000000" pitchFamily="49" charset="-128"/>
              <a:ea typeface="HGｺﾞｼｯｸM" panose="020B0609000000000000" pitchFamily="49" charset="-128"/>
            </a:rPr>
            <a:t>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55</xdr:col>
      <xdr:colOff>0</xdr:colOff>
      <xdr:row>30</xdr:row>
      <xdr:rowOff>0</xdr:rowOff>
    </xdr:from>
    <xdr:ext cx="4426324" cy="409129"/>
    <xdr:sp macro="" textlink="">
      <xdr:nvSpPr>
        <xdr:cNvPr id="6" name="吹き出し: 四角形 11">
          <a:extLst>
            <a:ext uri="{FF2B5EF4-FFF2-40B4-BE49-F238E27FC236}">
              <a16:creationId xmlns:a16="http://schemas.microsoft.com/office/drawing/2014/main" id="{65CA4906-EEE7-4565-AEC4-508EDD1063CA}"/>
            </a:ext>
          </a:extLst>
        </xdr:cNvPr>
        <xdr:cNvSpPr/>
      </xdr:nvSpPr>
      <xdr:spPr>
        <a:xfrm>
          <a:off x="15582900" y="9867900"/>
          <a:ext cx="4426324" cy="409129"/>
        </a:xfrm>
        <a:prstGeom prst="wedgeRectCallout">
          <a:avLst>
            <a:gd name="adj1" fmla="val -58772"/>
            <a:gd name="adj2" fmla="val -100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新築住宅か既築住宅をプルダウンでお選びください。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50</xdr:col>
      <xdr:colOff>265131</xdr:colOff>
      <xdr:row>32</xdr:row>
      <xdr:rowOff>190500</xdr:rowOff>
    </xdr:from>
    <xdr:ext cx="4426324" cy="825425"/>
    <xdr:sp macro="" textlink="">
      <xdr:nvSpPr>
        <xdr:cNvPr id="7" name="吹き出し: 四角形 11">
          <a:extLst>
            <a:ext uri="{FF2B5EF4-FFF2-40B4-BE49-F238E27FC236}">
              <a16:creationId xmlns:a16="http://schemas.microsoft.com/office/drawing/2014/main" id="{C61EB2CC-7D4D-426A-ABA2-8E57DEC2AE13}"/>
            </a:ext>
          </a:extLst>
        </xdr:cNvPr>
        <xdr:cNvSpPr/>
      </xdr:nvSpPr>
      <xdr:spPr>
        <a:xfrm>
          <a:off x="14495481" y="10477500"/>
          <a:ext cx="4426324" cy="825425"/>
        </a:xfrm>
        <a:prstGeom prst="wedgeRectCallout">
          <a:avLst>
            <a:gd name="adj1" fmla="val -58772"/>
            <a:gd name="adj2" fmla="val -100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架台設置の有無・防水工事の有無をプルダウンでお選びください。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53</xdr:col>
      <xdr:colOff>242721</xdr:colOff>
      <xdr:row>36</xdr:row>
      <xdr:rowOff>20505</xdr:rowOff>
    </xdr:from>
    <xdr:ext cx="4002404" cy="1200935"/>
    <xdr:sp macro="" textlink="">
      <xdr:nvSpPr>
        <xdr:cNvPr id="8" name="吹き出し: 四角形 11">
          <a:extLst>
            <a:ext uri="{FF2B5EF4-FFF2-40B4-BE49-F238E27FC236}">
              <a16:creationId xmlns:a16="http://schemas.microsoft.com/office/drawing/2014/main" id="{2008551A-B5BC-4775-B377-947D366A3299}"/>
            </a:ext>
          </a:extLst>
        </xdr:cNvPr>
        <xdr:cNvSpPr/>
      </xdr:nvSpPr>
      <xdr:spPr>
        <a:xfrm>
          <a:off x="15419856" y="11560995"/>
          <a:ext cx="4002404" cy="1200935"/>
        </a:xfrm>
        <a:prstGeom prst="wedgeRectCallout">
          <a:avLst>
            <a:gd name="adj1" fmla="val -87126"/>
            <a:gd name="adj2" fmla="val -820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1200">
              <a:solidFill>
                <a:srgbClr val="FF0000"/>
              </a:solidFill>
              <a:latin typeface="HGｺﾞｼｯｸM" panose="020B0609000000000000" pitchFamily="49" charset="-128"/>
              <a:ea typeface="HGｺﾞｼｯｸM" panose="020B0609000000000000" pitchFamily="49" charset="-128"/>
            </a:rPr>
            <a:t>PV</a:t>
          </a:r>
          <a:r>
            <a:rPr kumimoji="1" lang="ja-JP" altLang="en-US" sz="1200">
              <a:solidFill>
                <a:srgbClr val="FF0000"/>
              </a:solidFill>
              <a:latin typeface="HGｺﾞｼｯｸM" panose="020B0609000000000000" pitchFamily="49" charset="-128"/>
              <a:ea typeface="HGｺﾞｼｯｸM" panose="020B0609000000000000" pitchFamily="49" charset="-128"/>
            </a:rPr>
            <a:t>の最適化を無化マイクロインバータかパワーオプティマイザかプルダウンで選択ください。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30</xdr:col>
      <xdr:colOff>22412</xdr:colOff>
      <xdr:row>1</xdr:row>
      <xdr:rowOff>89648</xdr:rowOff>
    </xdr:from>
    <xdr:to>
      <xdr:col>36</xdr:col>
      <xdr:colOff>143962</xdr:colOff>
      <xdr:row>4</xdr:row>
      <xdr:rowOff>59363</xdr:rowOff>
    </xdr:to>
    <xdr:sp macro="" textlink="">
      <xdr:nvSpPr>
        <xdr:cNvPr id="9" name="四角形: 角を丸くする 11">
          <a:extLst>
            <a:ext uri="{FF2B5EF4-FFF2-40B4-BE49-F238E27FC236}">
              <a16:creationId xmlns:a16="http://schemas.microsoft.com/office/drawing/2014/main" id="{45256DDB-8104-45AB-A223-7A99D632AF99}"/>
            </a:ext>
          </a:extLst>
        </xdr:cNvPr>
        <xdr:cNvSpPr/>
      </xdr:nvSpPr>
      <xdr:spPr>
        <a:xfrm>
          <a:off x="8181527" y="341108"/>
          <a:ext cx="1790330" cy="762195"/>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252356</xdr:colOff>
      <xdr:row>1</xdr:row>
      <xdr:rowOff>101046</xdr:rowOff>
    </xdr:from>
    <xdr:ext cx="5486400" cy="425822"/>
    <xdr:sp macro="" textlink="">
      <xdr:nvSpPr>
        <xdr:cNvPr id="2" name="吹き出し: 四角形 1">
          <a:extLst>
            <a:ext uri="{FF2B5EF4-FFF2-40B4-BE49-F238E27FC236}">
              <a16:creationId xmlns:a16="http://schemas.microsoft.com/office/drawing/2014/main" id="{019BDA21-93CA-496D-83B7-A02C0D64E4E1}"/>
            </a:ext>
          </a:extLst>
        </xdr:cNvPr>
        <xdr:cNvSpPr/>
      </xdr:nvSpPr>
      <xdr:spPr>
        <a:xfrm>
          <a:off x="15145646" y="449661"/>
          <a:ext cx="5486400" cy="425822"/>
        </a:xfrm>
        <a:prstGeom prst="wedgeRectCallout">
          <a:avLst>
            <a:gd name="adj1" fmla="val -49652"/>
            <a:gd name="adj2" fmla="val -694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緑セルは自動算出されます。</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19</xdr:col>
      <xdr:colOff>186690</xdr:colOff>
      <xdr:row>13</xdr:row>
      <xdr:rowOff>136376</xdr:rowOff>
    </xdr:from>
    <xdr:ext cx="3686735" cy="409129"/>
    <xdr:sp macro="" textlink="">
      <xdr:nvSpPr>
        <xdr:cNvPr id="3" name="吹き出し: 四角形 11">
          <a:extLst>
            <a:ext uri="{FF2B5EF4-FFF2-40B4-BE49-F238E27FC236}">
              <a16:creationId xmlns:a16="http://schemas.microsoft.com/office/drawing/2014/main" id="{30A4A0B9-A5A7-4501-A1FB-B6D127FADD0E}"/>
            </a:ext>
          </a:extLst>
        </xdr:cNvPr>
        <xdr:cNvSpPr/>
      </xdr:nvSpPr>
      <xdr:spPr>
        <a:xfrm>
          <a:off x="10854690" y="3371066"/>
          <a:ext cx="3686735" cy="409129"/>
        </a:xfrm>
        <a:prstGeom prst="wedgeRectCallout">
          <a:avLst>
            <a:gd name="adj1" fmla="val -60900"/>
            <a:gd name="adj2" fmla="val -703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機器費または工事費のいずれかをプルダウンでお選びください。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20</xdr:col>
      <xdr:colOff>446331</xdr:colOff>
      <xdr:row>5</xdr:row>
      <xdr:rowOff>130660</xdr:rowOff>
    </xdr:from>
    <xdr:ext cx="3686735" cy="409129"/>
    <xdr:sp macro="" textlink="">
      <xdr:nvSpPr>
        <xdr:cNvPr id="4" name="吹き出し: 四角形 11">
          <a:extLst>
            <a:ext uri="{FF2B5EF4-FFF2-40B4-BE49-F238E27FC236}">
              <a16:creationId xmlns:a16="http://schemas.microsoft.com/office/drawing/2014/main" id="{8EA45631-2FA8-4B29-9E1F-8FC095C9E35D}"/>
            </a:ext>
          </a:extLst>
        </xdr:cNvPr>
        <xdr:cNvSpPr/>
      </xdr:nvSpPr>
      <xdr:spPr>
        <a:xfrm>
          <a:off x="11626776" y="1458445"/>
          <a:ext cx="3686735" cy="409129"/>
        </a:xfrm>
        <a:prstGeom prst="wedgeRectCallout">
          <a:avLst>
            <a:gd name="adj1" fmla="val -63332"/>
            <a:gd name="adj2" fmla="val 20080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数量と単価をご記入ください。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13</xdr:col>
      <xdr:colOff>0</xdr:colOff>
      <xdr:row>2</xdr:row>
      <xdr:rowOff>0</xdr:rowOff>
    </xdr:from>
    <xdr:to>
      <xdr:col>17</xdr:col>
      <xdr:colOff>52409</xdr:colOff>
      <xdr:row>4</xdr:row>
      <xdr:rowOff>220055</xdr:rowOff>
    </xdr:to>
    <xdr:sp macro="" textlink="">
      <xdr:nvSpPr>
        <xdr:cNvPr id="6" name="四角形: 角を丸くする 11">
          <a:extLst>
            <a:ext uri="{FF2B5EF4-FFF2-40B4-BE49-F238E27FC236}">
              <a16:creationId xmlns:a16="http://schemas.microsoft.com/office/drawing/2014/main" id="{3D437475-3DA8-4B37-B72B-79B4112208EC}"/>
            </a:ext>
          </a:extLst>
        </xdr:cNvPr>
        <xdr:cNvSpPr/>
      </xdr:nvSpPr>
      <xdr:spPr>
        <a:xfrm>
          <a:off x="7696200" y="466725"/>
          <a:ext cx="1799294" cy="770600"/>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13</xdr:col>
      <xdr:colOff>31713</xdr:colOff>
      <xdr:row>15</xdr:row>
      <xdr:rowOff>213584</xdr:rowOff>
    </xdr:from>
    <xdr:ext cx="3686735" cy="409129"/>
    <xdr:sp macro="" textlink="">
      <xdr:nvSpPr>
        <xdr:cNvPr id="8" name="吹き出し: 四角形 11">
          <a:extLst>
            <a:ext uri="{FF2B5EF4-FFF2-40B4-BE49-F238E27FC236}">
              <a16:creationId xmlns:a16="http://schemas.microsoft.com/office/drawing/2014/main" id="{EE4A8CEB-F3E6-43CA-9760-3F1A31D1D3FB}"/>
            </a:ext>
          </a:extLst>
        </xdr:cNvPr>
        <xdr:cNvSpPr/>
      </xdr:nvSpPr>
      <xdr:spPr>
        <a:xfrm>
          <a:off x="7726008" y="4038824"/>
          <a:ext cx="3686735" cy="409129"/>
        </a:xfrm>
        <a:prstGeom prst="wedgeRectCallout">
          <a:avLst>
            <a:gd name="adj1" fmla="val 2078"/>
            <a:gd name="adj2" fmla="val -5682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申請住戸数をご記入ください。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29</xdr:col>
      <xdr:colOff>161925</xdr:colOff>
      <xdr:row>2</xdr:row>
      <xdr:rowOff>57150</xdr:rowOff>
    </xdr:from>
    <xdr:to>
      <xdr:col>36</xdr:col>
      <xdr:colOff>151021</xdr:colOff>
      <xdr:row>5</xdr:row>
      <xdr:rowOff>121443</xdr:rowOff>
    </xdr:to>
    <xdr:sp macro="" textlink="">
      <xdr:nvSpPr>
        <xdr:cNvPr id="2" name="四角形: 角を丸くする 11">
          <a:extLst>
            <a:ext uri="{FF2B5EF4-FFF2-40B4-BE49-F238E27FC236}">
              <a16:creationId xmlns:a16="http://schemas.microsoft.com/office/drawing/2014/main" id="{62A68DFB-2ECC-41C1-A282-832F9EADFF30}"/>
            </a:ext>
          </a:extLst>
        </xdr:cNvPr>
        <xdr:cNvSpPr/>
      </xdr:nvSpPr>
      <xdr:spPr>
        <a:xfrm>
          <a:off x="7621905" y="396240"/>
          <a:ext cx="1787416" cy="774858"/>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32</xdr:col>
      <xdr:colOff>38100</xdr:colOff>
      <xdr:row>7</xdr:row>
      <xdr:rowOff>85725</xdr:rowOff>
    </xdr:from>
    <xdr:to>
      <xdr:col>51</xdr:col>
      <xdr:colOff>30480</xdr:colOff>
      <xdr:row>10</xdr:row>
      <xdr:rowOff>5716</xdr:rowOff>
    </xdr:to>
    <xdr:sp macro="" textlink="">
      <xdr:nvSpPr>
        <xdr:cNvPr id="3" name="正方形/長方形 2">
          <a:extLst>
            <a:ext uri="{FF2B5EF4-FFF2-40B4-BE49-F238E27FC236}">
              <a16:creationId xmlns:a16="http://schemas.microsoft.com/office/drawing/2014/main" id="{C1FD7E19-DB64-413C-97A2-BF72C34260D5}"/>
            </a:ext>
          </a:extLst>
        </xdr:cNvPr>
        <xdr:cNvSpPr/>
      </xdr:nvSpPr>
      <xdr:spPr>
        <a:xfrm>
          <a:off x="8267700" y="1478280"/>
          <a:ext cx="4876800" cy="434341"/>
        </a:xfrm>
        <a:prstGeom prst="rect">
          <a:avLst/>
        </a:prstGeom>
        <a:no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下記記載のルールに従って、写真を撮影し、本台紙へ添付してください。</a:t>
          </a:r>
        </a:p>
      </xdr:txBody>
    </xdr:sp>
    <xdr:clientData/>
  </xdr:twoCellAnchor>
  <xdr:twoCellAnchor editAs="oneCell">
    <xdr:from>
      <xdr:col>38</xdr:col>
      <xdr:colOff>17642</xdr:colOff>
      <xdr:row>11</xdr:row>
      <xdr:rowOff>93979</xdr:rowOff>
    </xdr:from>
    <xdr:to>
      <xdr:col>47</xdr:col>
      <xdr:colOff>133986</xdr:colOff>
      <xdr:row>41</xdr:row>
      <xdr:rowOff>96520</xdr:rowOff>
    </xdr:to>
    <xdr:pic>
      <xdr:nvPicPr>
        <xdr:cNvPr id="4" name="図 3" descr="マンション イラスト【ベーシックな建物】 | 商用フリー(無料)のイラスト素材なら「イラストマンション」">
          <a:extLst>
            <a:ext uri="{FF2B5EF4-FFF2-40B4-BE49-F238E27FC236}">
              <a16:creationId xmlns:a16="http://schemas.microsoft.com/office/drawing/2014/main" id="{7B0AAD44-3053-4574-A31D-5E8E3D2C02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90292" y="2218054"/>
          <a:ext cx="2427109" cy="5418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70</xdr:col>
      <xdr:colOff>93594</xdr:colOff>
      <xdr:row>17</xdr:row>
      <xdr:rowOff>84870</xdr:rowOff>
    </xdr:from>
    <xdr:ext cx="3403090" cy="825425"/>
    <xdr:sp macro="" textlink="">
      <xdr:nvSpPr>
        <xdr:cNvPr id="3" name="吹き出し: 四角形 11">
          <a:extLst>
            <a:ext uri="{FF2B5EF4-FFF2-40B4-BE49-F238E27FC236}">
              <a16:creationId xmlns:a16="http://schemas.microsoft.com/office/drawing/2014/main" id="{52FD318E-FD8C-44FE-AD6E-F3CCF341B84C}"/>
            </a:ext>
          </a:extLst>
        </xdr:cNvPr>
        <xdr:cNvSpPr/>
      </xdr:nvSpPr>
      <xdr:spPr>
        <a:xfrm>
          <a:off x="14095344" y="2856645"/>
          <a:ext cx="3403090" cy="825425"/>
        </a:xfrm>
        <a:prstGeom prst="wedgeRectCallout">
          <a:avLst>
            <a:gd name="adj1" fmla="val -57989"/>
            <a:gd name="adj2" fmla="val -5424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太陽光発電システムを設置した住所を記入ください。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36</xdr:col>
      <xdr:colOff>142876</xdr:colOff>
      <xdr:row>3</xdr:row>
      <xdr:rowOff>101601</xdr:rowOff>
    </xdr:from>
    <xdr:to>
      <xdr:col>45</xdr:col>
      <xdr:colOff>75650</xdr:colOff>
      <xdr:row>6</xdr:row>
      <xdr:rowOff>1737</xdr:rowOff>
    </xdr:to>
    <xdr:sp macro="" textlink="">
      <xdr:nvSpPr>
        <xdr:cNvPr id="4" name="四角形: 角を丸くする 11">
          <a:extLst>
            <a:ext uri="{FF2B5EF4-FFF2-40B4-BE49-F238E27FC236}">
              <a16:creationId xmlns:a16="http://schemas.microsoft.com/office/drawing/2014/main" id="{17643C2C-8E8F-4054-B4DB-61B0CC0D4300}"/>
            </a:ext>
          </a:extLst>
        </xdr:cNvPr>
        <xdr:cNvSpPr/>
      </xdr:nvSpPr>
      <xdr:spPr>
        <a:xfrm>
          <a:off x="7343776" y="587376"/>
          <a:ext cx="1732999" cy="385911"/>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69</xdr:col>
      <xdr:colOff>68193</xdr:colOff>
      <xdr:row>0</xdr:row>
      <xdr:rowOff>154803</xdr:rowOff>
    </xdr:from>
    <xdr:ext cx="3402081" cy="735247"/>
    <xdr:sp macro="" textlink="">
      <xdr:nvSpPr>
        <xdr:cNvPr id="5" name="吹き出し: 四角形 11">
          <a:extLst>
            <a:ext uri="{FF2B5EF4-FFF2-40B4-BE49-F238E27FC236}">
              <a16:creationId xmlns:a16="http://schemas.microsoft.com/office/drawing/2014/main" id="{66B9FAF9-046F-4BD7-8F0B-358C0775FD84}"/>
            </a:ext>
          </a:extLst>
        </xdr:cNvPr>
        <xdr:cNvSpPr/>
      </xdr:nvSpPr>
      <xdr:spPr>
        <a:xfrm>
          <a:off x="13869918" y="154803"/>
          <a:ext cx="3402081" cy="735247"/>
        </a:xfrm>
        <a:prstGeom prst="wedgeRectCallout">
          <a:avLst>
            <a:gd name="adj1" fmla="val -184617"/>
            <a:gd name="adj2" fmla="val 1135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申請者名を記入してください。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リース事業者が申請する場合は会社名を記入してください。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69</xdr:col>
      <xdr:colOff>181909</xdr:colOff>
      <xdr:row>7</xdr:row>
      <xdr:rowOff>58943</xdr:rowOff>
    </xdr:from>
    <xdr:ext cx="2954992" cy="264907"/>
    <xdr:sp macro="" textlink="">
      <xdr:nvSpPr>
        <xdr:cNvPr id="6" name="吹き出し: 四角形 11">
          <a:extLst>
            <a:ext uri="{FF2B5EF4-FFF2-40B4-BE49-F238E27FC236}">
              <a16:creationId xmlns:a16="http://schemas.microsoft.com/office/drawing/2014/main" id="{6FE892D4-372D-4CAE-9856-1F4F71C70416}"/>
            </a:ext>
          </a:extLst>
        </xdr:cNvPr>
        <xdr:cNvSpPr/>
      </xdr:nvSpPr>
      <xdr:spPr>
        <a:xfrm>
          <a:off x="13983634" y="1211468"/>
          <a:ext cx="2954992" cy="264907"/>
        </a:xfrm>
        <a:prstGeom prst="wedgeRectCallout">
          <a:avLst>
            <a:gd name="adj1" fmla="val -147612"/>
            <a:gd name="adj2" fmla="val 902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領収書番号をご記入ください。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70</xdr:col>
      <xdr:colOff>136039</xdr:colOff>
      <xdr:row>30</xdr:row>
      <xdr:rowOff>16772</xdr:rowOff>
    </xdr:from>
    <xdr:ext cx="3403090" cy="825425"/>
    <xdr:sp macro="" textlink="">
      <xdr:nvSpPr>
        <xdr:cNvPr id="7" name="吹き出し: 四角形 11">
          <a:extLst>
            <a:ext uri="{FF2B5EF4-FFF2-40B4-BE49-F238E27FC236}">
              <a16:creationId xmlns:a16="http://schemas.microsoft.com/office/drawing/2014/main" id="{823EC30C-5606-45C8-9A3C-D086FAC7A707}"/>
            </a:ext>
          </a:extLst>
        </xdr:cNvPr>
        <xdr:cNvSpPr/>
      </xdr:nvSpPr>
      <xdr:spPr>
        <a:xfrm>
          <a:off x="14137789" y="5084072"/>
          <a:ext cx="3403090" cy="825425"/>
        </a:xfrm>
        <a:prstGeom prst="wedgeRectCallout">
          <a:avLst>
            <a:gd name="adj1" fmla="val -64904"/>
            <a:gd name="adj2" fmla="val 367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太陽光発電システムを設置した施工会社より記入してもらってください。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70</xdr:col>
      <xdr:colOff>228599</xdr:colOff>
      <xdr:row>10</xdr:row>
      <xdr:rowOff>141515</xdr:rowOff>
    </xdr:from>
    <xdr:to>
      <xdr:col>75</xdr:col>
      <xdr:colOff>2631</xdr:colOff>
      <xdr:row>31</xdr:row>
      <xdr:rowOff>644</xdr:rowOff>
    </xdr:to>
    <xdr:pic>
      <xdr:nvPicPr>
        <xdr:cNvPr id="2" name="図 1">
          <a:extLst>
            <a:ext uri="{FF2B5EF4-FFF2-40B4-BE49-F238E27FC236}">
              <a16:creationId xmlns:a16="http://schemas.microsoft.com/office/drawing/2014/main" id="{554B5198-BF6C-4390-9F74-197348F4CF7D}"/>
            </a:ext>
          </a:extLst>
        </xdr:cNvPr>
        <xdr:cNvPicPr>
          <a:picLocks noChangeAspect="1"/>
        </xdr:cNvPicPr>
      </xdr:nvPicPr>
      <xdr:blipFill>
        <a:blip xmlns:r="http://schemas.openxmlformats.org/officeDocument/2006/relationships" r:embed="rId1"/>
        <a:stretch>
          <a:fillRect/>
        </a:stretch>
      </xdr:blipFill>
      <xdr:spPr>
        <a:xfrm>
          <a:off x="18068924" y="2063660"/>
          <a:ext cx="2841717" cy="4594959"/>
        </a:xfrm>
        <a:prstGeom prst="rect">
          <a:avLst/>
        </a:prstGeom>
      </xdr:spPr>
    </xdr:pic>
    <xdr:clientData/>
  </xdr:twoCellAnchor>
  <xdr:twoCellAnchor editAs="oneCell">
    <xdr:from>
      <xdr:col>59</xdr:col>
      <xdr:colOff>97972</xdr:colOff>
      <xdr:row>10</xdr:row>
      <xdr:rowOff>163285</xdr:rowOff>
    </xdr:from>
    <xdr:to>
      <xdr:col>63</xdr:col>
      <xdr:colOff>211999</xdr:colOff>
      <xdr:row>24</xdr:row>
      <xdr:rowOff>130084</xdr:rowOff>
    </xdr:to>
    <xdr:pic>
      <xdr:nvPicPr>
        <xdr:cNvPr id="3" name="図 2" descr="電力計イラスト｜無料イラスト・フリー素材なら「イラストAC」">
          <a:extLst>
            <a:ext uri="{FF2B5EF4-FFF2-40B4-BE49-F238E27FC236}">
              <a16:creationId xmlns:a16="http://schemas.microsoft.com/office/drawing/2014/main" id="{5F58C403-CB2A-458B-B6D3-6C078F7CB7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05562" y="2089240"/>
          <a:ext cx="2788647" cy="3174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143164</xdr:colOff>
      <xdr:row>5</xdr:row>
      <xdr:rowOff>117765</xdr:rowOff>
    </xdr:from>
    <xdr:to>
      <xdr:col>55</xdr:col>
      <xdr:colOff>80818</xdr:colOff>
      <xdr:row>51</xdr:row>
      <xdr:rowOff>73891</xdr:rowOff>
    </xdr:to>
    <xdr:grpSp>
      <xdr:nvGrpSpPr>
        <xdr:cNvPr id="4" name="グループ化 3">
          <a:extLst>
            <a:ext uri="{FF2B5EF4-FFF2-40B4-BE49-F238E27FC236}">
              <a16:creationId xmlns:a16="http://schemas.microsoft.com/office/drawing/2014/main" id="{E9F109DF-D967-4F26-8855-E010D6A495F8}"/>
            </a:ext>
          </a:extLst>
        </xdr:cNvPr>
        <xdr:cNvGrpSpPr/>
      </xdr:nvGrpSpPr>
      <xdr:grpSpPr>
        <a:xfrm>
          <a:off x="7694584" y="1184565"/>
          <a:ext cx="6370839" cy="7899976"/>
          <a:chOff x="7604414" y="784515"/>
          <a:chExt cx="6287654" cy="9258876"/>
        </a:xfrm>
      </xdr:grpSpPr>
      <xdr:sp macro="" textlink="">
        <xdr:nvSpPr>
          <xdr:cNvPr id="5" name="正方形/長方形 4">
            <a:extLst>
              <a:ext uri="{FF2B5EF4-FFF2-40B4-BE49-F238E27FC236}">
                <a16:creationId xmlns:a16="http://schemas.microsoft.com/office/drawing/2014/main" id="{9C8F40F9-BE44-C164-8FEA-7982B18662F1}"/>
              </a:ext>
            </a:extLst>
          </xdr:cNvPr>
          <xdr:cNvSpPr/>
        </xdr:nvSpPr>
        <xdr:spPr>
          <a:xfrm flipH="1">
            <a:off x="7604414" y="5468505"/>
            <a:ext cx="6287654" cy="4574886"/>
          </a:xfrm>
          <a:prstGeom prst="rect">
            <a:avLst/>
          </a:prstGeom>
          <a:solidFill>
            <a:schemeClr val="bg1"/>
          </a:solidFill>
          <a:ln>
            <a:solidFill>
              <a:schemeClr val="bg1">
                <a:lumMod val="50000"/>
              </a:schemeClr>
            </a:solidFill>
          </a:ln>
          <a:effectLst>
            <a:outerShdw blurRad="50800" dist="38100" dir="3240000" algn="tl" rotWithShape="0">
              <a:prstClr val="black">
                <a:alpha val="43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sp macro="" textlink="">
        <xdr:nvSpPr>
          <xdr:cNvPr id="6" name="正方形/長方形 5">
            <a:extLst>
              <a:ext uri="{FF2B5EF4-FFF2-40B4-BE49-F238E27FC236}">
                <a16:creationId xmlns:a16="http://schemas.microsoft.com/office/drawing/2014/main" id="{EAB85880-1296-CB98-3181-7DC7CC002024}"/>
              </a:ext>
            </a:extLst>
          </xdr:cNvPr>
          <xdr:cNvSpPr/>
        </xdr:nvSpPr>
        <xdr:spPr>
          <a:xfrm>
            <a:off x="7613650" y="784515"/>
            <a:ext cx="6197600" cy="4454236"/>
          </a:xfrm>
          <a:prstGeom prst="rect">
            <a:avLst/>
          </a:prstGeom>
          <a:solidFill>
            <a:schemeClr val="bg1"/>
          </a:solidFill>
          <a:ln>
            <a:solidFill>
              <a:schemeClr val="bg1">
                <a:lumMod val="50000"/>
              </a:schemeClr>
            </a:solidFill>
          </a:ln>
          <a:effectLst>
            <a:outerShdw blurRad="50800" dist="38100" dir="3240000" algn="tl" rotWithShape="0">
              <a:prstClr val="black">
                <a:alpha val="43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フローチャート: データ 6">
            <a:extLst>
              <a:ext uri="{FF2B5EF4-FFF2-40B4-BE49-F238E27FC236}">
                <a16:creationId xmlns:a16="http://schemas.microsoft.com/office/drawing/2014/main" id="{09482116-027F-DB5A-E642-53982D86B6A5}"/>
              </a:ext>
            </a:extLst>
          </xdr:cNvPr>
          <xdr:cNvSpPr/>
        </xdr:nvSpPr>
        <xdr:spPr>
          <a:xfrm>
            <a:off x="7749782" y="1603014"/>
            <a:ext cx="5028695" cy="1715597"/>
          </a:xfrm>
          <a:prstGeom prst="flowChartInputOutpu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8F97CA3E-7722-598C-66BB-E4F758A52F6C}"/>
              </a:ext>
            </a:extLst>
          </xdr:cNvPr>
          <xdr:cNvSpPr/>
        </xdr:nvSpPr>
        <xdr:spPr>
          <a:xfrm>
            <a:off x="7741766" y="3326661"/>
            <a:ext cx="4037490" cy="161607"/>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9" name="直線コネクタ 8">
            <a:extLst>
              <a:ext uri="{FF2B5EF4-FFF2-40B4-BE49-F238E27FC236}">
                <a16:creationId xmlns:a16="http://schemas.microsoft.com/office/drawing/2014/main" id="{6B1813D1-4239-EC1E-4856-0F91065DFDC6}"/>
              </a:ext>
            </a:extLst>
          </xdr:cNvPr>
          <xdr:cNvCxnSpPr/>
        </xdr:nvCxnSpPr>
        <xdr:spPr>
          <a:xfrm flipH="1">
            <a:off x="11786327" y="1782092"/>
            <a:ext cx="1005514" cy="171922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6AEA11C1-D1CA-FD41-14EC-52B32AF6C01A}"/>
              </a:ext>
            </a:extLst>
          </xdr:cNvPr>
          <xdr:cNvCxnSpPr/>
        </xdr:nvCxnSpPr>
        <xdr:spPr>
          <a:xfrm flipH="1" flipV="1">
            <a:off x="12791148" y="1807293"/>
            <a:ext cx="832121" cy="158086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81F7E024-E18B-B25A-6D7C-CC27C9888276}"/>
              </a:ext>
            </a:extLst>
          </xdr:cNvPr>
          <xdr:cNvCxnSpPr/>
        </xdr:nvCxnSpPr>
        <xdr:spPr>
          <a:xfrm flipH="1" flipV="1">
            <a:off x="12795985" y="1607671"/>
            <a:ext cx="823481" cy="154498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BFBF059C-45DB-E021-AC51-CB6C7F52A039}"/>
              </a:ext>
            </a:extLst>
          </xdr:cNvPr>
          <xdr:cNvCxnSpPr/>
        </xdr:nvCxnSpPr>
        <xdr:spPr>
          <a:xfrm>
            <a:off x="13613219" y="3140264"/>
            <a:ext cx="8454" cy="23679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791E328E-DD41-FF95-9E51-7CE9A0CA91AC}"/>
              </a:ext>
            </a:extLst>
          </xdr:cNvPr>
          <xdr:cNvCxnSpPr/>
        </xdr:nvCxnSpPr>
        <xdr:spPr>
          <a:xfrm>
            <a:off x="7890396" y="3498168"/>
            <a:ext cx="7054" cy="174058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78A6B21F-C63E-2727-3023-28712BB6E428}"/>
              </a:ext>
            </a:extLst>
          </xdr:cNvPr>
          <xdr:cNvCxnSpPr/>
        </xdr:nvCxnSpPr>
        <xdr:spPr>
          <a:xfrm flipH="1">
            <a:off x="11643272" y="3477886"/>
            <a:ext cx="12826" cy="176086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7194E9B1-1F2B-D07F-D507-E21DEB5BDA93}"/>
              </a:ext>
            </a:extLst>
          </xdr:cNvPr>
          <xdr:cNvCxnSpPr/>
        </xdr:nvCxnSpPr>
        <xdr:spPr>
          <a:xfrm flipH="1">
            <a:off x="13584247" y="3344926"/>
            <a:ext cx="15098" cy="189382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フローチャート: データ 15">
            <a:extLst>
              <a:ext uri="{FF2B5EF4-FFF2-40B4-BE49-F238E27FC236}">
                <a16:creationId xmlns:a16="http://schemas.microsoft.com/office/drawing/2014/main" id="{C05BFBAC-69AF-58DB-08F5-7958C3C719EF}"/>
              </a:ext>
            </a:extLst>
          </xdr:cNvPr>
          <xdr:cNvSpPr/>
        </xdr:nvSpPr>
        <xdr:spPr>
          <a:xfrm>
            <a:off x="8555744" y="1856479"/>
            <a:ext cx="1458001" cy="557620"/>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フローチャート: データ 16">
            <a:extLst>
              <a:ext uri="{FF2B5EF4-FFF2-40B4-BE49-F238E27FC236}">
                <a16:creationId xmlns:a16="http://schemas.microsoft.com/office/drawing/2014/main" id="{FF876343-F283-A98A-5F94-4F910FA816EF}"/>
              </a:ext>
            </a:extLst>
          </xdr:cNvPr>
          <xdr:cNvSpPr/>
        </xdr:nvSpPr>
        <xdr:spPr>
          <a:xfrm>
            <a:off x="9715935" y="1850804"/>
            <a:ext cx="1458000" cy="557620"/>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フローチャート: データ 17">
            <a:extLst>
              <a:ext uri="{FF2B5EF4-FFF2-40B4-BE49-F238E27FC236}">
                <a16:creationId xmlns:a16="http://schemas.microsoft.com/office/drawing/2014/main" id="{F788CBB2-AC0B-3B89-7850-0A10DA4DD4B6}"/>
              </a:ext>
            </a:extLst>
          </xdr:cNvPr>
          <xdr:cNvSpPr/>
        </xdr:nvSpPr>
        <xdr:spPr>
          <a:xfrm>
            <a:off x="10898657" y="1845587"/>
            <a:ext cx="1451753" cy="557620"/>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フローチャート: データ 18">
            <a:extLst>
              <a:ext uri="{FF2B5EF4-FFF2-40B4-BE49-F238E27FC236}">
                <a16:creationId xmlns:a16="http://schemas.microsoft.com/office/drawing/2014/main" id="{BCFD1C89-1B48-12C6-5D23-E612A0BCE9F5}"/>
              </a:ext>
            </a:extLst>
          </xdr:cNvPr>
          <xdr:cNvSpPr/>
        </xdr:nvSpPr>
        <xdr:spPr>
          <a:xfrm>
            <a:off x="8262856" y="2400951"/>
            <a:ext cx="1469546" cy="56772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フローチャート: データ 19">
            <a:extLst>
              <a:ext uri="{FF2B5EF4-FFF2-40B4-BE49-F238E27FC236}">
                <a16:creationId xmlns:a16="http://schemas.microsoft.com/office/drawing/2014/main" id="{3391868F-D4E4-D203-438F-5FA43FF09D95}"/>
              </a:ext>
            </a:extLst>
          </xdr:cNvPr>
          <xdr:cNvSpPr/>
        </xdr:nvSpPr>
        <xdr:spPr>
          <a:xfrm>
            <a:off x="9423046" y="2403206"/>
            <a:ext cx="1451752" cy="56772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フローチャート: データ 20">
            <a:extLst>
              <a:ext uri="{FF2B5EF4-FFF2-40B4-BE49-F238E27FC236}">
                <a16:creationId xmlns:a16="http://schemas.microsoft.com/office/drawing/2014/main" id="{8744AE71-8E2B-65B0-15F0-4A93EFD2E7E2}"/>
              </a:ext>
            </a:extLst>
          </xdr:cNvPr>
          <xdr:cNvSpPr/>
        </xdr:nvSpPr>
        <xdr:spPr>
          <a:xfrm>
            <a:off x="10605770" y="2405459"/>
            <a:ext cx="1451752" cy="56772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フローチャート: データ 21">
            <a:extLst>
              <a:ext uri="{FF2B5EF4-FFF2-40B4-BE49-F238E27FC236}">
                <a16:creationId xmlns:a16="http://schemas.microsoft.com/office/drawing/2014/main" id="{DED15617-C5A9-0577-30DB-5C9C1FCD2D95}"/>
              </a:ext>
            </a:extLst>
          </xdr:cNvPr>
          <xdr:cNvSpPr/>
        </xdr:nvSpPr>
        <xdr:spPr>
          <a:xfrm flipH="1">
            <a:off x="8663872" y="6306992"/>
            <a:ext cx="5090014" cy="1769341"/>
          </a:xfrm>
          <a:prstGeom prst="flowChartInputOutpu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4E19AD06-9B7F-C460-23F7-C36AFA431787}"/>
              </a:ext>
            </a:extLst>
          </xdr:cNvPr>
          <xdr:cNvSpPr/>
        </xdr:nvSpPr>
        <xdr:spPr>
          <a:xfrm flipH="1">
            <a:off x="9671170" y="8084582"/>
            <a:ext cx="4090843" cy="165553"/>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24" name="直線コネクタ 23">
            <a:extLst>
              <a:ext uri="{FF2B5EF4-FFF2-40B4-BE49-F238E27FC236}">
                <a16:creationId xmlns:a16="http://schemas.microsoft.com/office/drawing/2014/main" id="{F1CB7F90-333C-A406-6E93-6D76F81740CC}"/>
              </a:ext>
            </a:extLst>
          </xdr:cNvPr>
          <xdr:cNvCxnSpPr/>
        </xdr:nvCxnSpPr>
        <xdr:spPr>
          <a:xfrm>
            <a:off x="8650323" y="6490448"/>
            <a:ext cx="1008410" cy="177306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5505FED3-C21F-61C0-1DAF-8EF22300313E}"/>
              </a:ext>
            </a:extLst>
          </xdr:cNvPr>
          <xdr:cNvCxnSpPr/>
        </xdr:nvCxnSpPr>
        <xdr:spPr>
          <a:xfrm flipV="1">
            <a:off x="7795165" y="6516270"/>
            <a:ext cx="855860" cy="162984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1F8B83D1-A526-A72A-1369-588EC06F1209}"/>
              </a:ext>
            </a:extLst>
          </xdr:cNvPr>
          <xdr:cNvCxnSpPr/>
        </xdr:nvCxnSpPr>
        <xdr:spPr>
          <a:xfrm flipV="1">
            <a:off x="7799020" y="6311764"/>
            <a:ext cx="840663" cy="159456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D57F523D-B1BF-B175-4ED1-49A85875725C}"/>
              </a:ext>
            </a:extLst>
          </xdr:cNvPr>
          <xdr:cNvCxnSpPr/>
        </xdr:nvCxnSpPr>
        <xdr:spPr>
          <a:xfrm flipH="1">
            <a:off x="7796784" y="7893628"/>
            <a:ext cx="8571" cy="24111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61363122-A7B0-0E66-2EC5-9B9741949044}"/>
              </a:ext>
            </a:extLst>
          </xdr:cNvPr>
          <xdr:cNvCxnSpPr/>
        </xdr:nvCxnSpPr>
        <xdr:spPr>
          <a:xfrm flipH="1">
            <a:off x="13604167" y="8260279"/>
            <a:ext cx="7152" cy="1783112"/>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a:extLst>
              <a:ext uri="{FF2B5EF4-FFF2-40B4-BE49-F238E27FC236}">
                <a16:creationId xmlns:a16="http://schemas.microsoft.com/office/drawing/2014/main" id="{9689631B-D19D-BDD1-CA8E-A646DB127B49}"/>
              </a:ext>
            </a:extLst>
          </xdr:cNvPr>
          <xdr:cNvCxnSpPr/>
        </xdr:nvCxnSpPr>
        <xdr:spPr>
          <a:xfrm>
            <a:off x="9790930" y="8239497"/>
            <a:ext cx="13004" cy="180389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1E5BCCB4-19FA-7AFB-828A-7B6601E6C3D3}"/>
              </a:ext>
            </a:extLst>
          </xdr:cNvPr>
          <xdr:cNvCxnSpPr/>
        </xdr:nvCxnSpPr>
        <xdr:spPr>
          <a:xfrm>
            <a:off x="7819421" y="8101818"/>
            <a:ext cx="15307" cy="194157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1" name="フローチャート: データ 30">
            <a:extLst>
              <a:ext uri="{FF2B5EF4-FFF2-40B4-BE49-F238E27FC236}">
                <a16:creationId xmlns:a16="http://schemas.microsoft.com/office/drawing/2014/main" id="{23F77437-7E63-8C24-CC1B-E031ACDC703D}"/>
              </a:ext>
            </a:extLst>
          </xdr:cNvPr>
          <xdr:cNvSpPr/>
        </xdr:nvSpPr>
        <xdr:spPr>
          <a:xfrm flipH="1">
            <a:off x="11457048" y="6550888"/>
            <a:ext cx="1479205" cy="58160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フローチャート: データ 31">
            <a:extLst>
              <a:ext uri="{FF2B5EF4-FFF2-40B4-BE49-F238E27FC236}">
                <a16:creationId xmlns:a16="http://schemas.microsoft.com/office/drawing/2014/main" id="{5012F53A-A9B1-7D4D-ECBF-3F3BE88974BE}"/>
              </a:ext>
            </a:extLst>
          </xdr:cNvPr>
          <xdr:cNvSpPr/>
        </xdr:nvSpPr>
        <xdr:spPr>
          <a:xfrm flipH="1">
            <a:off x="10280109" y="6553198"/>
            <a:ext cx="1490750" cy="58160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フローチャート: データ 32">
            <a:extLst>
              <a:ext uri="{FF2B5EF4-FFF2-40B4-BE49-F238E27FC236}">
                <a16:creationId xmlns:a16="http://schemas.microsoft.com/office/drawing/2014/main" id="{6CCF3204-54B1-944C-D34E-EC8E82F68851}"/>
              </a:ext>
            </a:extLst>
          </xdr:cNvPr>
          <xdr:cNvSpPr/>
        </xdr:nvSpPr>
        <xdr:spPr>
          <a:xfrm flipH="1">
            <a:off x="9086498" y="6555507"/>
            <a:ext cx="1472871" cy="58160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フローチャート: データ 33">
            <a:extLst>
              <a:ext uri="{FF2B5EF4-FFF2-40B4-BE49-F238E27FC236}">
                <a16:creationId xmlns:a16="http://schemas.microsoft.com/office/drawing/2014/main" id="{CDCC3A16-62A4-7D64-4E84-E74057D03E27}"/>
              </a:ext>
            </a:extLst>
          </xdr:cNvPr>
          <xdr:cNvSpPr/>
        </xdr:nvSpPr>
        <xdr:spPr>
          <a:xfrm flipH="1">
            <a:off x="11754163" y="7134799"/>
            <a:ext cx="1479204" cy="583047"/>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フローチャート: データ 34">
            <a:extLst>
              <a:ext uri="{FF2B5EF4-FFF2-40B4-BE49-F238E27FC236}">
                <a16:creationId xmlns:a16="http://schemas.microsoft.com/office/drawing/2014/main" id="{FFAEED37-22C1-C071-6FF5-D0066EDDBA9C}"/>
              </a:ext>
            </a:extLst>
          </xdr:cNvPr>
          <xdr:cNvSpPr/>
        </xdr:nvSpPr>
        <xdr:spPr>
          <a:xfrm flipH="1">
            <a:off x="10583559" y="7137109"/>
            <a:ext cx="1472870" cy="583047"/>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フローチャート: データ 35">
            <a:extLst>
              <a:ext uri="{FF2B5EF4-FFF2-40B4-BE49-F238E27FC236}">
                <a16:creationId xmlns:a16="http://schemas.microsoft.com/office/drawing/2014/main" id="{70CC9DD9-853C-FCD9-F223-A0BF5658CC9E}"/>
              </a:ext>
            </a:extLst>
          </xdr:cNvPr>
          <xdr:cNvSpPr/>
        </xdr:nvSpPr>
        <xdr:spPr>
          <a:xfrm flipH="1">
            <a:off x="9383613" y="7139418"/>
            <a:ext cx="1472870" cy="583047"/>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31</xdr:col>
      <xdr:colOff>37353</xdr:colOff>
      <xdr:row>6</xdr:row>
      <xdr:rowOff>134470</xdr:rowOff>
    </xdr:from>
    <xdr:to>
      <xdr:col>34</xdr:col>
      <xdr:colOff>29882</xdr:colOff>
      <xdr:row>8</xdr:row>
      <xdr:rowOff>127000</xdr:rowOff>
    </xdr:to>
    <xdr:sp macro="" textlink="">
      <xdr:nvSpPr>
        <xdr:cNvPr id="37" name="テキスト ボックス 36">
          <a:extLst>
            <a:ext uri="{FF2B5EF4-FFF2-40B4-BE49-F238E27FC236}">
              <a16:creationId xmlns:a16="http://schemas.microsoft.com/office/drawing/2014/main" id="{BC735D55-1423-4C6D-8FBB-823450E5AEE1}"/>
            </a:ext>
          </a:extLst>
        </xdr:cNvPr>
        <xdr:cNvSpPr txBox="1"/>
      </xdr:nvSpPr>
      <xdr:spPr>
        <a:xfrm>
          <a:off x="7847853" y="1368910"/>
          <a:ext cx="762149" cy="3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BIZ UDP明朝 Medium" panose="02020500000000000000" pitchFamily="18" charset="-128"/>
              <a:ea typeface="BIZ UDP明朝 Medium" panose="02020500000000000000" pitchFamily="18" charset="-128"/>
              <a:cs typeface="+mn-cs"/>
            </a:rPr>
            <a:t>東面</a:t>
          </a:r>
          <a:endParaRPr lang="ja-JP" altLang="ja-JP">
            <a:effectLst/>
            <a:latin typeface="BIZ UDP明朝 Medium" panose="02020500000000000000" pitchFamily="18" charset="-128"/>
            <a:ea typeface="BIZ UDP明朝 Medium" panose="02020500000000000000" pitchFamily="18" charset="-128"/>
          </a:endParaRPr>
        </a:p>
      </xdr:txBody>
    </xdr:sp>
    <xdr:clientData/>
  </xdr:twoCellAnchor>
  <xdr:twoCellAnchor>
    <xdr:from>
      <xdr:col>31</xdr:col>
      <xdr:colOff>46047</xdr:colOff>
      <xdr:row>30</xdr:row>
      <xdr:rowOff>27031</xdr:rowOff>
    </xdr:from>
    <xdr:to>
      <xdr:col>34</xdr:col>
      <xdr:colOff>38576</xdr:colOff>
      <xdr:row>32</xdr:row>
      <xdr:rowOff>19561</xdr:rowOff>
    </xdr:to>
    <xdr:sp macro="" textlink="">
      <xdr:nvSpPr>
        <xdr:cNvPr id="38" name="テキスト ボックス 37">
          <a:extLst>
            <a:ext uri="{FF2B5EF4-FFF2-40B4-BE49-F238E27FC236}">
              <a16:creationId xmlns:a16="http://schemas.microsoft.com/office/drawing/2014/main" id="{140892B7-7355-45EC-9235-887E20176A01}"/>
            </a:ext>
          </a:extLst>
        </xdr:cNvPr>
        <xdr:cNvSpPr txBox="1"/>
      </xdr:nvSpPr>
      <xdr:spPr>
        <a:xfrm>
          <a:off x="7858452" y="5435326"/>
          <a:ext cx="762149" cy="3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dk1"/>
              </a:solidFill>
              <a:effectLst/>
              <a:latin typeface="BIZ UDP明朝 Medium" panose="02020500000000000000" pitchFamily="18" charset="-128"/>
              <a:ea typeface="BIZ UDP明朝 Medium" panose="02020500000000000000" pitchFamily="18" charset="-128"/>
              <a:cs typeface="+mn-cs"/>
            </a:rPr>
            <a:t>南</a:t>
          </a:r>
          <a:r>
            <a:rPr kumimoji="1" lang="ja-JP" altLang="ja-JP" sz="1100">
              <a:solidFill>
                <a:schemeClr val="dk1"/>
              </a:solidFill>
              <a:effectLst/>
              <a:latin typeface="BIZ UDP明朝 Medium" panose="02020500000000000000" pitchFamily="18" charset="-128"/>
              <a:ea typeface="BIZ UDP明朝 Medium" panose="02020500000000000000" pitchFamily="18" charset="-128"/>
              <a:cs typeface="+mn-cs"/>
            </a:rPr>
            <a:t>面</a:t>
          </a:r>
          <a:endParaRPr lang="ja-JP" altLang="ja-JP">
            <a:effectLst/>
            <a:latin typeface="BIZ UDP明朝 Medium" panose="02020500000000000000" pitchFamily="18" charset="-128"/>
            <a:ea typeface="BIZ UDP明朝 Medium" panose="02020500000000000000" pitchFamily="18" charset="-128"/>
          </a:endParaRPr>
        </a:p>
      </xdr:txBody>
    </xdr:sp>
    <xdr:clientData/>
  </xdr:twoCellAnchor>
  <xdr:twoCellAnchor>
    <xdr:from>
      <xdr:col>45</xdr:col>
      <xdr:colOff>10886</xdr:colOff>
      <xdr:row>6</xdr:row>
      <xdr:rowOff>95249</xdr:rowOff>
    </xdr:from>
    <xdr:to>
      <xdr:col>53</xdr:col>
      <xdr:colOff>145951</xdr:colOff>
      <xdr:row>8</xdr:row>
      <xdr:rowOff>152746</xdr:rowOff>
    </xdr:to>
    <xdr:sp macro="" textlink="">
      <xdr:nvSpPr>
        <xdr:cNvPr id="39" name="フローチャート: 代替処理 38">
          <a:extLst>
            <a:ext uri="{FF2B5EF4-FFF2-40B4-BE49-F238E27FC236}">
              <a16:creationId xmlns:a16="http://schemas.microsoft.com/office/drawing/2014/main" id="{65D87E7A-6D89-48D0-89CA-D0BABC175CE6}"/>
            </a:ext>
          </a:extLst>
        </xdr:cNvPr>
        <xdr:cNvSpPr/>
      </xdr:nvSpPr>
      <xdr:spPr>
        <a:xfrm>
          <a:off x="11423741" y="1337309"/>
          <a:ext cx="2188655" cy="396587"/>
        </a:xfrm>
        <a:prstGeom prst="flowChartAlternateProcess">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133350" marR="133350" algn="ctr">
            <a:spcAft>
              <a:spcPts val="0"/>
            </a:spcAft>
          </a:pPr>
          <a:r>
            <a:rPr lang="ja-JP" altLang="en-US"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モジュール</a:t>
          </a:r>
          <a:r>
            <a:rPr lang="ja-JP"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75</xdr:col>
      <xdr:colOff>21772</xdr:colOff>
      <xdr:row>6</xdr:row>
      <xdr:rowOff>95249</xdr:rowOff>
    </xdr:from>
    <xdr:to>
      <xdr:col>80</xdr:col>
      <xdr:colOff>145951</xdr:colOff>
      <xdr:row>8</xdr:row>
      <xdr:rowOff>152746</xdr:rowOff>
    </xdr:to>
    <xdr:sp macro="" textlink="">
      <xdr:nvSpPr>
        <xdr:cNvPr id="40" name="フローチャート: 代替処理 39">
          <a:extLst>
            <a:ext uri="{FF2B5EF4-FFF2-40B4-BE49-F238E27FC236}">
              <a16:creationId xmlns:a16="http://schemas.microsoft.com/office/drawing/2014/main" id="{E054784A-5B58-4BFD-8045-33B57DAD25BA}"/>
            </a:ext>
          </a:extLst>
        </xdr:cNvPr>
        <xdr:cNvSpPr/>
      </xdr:nvSpPr>
      <xdr:spPr>
        <a:xfrm>
          <a:off x="19144162" y="1337309"/>
          <a:ext cx="1411959" cy="396587"/>
        </a:xfrm>
        <a:prstGeom prst="flowChartAlternateProcess">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133350" marR="133350" algn="ctr">
            <a:spcAft>
              <a:spcPts val="0"/>
            </a:spcAft>
          </a:pPr>
          <a:r>
            <a:rPr lang="ja-JP" altLang="en-US"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電力量計</a:t>
          </a:r>
          <a:r>
            <a:rPr lang="ja-JP"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73</xdr:col>
      <xdr:colOff>39157</xdr:colOff>
      <xdr:row>18</xdr:row>
      <xdr:rowOff>65314</xdr:rowOff>
    </xdr:from>
    <xdr:to>
      <xdr:col>74</xdr:col>
      <xdr:colOff>815</xdr:colOff>
      <xdr:row>20</xdr:row>
      <xdr:rowOff>94149</xdr:rowOff>
    </xdr:to>
    <xdr:pic>
      <xdr:nvPicPr>
        <xdr:cNvPr id="41" name="図 40" descr="検定について | 電力量計 | 製品カテゴリからえらぶ | 製品をさがす | 製品・サービス情報 | 大崎電気工業株式会社">
          <a:extLst>
            <a:ext uri="{FF2B5EF4-FFF2-40B4-BE49-F238E27FC236}">
              <a16:creationId xmlns:a16="http://schemas.microsoft.com/office/drawing/2014/main" id="{B38E635F-9280-4743-8E36-CCEE821C9CA7}"/>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350" t="58764" r="64049" b="3332"/>
        <a:stretch/>
      </xdr:blipFill>
      <xdr:spPr bwMode="auto">
        <a:xfrm>
          <a:off x="18651007" y="3416209"/>
          <a:ext cx="464578" cy="486035"/>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6500</xdr:colOff>
      <xdr:row>18</xdr:row>
      <xdr:rowOff>65314</xdr:rowOff>
    </xdr:from>
    <xdr:to>
      <xdr:col>68</xdr:col>
      <xdr:colOff>1813</xdr:colOff>
      <xdr:row>20</xdr:row>
      <xdr:rowOff>94149</xdr:rowOff>
    </xdr:to>
    <xdr:pic>
      <xdr:nvPicPr>
        <xdr:cNvPr id="42" name="図 41" descr="検定について | 電力量計 | 製品カテゴリからえらぶ | 製品をさがす | 製品・サービス情報 | 大崎電気工業株式会社">
          <a:extLst>
            <a:ext uri="{FF2B5EF4-FFF2-40B4-BE49-F238E27FC236}">
              <a16:creationId xmlns:a16="http://schemas.microsoft.com/office/drawing/2014/main" id="{986E616E-769D-4992-AF8C-995523C5F5A6}"/>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350" t="58764" r="64049" b="3332"/>
        <a:stretch/>
      </xdr:blipFill>
      <xdr:spPr bwMode="auto">
        <a:xfrm>
          <a:off x="17077205" y="3416209"/>
          <a:ext cx="464578" cy="486035"/>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152400</xdr:colOff>
      <xdr:row>2</xdr:row>
      <xdr:rowOff>121920</xdr:rowOff>
    </xdr:from>
    <xdr:to>
      <xdr:col>37</xdr:col>
      <xdr:colOff>182554</xdr:colOff>
      <xdr:row>5</xdr:row>
      <xdr:rowOff>166934</xdr:rowOff>
    </xdr:to>
    <xdr:sp macro="" textlink="">
      <xdr:nvSpPr>
        <xdr:cNvPr id="43" name="四角形: 角を丸くする 11">
          <a:extLst>
            <a:ext uri="{FF2B5EF4-FFF2-40B4-BE49-F238E27FC236}">
              <a16:creationId xmlns:a16="http://schemas.microsoft.com/office/drawing/2014/main" id="{3AB5400C-B865-4AA9-970F-71D38C6915B8}"/>
            </a:ext>
          </a:extLst>
        </xdr:cNvPr>
        <xdr:cNvSpPr/>
      </xdr:nvSpPr>
      <xdr:spPr>
        <a:xfrm>
          <a:off x="7705725" y="466725"/>
          <a:ext cx="1828474" cy="770819"/>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貼付け例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A834F-7BE8-4777-9993-16C71BF98F15}">
  <dimension ref="A1:BQ70"/>
  <sheetViews>
    <sheetView tabSelected="1" zoomScaleNormal="100" workbookViewId="0"/>
  </sheetViews>
  <sheetFormatPr defaultColWidth="4.09765625" defaultRowHeight="18.600000000000001" customHeight="1" x14ac:dyDescent="0.45"/>
  <cols>
    <col min="1" max="2" width="1.19921875" style="40" customWidth="1"/>
    <col min="3" max="7" width="4.09765625" style="40"/>
    <col min="8" max="12" width="4.09765625" style="63"/>
    <col min="13" max="25" width="4.09765625" style="40"/>
    <col min="26" max="26" width="2.5" customWidth="1"/>
    <col min="27" max="27" width="2.3984375" style="64" customWidth="1"/>
    <col min="28" max="28" width="2.3984375" customWidth="1"/>
    <col min="29" max="31" width="1.19921875" style="40" customWidth="1"/>
    <col min="32" max="36" width="4.09765625" style="40"/>
    <col min="37" max="41" width="4.09765625" style="63"/>
    <col min="42" max="54" width="4.09765625" style="40"/>
    <col min="55" max="55" width="1.19921875" style="40" customWidth="1"/>
    <col min="56" max="57" width="4.09765625" style="40"/>
    <col min="58" max="58" width="10.3984375" style="40" bestFit="1" customWidth="1"/>
    <col min="59" max="60" width="4.09765625" style="40"/>
    <col min="61" max="61" width="3.5" style="40" customWidth="1"/>
    <col min="62" max="71" width="1.19921875" style="40" customWidth="1"/>
    <col min="72" max="16384" width="4.09765625" style="40"/>
  </cols>
  <sheetData>
    <row r="1" spans="1:69" s="57" customFormat="1" ht="19.95" customHeight="1" x14ac:dyDescent="0.45">
      <c r="A1" s="39"/>
      <c r="B1" s="39" t="s">
        <v>0</v>
      </c>
      <c r="C1" s="39"/>
      <c r="D1" s="39"/>
      <c r="E1" s="39"/>
      <c r="F1" s="39"/>
      <c r="G1" s="39"/>
      <c r="H1" s="39"/>
      <c r="I1" s="56"/>
      <c r="J1" s="56"/>
      <c r="K1" s="56"/>
      <c r="L1" s="56"/>
      <c r="M1" s="39"/>
      <c r="O1" s="39"/>
      <c r="P1" s="39"/>
      <c r="Q1" s="39"/>
      <c r="R1" s="39"/>
      <c r="S1" s="39"/>
      <c r="T1" s="39"/>
      <c r="U1" s="39"/>
      <c r="V1" s="56"/>
      <c r="W1" s="56"/>
      <c r="X1" s="40" t="s">
        <v>1</v>
      </c>
      <c r="Y1" s="40"/>
      <c r="Z1"/>
      <c r="AA1" s="58"/>
      <c r="AB1"/>
      <c r="AC1" s="39"/>
      <c r="AD1" s="39"/>
      <c r="AE1" s="39" t="s">
        <v>0</v>
      </c>
      <c r="AF1" s="39"/>
      <c r="AG1" s="39"/>
      <c r="AH1" s="39"/>
      <c r="AI1" s="39"/>
      <c r="AJ1" s="39"/>
      <c r="AK1" s="39"/>
      <c r="AL1" s="56"/>
      <c r="AM1" s="56"/>
      <c r="AN1" s="56"/>
      <c r="AO1" s="56"/>
      <c r="AP1" s="39"/>
      <c r="AR1" s="39"/>
      <c r="AS1" s="39"/>
      <c r="AT1" s="39"/>
      <c r="AU1" s="39"/>
      <c r="AV1" s="39"/>
      <c r="AW1" s="39"/>
      <c r="AX1" s="39"/>
      <c r="AY1" s="56"/>
      <c r="AZ1" s="56"/>
      <c r="BA1" s="40" t="s">
        <v>1</v>
      </c>
      <c r="BB1" s="40"/>
      <c r="BC1" s="39"/>
    </row>
    <row r="2" spans="1:69" s="57" customFormat="1" ht="9.6" customHeight="1" x14ac:dyDescent="0.45">
      <c r="A2" s="39"/>
      <c r="B2" s="39"/>
      <c r="C2" s="39"/>
      <c r="D2" s="39"/>
      <c r="E2" s="39"/>
      <c r="F2" s="39"/>
      <c r="G2" s="39"/>
      <c r="H2" s="39"/>
      <c r="I2" s="59"/>
      <c r="J2" s="59"/>
      <c r="K2" s="59"/>
      <c r="L2" s="59"/>
      <c r="M2" s="39"/>
      <c r="O2" s="39"/>
      <c r="P2" s="39"/>
      <c r="Q2" s="39"/>
      <c r="R2" s="39"/>
      <c r="S2" s="39"/>
      <c r="T2" s="39"/>
      <c r="U2" s="39"/>
      <c r="V2" s="59"/>
      <c r="W2" s="59"/>
      <c r="X2" s="59"/>
      <c r="Y2" s="59"/>
      <c r="Z2"/>
      <c r="AA2" s="58"/>
      <c r="AB2"/>
      <c r="AC2" s="39"/>
      <c r="AD2" s="39"/>
      <c r="AE2" s="39"/>
      <c r="AF2" s="39"/>
      <c r="AG2" s="39"/>
      <c r="AH2" s="39"/>
      <c r="AI2" s="39"/>
      <c r="AJ2" s="39"/>
      <c r="AK2" s="39"/>
      <c r="AL2" s="59"/>
      <c r="AM2" s="59"/>
      <c r="AN2" s="59"/>
      <c r="AO2" s="59"/>
      <c r="AP2" s="39"/>
      <c r="AR2" s="39"/>
      <c r="AS2" s="39"/>
      <c r="AT2" s="39"/>
      <c r="AU2" s="39"/>
      <c r="AV2" s="39"/>
      <c r="AW2" s="39"/>
      <c r="AX2" s="39"/>
      <c r="AY2" s="59"/>
      <c r="AZ2" s="59"/>
      <c r="BA2" s="59"/>
      <c r="BB2" s="59"/>
      <c r="BC2" s="39"/>
    </row>
    <row r="3" spans="1:69" s="62" customFormat="1" ht="34.200000000000003" customHeight="1" x14ac:dyDescent="0.45">
      <c r="A3" s="60"/>
      <c r="B3" s="278" t="s">
        <v>2</v>
      </c>
      <c r="C3" s="278"/>
      <c r="D3" s="278"/>
      <c r="E3" s="278"/>
      <c r="F3" s="278"/>
      <c r="G3" s="278"/>
      <c r="H3" s="278"/>
      <c r="I3" s="278"/>
      <c r="J3" s="278"/>
      <c r="K3" s="278"/>
      <c r="L3" s="278"/>
      <c r="M3" s="278"/>
      <c r="N3" s="278"/>
      <c r="O3" s="278"/>
      <c r="P3" s="278"/>
      <c r="Q3" s="278"/>
      <c r="R3" s="278"/>
      <c r="S3" s="278"/>
      <c r="T3" s="278"/>
      <c r="U3" s="278"/>
      <c r="V3" s="278"/>
      <c r="W3" s="278"/>
      <c r="X3" s="278"/>
      <c r="Y3" s="278"/>
      <c r="Z3"/>
      <c r="AA3" s="61"/>
      <c r="AB3"/>
      <c r="AC3" s="60"/>
      <c r="AD3" s="60"/>
      <c r="AE3" s="278" t="s">
        <v>2</v>
      </c>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60"/>
    </row>
    <row r="4" spans="1:69" ht="18.600000000000001" customHeight="1" x14ac:dyDescent="0.45">
      <c r="B4" s="40" t="s">
        <v>3</v>
      </c>
      <c r="C4" s="63"/>
      <c r="L4" s="40"/>
      <c r="AE4" s="40" t="s">
        <v>3</v>
      </c>
      <c r="AF4" s="63"/>
      <c r="AO4" s="40"/>
    </row>
    <row r="5" spans="1:69" ht="27" customHeight="1" x14ac:dyDescent="0.45">
      <c r="C5" s="207" t="s">
        <v>4</v>
      </c>
      <c r="D5" s="207"/>
      <c r="E5" s="207"/>
      <c r="F5" s="207"/>
      <c r="G5" s="207"/>
      <c r="H5" s="279" t="s">
        <v>136</v>
      </c>
      <c r="I5" s="280"/>
      <c r="J5" s="280"/>
      <c r="K5" s="280"/>
      <c r="L5" s="280"/>
      <c r="M5" s="280"/>
      <c r="N5" s="280"/>
      <c r="O5" s="280"/>
      <c r="P5" s="280"/>
      <c r="Q5" s="280"/>
      <c r="R5" s="280"/>
      <c r="S5" s="280"/>
      <c r="T5" s="280"/>
      <c r="U5" s="280"/>
      <c r="V5" s="280"/>
      <c r="W5" s="280"/>
      <c r="X5" s="280"/>
      <c r="Y5" s="281"/>
      <c r="AA5" s="65"/>
      <c r="AC5" s="66"/>
      <c r="AF5" s="207" t="s">
        <v>4</v>
      </c>
      <c r="AG5" s="207"/>
      <c r="AH5" s="207"/>
      <c r="AI5" s="207"/>
      <c r="AJ5" s="207"/>
      <c r="AK5" s="282" t="s">
        <v>5</v>
      </c>
      <c r="AL5" s="283"/>
      <c r="AM5" s="283"/>
      <c r="AN5" s="283"/>
      <c r="AO5" s="283"/>
      <c r="AP5" s="283"/>
      <c r="AQ5" s="283"/>
      <c r="AR5" s="283"/>
      <c r="AS5" s="283"/>
      <c r="AT5" s="283"/>
      <c r="AU5" s="283"/>
      <c r="AV5" s="283"/>
      <c r="AW5" s="283"/>
      <c r="AX5" s="283"/>
      <c r="AY5" s="283"/>
      <c r="AZ5" s="283"/>
      <c r="BA5" s="283"/>
      <c r="BB5" s="284"/>
      <c r="BC5" s="66"/>
    </row>
    <row r="8" spans="1:69" ht="18.600000000000001" customHeight="1" x14ac:dyDescent="0.45">
      <c r="B8" s="40" t="s">
        <v>137</v>
      </c>
      <c r="Q8" s="42" t="s">
        <v>6</v>
      </c>
      <c r="R8" s="67"/>
      <c r="S8" s="68"/>
      <c r="T8" s="40" t="s">
        <v>7</v>
      </c>
      <c r="AE8" s="40" t="s">
        <v>137</v>
      </c>
      <c r="AT8" s="42" t="s">
        <v>6</v>
      </c>
      <c r="AU8" s="67"/>
      <c r="AV8" s="68"/>
      <c r="AW8" s="40" t="s">
        <v>7</v>
      </c>
    </row>
    <row r="9" spans="1:69" ht="27" customHeight="1" x14ac:dyDescent="0.45">
      <c r="B9" s="240" t="s">
        <v>8</v>
      </c>
      <c r="C9" s="241"/>
      <c r="D9" s="241"/>
      <c r="E9" s="241"/>
      <c r="F9" s="241"/>
      <c r="G9" s="241"/>
      <c r="H9" s="241"/>
      <c r="I9" s="241"/>
      <c r="J9" s="241"/>
      <c r="K9" s="241"/>
      <c r="L9" s="241"/>
      <c r="M9" s="241"/>
      <c r="N9" s="241"/>
      <c r="O9" s="241"/>
      <c r="P9" s="241"/>
      <c r="Q9" s="241"/>
      <c r="R9" s="241"/>
      <c r="S9" s="241"/>
      <c r="T9" s="241"/>
      <c r="U9" s="241"/>
      <c r="V9" s="241"/>
      <c r="W9" s="241"/>
      <c r="X9" s="241"/>
      <c r="Y9" s="242"/>
      <c r="AE9" s="240" t="s">
        <v>8</v>
      </c>
      <c r="AF9" s="241"/>
      <c r="AG9" s="241"/>
      <c r="AH9" s="241"/>
      <c r="AI9" s="241"/>
      <c r="AJ9" s="241"/>
      <c r="AK9" s="241"/>
      <c r="AL9" s="241"/>
      <c r="AM9" s="241"/>
      <c r="AN9" s="241"/>
      <c r="AO9" s="241"/>
      <c r="AP9" s="241"/>
      <c r="AQ9" s="241"/>
      <c r="AR9" s="241"/>
      <c r="AS9" s="241"/>
      <c r="AT9" s="241"/>
      <c r="AU9" s="241"/>
      <c r="AV9" s="241"/>
      <c r="AW9" s="241"/>
      <c r="AX9" s="241"/>
      <c r="AY9" s="241"/>
      <c r="AZ9" s="241"/>
      <c r="BA9" s="241"/>
      <c r="BB9" s="242"/>
    </row>
    <row r="10" spans="1:69" ht="27" customHeight="1" x14ac:dyDescent="0.45">
      <c r="B10" s="69"/>
      <c r="C10" s="228" t="s">
        <v>9</v>
      </c>
      <c r="D10" s="228"/>
      <c r="E10" s="228"/>
      <c r="F10" s="285"/>
      <c r="G10" s="285"/>
      <c r="H10" s="285"/>
      <c r="I10" s="285"/>
      <c r="J10" s="285"/>
      <c r="K10" s="285"/>
      <c r="L10" s="285"/>
      <c r="M10" s="285"/>
      <c r="N10" s="285"/>
      <c r="O10" s="285"/>
      <c r="P10" s="285"/>
      <c r="Q10" s="285"/>
      <c r="R10" s="285"/>
      <c r="S10" s="285"/>
      <c r="T10" s="285"/>
      <c r="U10" s="285"/>
      <c r="V10" s="285"/>
      <c r="W10" s="285"/>
      <c r="X10" s="285"/>
      <c r="Y10" s="286"/>
      <c r="AE10" s="69"/>
      <c r="AF10" s="228" t="s">
        <v>9</v>
      </c>
      <c r="AG10" s="228"/>
      <c r="AH10" s="228"/>
      <c r="AI10" s="287" t="s">
        <v>10</v>
      </c>
      <c r="AJ10" s="287"/>
      <c r="AK10" s="287"/>
      <c r="AL10" s="287"/>
      <c r="AM10" s="287"/>
      <c r="AN10" s="287"/>
      <c r="AO10" s="287"/>
      <c r="AP10" s="287"/>
      <c r="AQ10" s="287"/>
      <c r="AR10" s="287"/>
      <c r="AS10" s="287"/>
      <c r="AT10" s="287"/>
      <c r="AU10" s="287"/>
      <c r="AV10" s="287"/>
      <c r="AW10" s="287"/>
      <c r="AX10" s="287"/>
      <c r="AY10" s="287"/>
      <c r="AZ10" s="287"/>
      <c r="BA10" s="287"/>
      <c r="BB10" s="288"/>
    </row>
    <row r="11" spans="1:69" ht="27" customHeight="1" x14ac:dyDescent="0.45">
      <c r="B11" s="69"/>
      <c r="C11" s="41" t="s">
        <v>11</v>
      </c>
      <c r="D11" s="276" t="s">
        <v>12</v>
      </c>
      <c r="E11" s="277"/>
      <c r="F11" s="277"/>
      <c r="G11" s="277"/>
      <c r="H11" s="277"/>
      <c r="I11" s="277"/>
      <c r="J11" s="214"/>
      <c r="K11" s="207" t="s">
        <v>13</v>
      </c>
      <c r="L11" s="207"/>
      <c r="M11" s="207"/>
      <c r="N11" s="207"/>
      <c r="O11" s="207"/>
      <c r="P11" s="207" t="s">
        <v>14</v>
      </c>
      <c r="Q11" s="207"/>
      <c r="R11" s="207"/>
      <c r="S11" s="207"/>
      <c r="T11" s="276" t="s">
        <v>15</v>
      </c>
      <c r="U11" s="277"/>
      <c r="V11" s="214"/>
      <c r="W11" s="207" t="s">
        <v>16</v>
      </c>
      <c r="X11" s="207"/>
      <c r="Y11" s="207"/>
      <c r="AE11" s="69"/>
      <c r="AF11" s="41" t="s">
        <v>11</v>
      </c>
      <c r="AG11" s="276" t="s">
        <v>12</v>
      </c>
      <c r="AH11" s="277"/>
      <c r="AI11" s="277"/>
      <c r="AJ11" s="277"/>
      <c r="AK11" s="277"/>
      <c r="AL11" s="277"/>
      <c r="AM11" s="214"/>
      <c r="AN11" s="207" t="s">
        <v>13</v>
      </c>
      <c r="AO11" s="207"/>
      <c r="AP11" s="207"/>
      <c r="AQ11" s="207"/>
      <c r="AR11" s="207"/>
      <c r="AS11" s="207" t="s">
        <v>14</v>
      </c>
      <c r="AT11" s="207"/>
      <c r="AU11" s="207"/>
      <c r="AV11" s="207"/>
      <c r="AW11" s="276" t="s">
        <v>15</v>
      </c>
      <c r="AX11" s="277"/>
      <c r="AY11" s="214"/>
      <c r="AZ11" s="207" t="s">
        <v>16</v>
      </c>
      <c r="BA11" s="207"/>
      <c r="BB11" s="207"/>
    </row>
    <row r="12" spans="1:69" ht="27" customHeight="1" x14ac:dyDescent="0.45">
      <c r="B12" s="69"/>
      <c r="C12" s="45" t="s">
        <v>17</v>
      </c>
      <c r="D12" s="259"/>
      <c r="E12" s="260"/>
      <c r="F12" s="260"/>
      <c r="G12" s="260"/>
      <c r="H12" s="260"/>
      <c r="I12" s="260"/>
      <c r="J12" s="261"/>
      <c r="K12" s="262"/>
      <c r="L12" s="263"/>
      <c r="M12" s="263"/>
      <c r="N12" s="43" t="s">
        <v>18</v>
      </c>
      <c r="O12" s="44" t="s">
        <v>19</v>
      </c>
      <c r="P12" s="262"/>
      <c r="Q12" s="263"/>
      <c r="R12" s="43" t="s">
        <v>20</v>
      </c>
      <c r="S12" s="44" t="s">
        <v>21</v>
      </c>
      <c r="T12" s="264" t="str">
        <f>IF(AND(ISNUMBER(K12)*1,ISNUMBER(P12)*1),K12*P12,"")</f>
        <v/>
      </c>
      <c r="U12" s="265"/>
      <c r="V12" s="44" t="s">
        <v>18</v>
      </c>
      <c r="W12" s="266"/>
      <c r="X12" s="266"/>
      <c r="Y12" s="266"/>
      <c r="AE12" s="69"/>
      <c r="AF12" s="45" t="s">
        <v>17</v>
      </c>
      <c r="AG12" s="267" t="s">
        <v>22</v>
      </c>
      <c r="AH12" s="268"/>
      <c r="AI12" s="268"/>
      <c r="AJ12" s="268"/>
      <c r="AK12" s="268"/>
      <c r="AL12" s="268"/>
      <c r="AM12" s="269"/>
      <c r="AN12" s="270">
        <v>160</v>
      </c>
      <c r="AO12" s="271"/>
      <c r="AP12" s="271"/>
      <c r="AQ12" s="43" t="s">
        <v>18</v>
      </c>
      <c r="AR12" s="44" t="s">
        <v>19</v>
      </c>
      <c r="AS12" s="270">
        <v>24</v>
      </c>
      <c r="AT12" s="271"/>
      <c r="AU12" s="43" t="s">
        <v>20</v>
      </c>
      <c r="AV12" s="44" t="s">
        <v>21</v>
      </c>
      <c r="AW12" s="264">
        <f>IF(AND(ISNUMBER(AN12)*1,ISNUMBER(AS12)*1),AN12*AS12,"")</f>
        <v>3840</v>
      </c>
      <c r="AX12" s="265"/>
      <c r="AY12" s="44" t="s">
        <v>18</v>
      </c>
      <c r="AZ12" s="258" t="s">
        <v>23</v>
      </c>
      <c r="BA12" s="258"/>
      <c r="BB12" s="258"/>
      <c r="BJ12" s="40" t="b">
        <f>IF(OR($W12="小型(多角形・建材形)",$W12="建材一体型(屋根)",$W12="防眩型"),$T12/1000)</f>
        <v>0</v>
      </c>
      <c r="BL12" s="40" t="b">
        <f>IF(OR($W12="小型(方形)",$W12="軽量型"),$T12/1000)</f>
        <v>0</v>
      </c>
      <c r="BO12" s="40">
        <f t="shared" ref="BO12:BO19" si="0">IF(OR($AZ12="小型(多角形・建材形)",$AZ12="建材一体型(屋根)",$W12="防眩型"),$AW12/1000)</f>
        <v>3.84</v>
      </c>
      <c r="BQ12" s="40" t="b">
        <f>IF(OR($AZ12="小型(方形)",$AZ12="軽量型"),$AW12/1000)</f>
        <v>0</v>
      </c>
    </row>
    <row r="13" spans="1:69" ht="27" customHeight="1" x14ac:dyDescent="0.45">
      <c r="B13" s="69"/>
      <c r="C13" s="45" t="s">
        <v>24</v>
      </c>
      <c r="D13" s="259"/>
      <c r="E13" s="260"/>
      <c r="F13" s="260"/>
      <c r="G13" s="260"/>
      <c r="H13" s="260"/>
      <c r="I13" s="260"/>
      <c r="J13" s="261"/>
      <c r="K13" s="262"/>
      <c r="L13" s="263"/>
      <c r="M13" s="263"/>
      <c r="N13" s="43" t="s">
        <v>18</v>
      </c>
      <c r="O13" s="44" t="s">
        <v>19</v>
      </c>
      <c r="P13" s="262"/>
      <c r="Q13" s="263"/>
      <c r="R13" s="43" t="s">
        <v>20</v>
      </c>
      <c r="S13" s="44" t="s">
        <v>21</v>
      </c>
      <c r="T13" s="264" t="str">
        <f t="shared" ref="T13:T19" si="1">IF(AND(ISNUMBER(K13)*1,ISNUMBER(P13)*1),K13*P13,"")</f>
        <v/>
      </c>
      <c r="U13" s="265"/>
      <c r="V13" s="44" t="s">
        <v>18</v>
      </c>
      <c r="W13" s="266"/>
      <c r="X13" s="266"/>
      <c r="Y13" s="266"/>
      <c r="AE13" s="69"/>
      <c r="AF13" s="45" t="s">
        <v>24</v>
      </c>
      <c r="AG13" s="267"/>
      <c r="AH13" s="268"/>
      <c r="AI13" s="268"/>
      <c r="AJ13" s="268"/>
      <c r="AK13" s="268"/>
      <c r="AL13" s="268"/>
      <c r="AM13" s="269"/>
      <c r="AN13" s="270"/>
      <c r="AO13" s="271"/>
      <c r="AP13" s="271"/>
      <c r="AQ13" s="43" t="s">
        <v>18</v>
      </c>
      <c r="AR13" s="44" t="s">
        <v>19</v>
      </c>
      <c r="AS13" s="270"/>
      <c r="AT13" s="271"/>
      <c r="AU13" s="43" t="s">
        <v>20</v>
      </c>
      <c r="AV13" s="44" t="s">
        <v>21</v>
      </c>
      <c r="AW13" s="264" t="str">
        <f t="shared" ref="AW13:AW19" si="2">IF(AND(ISNUMBER(AN13)*1,ISNUMBER(AS13)*1),AN13*AS13,"")</f>
        <v/>
      </c>
      <c r="AX13" s="265"/>
      <c r="AY13" s="44" t="s">
        <v>18</v>
      </c>
      <c r="AZ13" s="258"/>
      <c r="BA13" s="258"/>
      <c r="BB13" s="258"/>
      <c r="BJ13" s="40" t="b">
        <f t="shared" ref="BJ13:BJ19" si="3">IF(OR($W13="小型(多角形・建材形)",$W13="建材一体型(屋根)",$W13="防眩型"),$T13/1000)</f>
        <v>0</v>
      </c>
      <c r="BL13" s="40" t="b">
        <f t="shared" ref="BL13:BL19" si="4">IF(OR($W13="小型(方形)",$W13="軽量型"),$T13/1000)</f>
        <v>0</v>
      </c>
      <c r="BO13" s="40" t="b">
        <f t="shared" si="0"/>
        <v>0</v>
      </c>
      <c r="BQ13" s="40" t="b">
        <f t="shared" ref="BQ13:BQ19" si="5">IF(OR($AZ13="小型(方形)",$AZ13="軽量型"),$AW13/1000)</f>
        <v>0</v>
      </c>
    </row>
    <row r="14" spans="1:69" ht="27" customHeight="1" x14ac:dyDescent="0.45">
      <c r="B14" s="69"/>
      <c r="C14" s="45" t="s">
        <v>25</v>
      </c>
      <c r="D14" s="259"/>
      <c r="E14" s="260"/>
      <c r="F14" s="260"/>
      <c r="G14" s="260"/>
      <c r="H14" s="260"/>
      <c r="I14" s="260"/>
      <c r="J14" s="261"/>
      <c r="K14" s="262"/>
      <c r="L14" s="263"/>
      <c r="M14" s="263"/>
      <c r="N14" s="43" t="s">
        <v>18</v>
      </c>
      <c r="O14" s="44" t="s">
        <v>19</v>
      </c>
      <c r="P14" s="262"/>
      <c r="Q14" s="263"/>
      <c r="R14" s="43" t="s">
        <v>20</v>
      </c>
      <c r="S14" s="44" t="s">
        <v>21</v>
      </c>
      <c r="T14" s="264" t="str">
        <f t="shared" si="1"/>
        <v/>
      </c>
      <c r="U14" s="265"/>
      <c r="V14" s="44" t="s">
        <v>18</v>
      </c>
      <c r="W14" s="266"/>
      <c r="X14" s="266"/>
      <c r="Y14" s="266"/>
      <c r="AE14" s="69"/>
      <c r="AF14" s="45" t="s">
        <v>25</v>
      </c>
      <c r="AG14" s="267"/>
      <c r="AH14" s="268"/>
      <c r="AI14" s="268"/>
      <c r="AJ14" s="268"/>
      <c r="AK14" s="268"/>
      <c r="AL14" s="268"/>
      <c r="AM14" s="269"/>
      <c r="AN14" s="270"/>
      <c r="AO14" s="271"/>
      <c r="AP14" s="271"/>
      <c r="AQ14" s="43" t="s">
        <v>18</v>
      </c>
      <c r="AR14" s="44" t="s">
        <v>19</v>
      </c>
      <c r="AS14" s="270"/>
      <c r="AT14" s="271"/>
      <c r="AU14" s="43" t="s">
        <v>20</v>
      </c>
      <c r="AV14" s="44" t="s">
        <v>21</v>
      </c>
      <c r="AW14" s="264" t="str">
        <f t="shared" si="2"/>
        <v/>
      </c>
      <c r="AX14" s="265"/>
      <c r="AY14" s="44" t="s">
        <v>18</v>
      </c>
      <c r="AZ14" s="258"/>
      <c r="BA14" s="258"/>
      <c r="BB14" s="258"/>
      <c r="BJ14" s="40" t="b">
        <f t="shared" si="3"/>
        <v>0</v>
      </c>
      <c r="BL14" s="40" t="b">
        <f t="shared" si="4"/>
        <v>0</v>
      </c>
      <c r="BO14" s="40" t="b">
        <f t="shared" si="0"/>
        <v>0</v>
      </c>
      <c r="BQ14" s="40" t="b">
        <f t="shared" si="5"/>
        <v>0</v>
      </c>
    </row>
    <row r="15" spans="1:69" ht="27" customHeight="1" x14ac:dyDescent="0.45">
      <c r="B15" s="69"/>
      <c r="C15" s="45" t="s">
        <v>26</v>
      </c>
      <c r="D15" s="259"/>
      <c r="E15" s="260"/>
      <c r="F15" s="260"/>
      <c r="G15" s="260"/>
      <c r="H15" s="260"/>
      <c r="I15" s="260"/>
      <c r="J15" s="261"/>
      <c r="K15" s="262"/>
      <c r="L15" s="263"/>
      <c r="M15" s="263"/>
      <c r="N15" s="43" t="s">
        <v>18</v>
      </c>
      <c r="O15" s="44" t="s">
        <v>19</v>
      </c>
      <c r="P15" s="262"/>
      <c r="Q15" s="263"/>
      <c r="R15" s="43" t="s">
        <v>20</v>
      </c>
      <c r="S15" s="44" t="s">
        <v>21</v>
      </c>
      <c r="T15" s="264" t="str">
        <f t="shared" si="1"/>
        <v/>
      </c>
      <c r="U15" s="265"/>
      <c r="V15" s="44" t="s">
        <v>18</v>
      </c>
      <c r="W15" s="266"/>
      <c r="X15" s="266"/>
      <c r="Y15" s="266"/>
      <c r="AE15" s="69"/>
      <c r="AF15" s="45" t="s">
        <v>26</v>
      </c>
      <c r="AG15" s="267"/>
      <c r="AH15" s="268"/>
      <c r="AI15" s="268"/>
      <c r="AJ15" s="268"/>
      <c r="AK15" s="268"/>
      <c r="AL15" s="268"/>
      <c r="AM15" s="269"/>
      <c r="AN15" s="270"/>
      <c r="AO15" s="271"/>
      <c r="AP15" s="271"/>
      <c r="AQ15" s="43" t="s">
        <v>18</v>
      </c>
      <c r="AR15" s="44" t="s">
        <v>19</v>
      </c>
      <c r="AS15" s="270"/>
      <c r="AT15" s="271"/>
      <c r="AU15" s="43" t="s">
        <v>20</v>
      </c>
      <c r="AV15" s="44" t="s">
        <v>21</v>
      </c>
      <c r="AW15" s="264" t="str">
        <f t="shared" si="2"/>
        <v/>
      </c>
      <c r="AX15" s="265"/>
      <c r="AY15" s="44" t="s">
        <v>18</v>
      </c>
      <c r="AZ15" s="258"/>
      <c r="BA15" s="258"/>
      <c r="BB15" s="258"/>
      <c r="BJ15" s="40" t="b">
        <f t="shared" si="3"/>
        <v>0</v>
      </c>
      <c r="BL15" s="40" t="b">
        <f t="shared" si="4"/>
        <v>0</v>
      </c>
      <c r="BO15" s="40" t="b">
        <f t="shared" si="0"/>
        <v>0</v>
      </c>
      <c r="BQ15" s="40" t="b">
        <f t="shared" si="5"/>
        <v>0</v>
      </c>
    </row>
    <row r="16" spans="1:69" ht="27" customHeight="1" x14ac:dyDescent="0.45">
      <c r="B16" s="69"/>
      <c r="C16" s="45" t="s">
        <v>27</v>
      </c>
      <c r="D16" s="259"/>
      <c r="E16" s="260"/>
      <c r="F16" s="260"/>
      <c r="G16" s="260"/>
      <c r="H16" s="260"/>
      <c r="I16" s="260"/>
      <c r="J16" s="261"/>
      <c r="K16" s="262"/>
      <c r="L16" s="263"/>
      <c r="M16" s="263"/>
      <c r="N16" s="43" t="s">
        <v>18</v>
      </c>
      <c r="O16" s="44" t="s">
        <v>19</v>
      </c>
      <c r="P16" s="262"/>
      <c r="Q16" s="263"/>
      <c r="R16" s="43" t="s">
        <v>20</v>
      </c>
      <c r="S16" s="44" t="s">
        <v>21</v>
      </c>
      <c r="T16" s="264" t="str">
        <f t="shared" si="1"/>
        <v/>
      </c>
      <c r="U16" s="265"/>
      <c r="V16" s="44" t="s">
        <v>18</v>
      </c>
      <c r="W16" s="266"/>
      <c r="X16" s="266"/>
      <c r="Y16" s="266"/>
      <c r="AE16" s="69"/>
      <c r="AF16" s="45" t="s">
        <v>27</v>
      </c>
      <c r="AG16" s="267"/>
      <c r="AH16" s="268"/>
      <c r="AI16" s="268"/>
      <c r="AJ16" s="268"/>
      <c r="AK16" s="268"/>
      <c r="AL16" s="268"/>
      <c r="AM16" s="269"/>
      <c r="AN16" s="270"/>
      <c r="AO16" s="271"/>
      <c r="AP16" s="271"/>
      <c r="AQ16" s="43" t="s">
        <v>18</v>
      </c>
      <c r="AR16" s="44" t="s">
        <v>19</v>
      </c>
      <c r="AS16" s="270"/>
      <c r="AT16" s="271"/>
      <c r="AU16" s="43" t="s">
        <v>20</v>
      </c>
      <c r="AV16" s="44" t="s">
        <v>21</v>
      </c>
      <c r="AW16" s="264" t="str">
        <f t="shared" si="2"/>
        <v/>
      </c>
      <c r="AX16" s="265"/>
      <c r="AY16" s="44" t="s">
        <v>18</v>
      </c>
      <c r="AZ16" s="258"/>
      <c r="BA16" s="258"/>
      <c r="BB16" s="258"/>
      <c r="BJ16" s="40" t="b">
        <f t="shared" si="3"/>
        <v>0</v>
      </c>
      <c r="BL16" s="40" t="b">
        <f t="shared" si="4"/>
        <v>0</v>
      </c>
      <c r="BO16" s="40" t="b">
        <f t="shared" si="0"/>
        <v>0</v>
      </c>
      <c r="BQ16" s="40" t="b">
        <f t="shared" si="5"/>
        <v>0</v>
      </c>
    </row>
    <row r="17" spans="2:69" ht="27" customHeight="1" x14ac:dyDescent="0.45">
      <c r="B17" s="69"/>
      <c r="C17" s="45" t="s">
        <v>28</v>
      </c>
      <c r="D17" s="259"/>
      <c r="E17" s="260"/>
      <c r="F17" s="260"/>
      <c r="G17" s="260"/>
      <c r="H17" s="260"/>
      <c r="I17" s="260"/>
      <c r="J17" s="261"/>
      <c r="K17" s="262"/>
      <c r="L17" s="263"/>
      <c r="M17" s="272"/>
      <c r="N17" s="46" t="s">
        <v>18</v>
      </c>
      <c r="O17" s="47" t="s">
        <v>19</v>
      </c>
      <c r="P17" s="273"/>
      <c r="Q17" s="272"/>
      <c r="R17" s="46" t="s">
        <v>20</v>
      </c>
      <c r="S17" s="47" t="s">
        <v>21</v>
      </c>
      <c r="T17" s="264" t="str">
        <f t="shared" si="1"/>
        <v/>
      </c>
      <c r="U17" s="265"/>
      <c r="V17" s="44" t="s">
        <v>18</v>
      </c>
      <c r="W17" s="266"/>
      <c r="X17" s="266"/>
      <c r="Y17" s="266"/>
      <c r="AE17" s="69"/>
      <c r="AF17" s="45" t="s">
        <v>28</v>
      </c>
      <c r="AG17" s="267"/>
      <c r="AH17" s="268"/>
      <c r="AI17" s="268"/>
      <c r="AJ17" s="268"/>
      <c r="AK17" s="268"/>
      <c r="AL17" s="268"/>
      <c r="AM17" s="269"/>
      <c r="AN17" s="270"/>
      <c r="AO17" s="271"/>
      <c r="AP17" s="274"/>
      <c r="AQ17" s="46" t="s">
        <v>18</v>
      </c>
      <c r="AR17" s="47" t="s">
        <v>19</v>
      </c>
      <c r="AS17" s="275"/>
      <c r="AT17" s="274"/>
      <c r="AU17" s="46" t="s">
        <v>20</v>
      </c>
      <c r="AV17" s="47" t="s">
        <v>21</v>
      </c>
      <c r="AW17" s="264" t="str">
        <f t="shared" si="2"/>
        <v/>
      </c>
      <c r="AX17" s="265"/>
      <c r="AY17" s="44" t="s">
        <v>18</v>
      </c>
      <c r="AZ17" s="258"/>
      <c r="BA17" s="258"/>
      <c r="BB17" s="258"/>
      <c r="BJ17" s="40" t="b">
        <f t="shared" si="3"/>
        <v>0</v>
      </c>
      <c r="BL17" s="40" t="b">
        <f t="shared" si="4"/>
        <v>0</v>
      </c>
      <c r="BO17" s="40" t="b">
        <f t="shared" si="0"/>
        <v>0</v>
      </c>
      <c r="BQ17" s="40" t="b">
        <f t="shared" si="5"/>
        <v>0</v>
      </c>
    </row>
    <row r="18" spans="2:69" ht="27" customHeight="1" x14ac:dyDescent="0.45">
      <c r="B18" s="69"/>
      <c r="C18" s="45" t="s">
        <v>29</v>
      </c>
      <c r="D18" s="259"/>
      <c r="E18" s="260"/>
      <c r="F18" s="260"/>
      <c r="G18" s="260"/>
      <c r="H18" s="260"/>
      <c r="I18" s="260"/>
      <c r="J18" s="261"/>
      <c r="K18" s="262"/>
      <c r="L18" s="263"/>
      <c r="M18" s="263"/>
      <c r="N18" s="43" t="s">
        <v>18</v>
      </c>
      <c r="O18" s="44" t="s">
        <v>19</v>
      </c>
      <c r="P18" s="262"/>
      <c r="Q18" s="263"/>
      <c r="R18" s="43" t="s">
        <v>20</v>
      </c>
      <c r="S18" s="44" t="s">
        <v>21</v>
      </c>
      <c r="T18" s="264" t="str">
        <f t="shared" si="1"/>
        <v/>
      </c>
      <c r="U18" s="265"/>
      <c r="V18" s="44" t="s">
        <v>18</v>
      </c>
      <c r="W18" s="266"/>
      <c r="X18" s="266"/>
      <c r="Y18" s="266"/>
      <c r="AE18" s="69"/>
      <c r="AF18" s="45" t="s">
        <v>29</v>
      </c>
      <c r="AG18" s="267"/>
      <c r="AH18" s="268"/>
      <c r="AI18" s="268"/>
      <c r="AJ18" s="268"/>
      <c r="AK18" s="268"/>
      <c r="AL18" s="268"/>
      <c r="AM18" s="269"/>
      <c r="AN18" s="270"/>
      <c r="AO18" s="271"/>
      <c r="AP18" s="271"/>
      <c r="AQ18" s="43" t="s">
        <v>18</v>
      </c>
      <c r="AR18" s="44" t="s">
        <v>19</v>
      </c>
      <c r="AS18" s="270"/>
      <c r="AT18" s="271"/>
      <c r="AU18" s="43" t="s">
        <v>20</v>
      </c>
      <c r="AV18" s="44" t="s">
        <v>21</v>
      </c>
      <c r="AW18" s="264" t="str">
        <f t="shared" si="2"/>
        <v/>
      </c>
      <c r="AX18" s="265"/>
      <c r="AY18" s="44" t="s">
        <v>18</v>
      </c>
      <c r="AZ18" s="258"/>
      <c r="BA18" s="258"/>
      <c r="BB18" s="258"/>
      <c r="BJ18" s="40" t="b">
        <f t="shared" si="3"/>
        <v>0</v>
      </c>
      <c r="BL18" s="40" t="b">
        <f t="shared" si="4"/>
        <v>0</v>
      </c>
      <c r="BO18" s="40" t="b">
        <f t="shared" si="0"/>
        <v>0</v>
      </c>
      <c r="BQ18" s="40" t="b">
        <f t="shared" si="5"/>
        <v>0</v>
      </c>
    </row>
    <row r="19" spans="2:69" ht="27" customHeight="1" thickBot="1" x14ac:dyDescent="0.5">
      <c r="B19" s="69"/>
      <c r="C19" s="48" t="s">
        <v>30</v>
      </c>
      <c r="D19" s="245"/>
      <c r="E19" s="246"/>
      <c r="F19" s="246"/>
      <c r="G19" s="246"/>
      <c r="H19" s="246"/>
      <c r="I19" s="246"/>
      <c r="J19" s="247"/>
      <c r="K19" s="248"/>
      <c r="L19" s="249"/>
      <c r="M19" s="249"/>
      <c r="N19" s="49" t="s">
        <v>18</v>
      </c>
      <c r="O19" s="50" t="s">
        <v>19</v>
      </c>
      <c r="P19" s="248"/>
      <c r="Q19" s="249"/>
      <c r="R19" s="49" t="s">
        <v>20</v>
      </c>
      <c r="S19" s="50" t="s">
        <v>21</v>
      </c>
      <c r="T19" s="250" t="str">
        <f t="shared" si="1"/>
        <v/>
      </c>
      <c r="U19" s="251"/>
      <c r="V19" s="50" t="s">
        <v>18</v>
      </c>
      <c r="W19" s="252"/>
      <c r="X19" s="252"/>
      <c r="Y19" s="252"/>
      <c r="AE19" s="69"/>
      <c r="AF19" s="48" t="s">
        <v>30</v>
      </c>
      <c r="AG19" s="253"/>
      <c r="AH19" s="254"/>
      <c r="AI19" s="254"/>
      <c r="AJ19" s="254"/>
      <c r="AK19" s="254"/>
      <c r="AL19" s="254"/>
      <c r="AM19" s="255"/>
      <c r="AN19" s="256"/>
      <c r="AO19" s="257"/>
      <c r="AP19" s="257"/>
      <c r="AQ19" s="49" t="s">
        <v>18</v>
      </c>
      <c r="AR19" s="50" t="s">
        <v>19</v>
      </c>
      <c r="AS19" s="256"/>
      <c r="AT19" s="257"/>
      <c r="AU19" s="49" t="s">
        <v>20</v>
      </c>
      <c r="AV19" s="50" t="s">
        <v>21</v>
      </c>
      <c r="AW19" s="250" t="str">
        <f t="shared" si="2"/>
        <v/>
      </c>
      <c r="AX19" s="251"/>
      <c r="AY19" s="50" t="s">
        <v>18</v>
      </c>
      <c r="AZ19" s="243"/>
      <c r="BA19" s="243"/>
      <c r="BB19" s="243"/>
      <c r="BJ19" s="40" t="b">
        <f t="shared" si="3"/>
        <v>0</v>
      </c>
      <c r="BL19" s="40" t="b">
        <f t="shared" si="4"/>
        <v>0</v>
      </c>
      <c r="BO19" s="40" t="b">
        <f t="shared" si="0"/>
        <v>0</v>
      </c>
      <c r="BQ19" s="40" t="b">
        <f t="shared" si="5"/>
        <v>0</v>
      </c>
    </row>
    <row r="20" spans="2:69" ht="27" customHeight="1" thickTop="1" x14ac:dyDescent="0.45">
      <c r="B20" s="176" t="s">
        <v>31</v>
      </c>
      <c r="C20" s="177"/>
      <c r="D20" s="177"/>
      <c r="E20" s="177"/>
      <c r="F20" s="177"/>
      <c r="G20" s="177"/>
      <c r="H20" s="177"/>
      <c r="I20" s="177"/>
      <c r="J20" s="177"/>
      <c r="K20" s="177"/>
      <c r="L20" s="178"/>
      <c r="M20" s="176" t="s">
        <v>32</v>
      </c>
      <c r="N20" s="178"/>
      <c r="O20" s="234" t="str">
        <f>IF(T12&amp;T13&amp;T14&amp;T15&amp;T16&amp;T17&amp;T18&amp;T19="","",SUM(T12:U19)/1000)</f>
        <v/>
      </c>
      <c r="P20" s="235"/>
      <c r="Q20" s="235"/>
      <c r="R20" s="235"/>
      <c r="S20" s="235"/>
      <c r="T20" s="236"/>
      <c r="U20" s="177" t="s">
        <v>33</v>
      </c>
      <c r="V20" s="178"/>
      <c r="W20" s="237"/>
      <c r="X20" s="238"/>
      <c r="Y20" s="239"/>
      <c r="AE20" s="176" t="s">
        <v>31</v>
      </c>
      <c r="AF20" s="177"/>
      <c r="AG20" s="177"/>
      <c r="AH20" s="177"/>
      <c r="AI20" s="177"/>
      <c r="AJ20" s="177"/>
      <c r="AK20" s="177"/>
      <c r="AL20" s="177"/>
      <c r="AM20" s="177"/>
      <c r="AN20" s="177"/>
      <c r="AO20" s="178"/>
      <c r="AP20" s="176" t="s">
        <v>32</v>
      </c>
      <c r="AQ20" s="178"/>
      <c r="AR20" s="234">
        <f>IF(AW12&amp;AW13&amp;AW14&amp;AW15&amp;AW16&amp;AW17&amp;AW18&amp;AW19="","",SUM(AW12:AX19)/1000)</f>
        <v>3.84</v>
      </c>
      <c r="AS20" s="235"/>
      <c r="AT20" s="235"/>
      <c r="AU20" s="235"/>
      <c r="AV20" s="235"/>
      <c r="AW20" s="236"/>
      <c r="AX20" s="177" t="s">
        <v>33</v>
      </c>
      <c r="AY20" s="178"/>
      <c r="AZ20" s="237"/>
      <c r="BA20" s="238"/>
      <c r="BB20" s="239"/>
      <c r="BJ20" s="1">
        <f>IFERROR(ROUND(O26*SUM(BJ12:BJ19)/O20,3)*50000,0)</f>
        <v>0</v>
      </c>
      <c r="BL20" s="1">
        <f>IFERROR(ROUND(O26*SUM(BL12:BL19)/O20,3)*20000,0)</f>
        <v>0</v>
      </c>
      <c r="BO20" s="1">
        <f>IFERROR(ROUND(AR26*SUM(BO12:BO19)/AR20,3)*50000,0)</f>
        <v>192000</v>
      </c>
      <c r="BQ20" s="1">
        <f>IFERROR(ROUND(AR26*SUM(BQ12:BQ19)/AR20,3)*20000,0)</f>
        <v>0</v>
      </c>
    </row>
    <row r="21" spans="2:69" ht="27" customHeight="1" x14ac:dyDescent="0.45">
      <c r="B21" s="240" t="s">
        <v>34</v>
      </c>
      <c r="C21" s="241"/>
      <c r="D21" s="241"/>
      <c r="E21" s="241"/>
      <c r="F21" s="241"/>
      <c r="G21" s="241"/>
      <c r="H21" s="241"/>
      <c r="I21" s="241"/>
      <c r="J21" s="241"/>
      <c r="K21" s="241"/>
      <c r="L21" s="241"/>
      <c r="M21" s="241"/>
      <c r="N21" s="241"/>
      <c r="O21" s="241"/>
      <c r="P21" s="241"/>
      <c r="Q21" s="241"/>
      <c r="R21" s="241"/>
      <c r="S21" s="241"/>
      <c r="T21" s="241"/>
      <c r="U21" s="241"/>
      <c r="V21" s="241"/>
      <c r="W21" s="241"/>
      <c r="X21" s="241"/>
      <c r="Y21" s="242"/>
      <c r="AE21" s="240" t="s">
        <v>34</v>
      </c>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2"/>
    </row>
    <row r="22" spans="2:69" ht="27" customHeight="1" x14ac:dyDescent="0.45">
      <c r="B22" s="69"/>
      <c r="C22" s="244" t="s">
        <v>9</v>
      </c>
      <c r="D22" s="223"/>
      <c r="E22" s="223"/>
      <c r="F22" s="229"/>
      <c r="G22" s="229"/>
      <c r="H22" s="229"/>
      <c r="I22" s="229"/>
      <c r="J22" s="229"/>
      <c r="K22" s="229"/>
      <c r="L22" s="229"/>
      <c r="M22" s="229"/>
      <c r="N22" s="229"/>
      <c r="O22" s="229"/>
      <c r="P22" s="229"/>
      <c r="Q22" s="229"/>
      <c r="R22" s="229"/>
      <c r="S22" s="229"/>
      <c r="T22" s="229"/>
      <c r="U22" s="229"/>
      <c r="V22" s="229"/>
      <c r="W22" s="229"/>
      <c r="X22" s="229"/>
      <c r="Y22" s="231"/>
      <c r="AE22" s="69"/>
      <c r="AF22" s="244" t="s">
        <v>9</v>
      </c>
      <c r="AG22" s="223"/>
      <c r="AH22" s="223"/>
      <c r="AI22" s="232" t="s">
        <v>35</v>
      </c>
      <c r="AJ22" s="232"/>
      <c r="AK22" s="232"/>
      <c r="AL22" s="232"/>
      <c r="AM22" s="232"/>
      <c r="AN22" s="232"/>
      <c r="AO22" s="232"/>
      <c r="AP22" s="232"/>
      <c r="AQ22" s="232"/>
      <c r="AR22" s="232"/>
      <c r="AS22" s="232"/>
      <c r="AT22" s="232"/>
      <c r="AU22" s="232"/>
      <c r="AV22" s="232"/>
      <c r="AW22" s="232"/>
      <c r="AX22" s="232"/>
      <c r="AY22" s="232"/>
      <c r="AZ22" s="232"/>
      <c r="BA22" s="232"/>
      <c r="BB22" s="233"/>
    </row>
    <row r="23" spans="2:69" ht="27" customHeight="1" x14ac:dyDescent="0.45">
      <c r="B23" s="69"/>
      <c r="C23" s="227" t="s">
        <v>36</v>
      </c>
      <c r="D23" s="228"/>
      <c r="E23" s="228"/>
      <c r="F23" s="229"/>
      <c r="G23" s="229"/>
      <c r="H23" s="229"/>
      <c r="I23" s="229"/>
      <c r="J23" s="229"/>
      <c r="K23" s="229"/>
      <c r="L23" s="229"/>
      <c r="M23" s="229"/>
      <c r="N23" s="229"/>
      <c r="O23" s="230"/>
      <c r="P23" s="230"/>
      <c r="Q23" s="230"/>
      <c r="R23" s="230"/>
      <c r="S23" s="230"/>
      <c r="T23" s="230"/>
      <c r="U23" s="230"/>
      <c r="V23" s="230"/>
      <c r="W23" s="230"/>
      <c r="X23" s="229"/>
      <c r="Y23" s="231"/>
      <c r="AE23" s="69"/>
      <c r="AF23" s="227" t="s">
        <v>36</v>
      </c>
      <c r="AG23" s="228"/>
      <c r="AH23" s="228"/>
      <c r="AI23" s="232" t="s">
        <v>37</v>
      </c>
      <c r="AJ23" s="232"/>
      <c r="AK23" s="232"/>
      <c r="AL23" s="232"/>
      <c r="AM23" s="232"/>
      <c r="AN23" s="232"/>
      <c r="AO23" s="232"/>
      <c r="AP23" s="232"/>
      <c r="AQ23" s="232"/>
      <c r="AR23" s="232"/>
      <c r="AS23" s="232"/>
      <c r="AT23" s="232"/>
      <c r="AU23" s="232"/>
      <c r="AV23" s="232"/>
      <c r="AW23" s="232"/>
      <c r="AX23" s="232"/>
      <c r="AY23" s="232"/>
      <c r="AZ23" s="232"/>
      <c r="BA23" s="232"/>
      <c r="BB23" s="233"/>
    </row>
    <row r="24" spans="2:69" ht="27" customHeight="1" x14ac:dyDescent="0.45">
      <c r="B24" s="70"/>
      <c r="C24" s="223" t="s">
        <v>38</v>
      </c>
      <c r="D24" s="223"/>
      <c r="E24" s="223"/>
      <c r="F24" s="223"/>
      <c r="G24" s="223"/>
      <c r="H24" s="223"/>
      <c r="I24" s="223"/>
      <c r="J24" s="223"/>
      <c r="K24" s="223"/>
      <c r="L24" s="224"/>
      <c r="M24" s="207" t="s">
        <v>39</v>
      </c>
      <c r="N24" s="207"/>
      <c r="O24" s="225"/>
      <c r="P24" s="225"/>
      <c r="Q24" s="225"/>
      <c r="R24" s="225"/>
      <c r="S24" s="225"/>
      <c r="T24" s="225"/>
      <c r="U24" s="225"/>
      <c r="V24" s="225"/>
      <c r="W24" s="226"/>
      <c r="X24" s="214" t="s">
        <v>33</v>
      </c>
      <c r="Y24" s="207"/>
      <c r="AE24" s="70"/>
      <c r="AF24" s="223" t="s">
        <v>38</v>
      </c>
      <c r="AG24" s="223"/>
      <c r="AH24" s="223"/>
      <c r="AI24" s="223"/>
      <c r="AJ24" s="223"/>
      <c r="AK24" s="223"/>
      <c r="AL24" s="223"/>
      <c r="AM24" s="223"/>
      <c r="AN24" s="223"/>
      <c r="AO24" s="224"/>
      <c r="AP24" s="207" t="s">
        <v>39</v>
      </c>
      <c r="AQ24" s="207"/>
      <c r="AR24" s="212">
        <v>125</v>
      </c>
      <c r="AS24" s="212"/>
      <c r="AT24" s="212"/>
      <c r="AU24" s="212"/>
      <c r="AV24" s="212"/>
      <c r="AW24" s="212"/>
      <c r="AX24" s="212"/>
      <c r="AY24" s="212"/>
      <c r="AZ24" s="213"/>
      <c r="BA24" s="214" t="s">
        <v>33</v>
      </c>
      <c r="BB24" s="207"/>
      <c r="BK24" s="71"/>
    </row>
    <row r="25" spans="2:69" ht="18.600000000000001" customHeight="1" thickBot="1" x14ac:dyDescent="0.5"/>
    <row r="26" spans="2:69" ht="33" customHeight="1" thickBot="1" x14ac:dyDescent="0.5">
      <c r="B26" s="215" t="s">
        <v>40</v>
      </c>
      <c r="C26" s="216"/>
      <c r="D26" s="216"/>
      <c r="E26" s="216"/>
      <c r="F26" s="216"/>
      <c r="G26" s="216"/>
      <c r="H26" s="216"/>
      <c r="I26" s="216"/>
      <c r="J26" s="216"/>
      <c r="K26" s="216"/>
      <c r="L26" s="216"/>
      <c r="M26" s="217" t="s">
        <v>41</v>
      </c>
      <c r="N26" s="218"/>
      <c r="O26" s="219" t="str">
        <f>IF(MIN($O$20,$O$24),MIN($O$20,$O$24),"")</f>
        <v/>
      </c>
      <c r="P26" s="220"/>
      <c r="Q26" s="220"/>
      <c r="R26" s="220"/>
      <c r="S26" s="220"/>
      <c r="T26" s="220"/>
      <c r="U26" s="220"/>
      <c r="V26" s="220"/>
      <c r="W26" s="220"/>
      <c r="X26" s="221" t="s">
        <v>33</v>
      </c>
      <c r="Y26" s="222"/>
      <c r="AE26" s="215" t="s">
        <v>40</v>
      </c>
      <c r="AF26" s="216"/>
      <c r="AG26" s="216"/>
      <c r="AH26" s="216"/>
      <c r="AI26" s="216"/>
      <c r="AJ26" s="216"/>
      <c r="AK26" s="216"/>
      <c r="AL26" s="216"/>
      <c r="AM26" s="216"/>
      <c r="AN26" s="216"/>
      <c r="AO26" s="216"/>
      <c r="AP26" s="217" t="s">
        <v>41</v>
      </c>
      <c r="AQ26" s="218"/>
      <c r="AR26" s="219">
        <f>IF(MIN($AR$20,$AR$24),MIN($AR$20,$AR$24),"")</f>
        <v>3.84</v>
      </c>
      <c r="AS26" s="220"/>
      <c r="AT26" s="220"/>
      <c r="AU26" s="220"/>
      <c r="AV26" s="220"/>
      <c r="AW26" s="220"/>
      <c r="AX26" s="220"/>
      <c r="AY26" s="220"/>
      <c r="AZ26" s="220"/>
      <c r="BA26" s="221" t="s">
        <v>33</v>
      </c>
      <c r="BB26" s="222"/>
    </row>
    <row r="27" spans="2:69" ht="18.600000000000001" customHeight="1" x14ac:dyDescent="0.45">
      <c r="L27" s="40"/>
      <c r="Y27" s="51" t="s">
        <v>42</v>
      </c>
      <c r="AO27" s="40"/>
      <c r="BB27" s="51" t="s">
        <v>42</v>
      </c>
    </row>
    <row r="28" spans="2:69" ht="18.600000000000001" customHeight="1" x14ac:dyDescent="0.45">
      <c r="BA28" s="40" t="s">
        <v>43</v>
      </c>
    </row>
    <row r="29" spans="2:69" ht="27" customHeight="1" x14ac:dyDescent="0.45">
      <c r="B29" s="52" t="s">
        <v>138</v>
      </c>
      <c r="L29" s="53" t="s">
        <v>44</v>
      </c>
      <c r="X29" s="40" t="s">
        <v>43</v>
      </c>
      <c r="AE29" s="52" t="s">
        <v>138</v>
      </c>
      <c r="AO29" s="53" t="s">
        <v>44</v>
      </c>
    </row>
    <row r="30" spans="2:69" ht="36" customHeight="1" x14ac:dyDescent="0.45">
      <c r="B30" s="208" t="s">
        <v>45</v>
      </c>
      <c r="C30" s="209"/>
      <c r="D30" s="209"/>
      <c r="E30" s="209"/>
      <c r="F30" s="209"/>
      <c r="G30" s="209"/>
      <c r="H30" s="209"/>
      <c r="I30" s="209"/>
      <c r="J30" s="209"/>
      <c r="K30" s="209"/>
      <c r="L30" s="209"/>
      <c r="M30" s="209"/>
      <c r="N30" s="209"/>
      <c r="O30" s="209"/>
      <c r="P30" s="209"/>
      <c r="Q30" s="209"/>
      <c r="R30" s="42"/>
      <c r="AE30" s="208" t="s">
        <v>45</v>
      </c>
      <c r="AF30" s="209"/>
      <c r="AG30" s="209"/>
      <c r="AH30" s="209"/>
      <c r="AI30" s="209"/>
      <c r="AJ30" s="209"/>
      <c r="AK30" s="209"/>
      <c r="AL30" s="209"/>
      <c r="AM30" s="209"/>
      <c r="AN30" s="209"/>
      <c r="AO30" s="209"/>
      <c r="AP30" s="209"/>
      <c r="AQ30" s="209"/>
      <c r="AR30" s="209"/>
      <c r="AS30" s="209"/>
      <c r="AT30" s="209"/>
      <c r="AU30" s="42"/>
    </row>
    <row r="31" spans="2:69" ht="23.4" customHeight="1" x14ac:dyDescent="0.45">
      <c r="B31" s="207" t="s">
        <v>46</v>
      </c>
      <c r="C31" s="207"/>
      <c r="D31" s="207"/>
      <c r="E31" s="207"/>
      <c r="F31" s="207"/>
      <c r="G31" s="207"/>
      <c r="H31" s="207"/>
      <c r="I31" s="207"/>
      <c r="J31" s="207"/>
      <c r="K31" s="207"/>
      <c r="L31" s="207"/>
      <c r="M31" s="207"/>
      <c r="N31" s="207"/>
      <c r="O31" s="210"/>
      <c r="P31" s="210"/>
      <c r="Q31" s="210"/>
      <c r="R31" s="210"/>
      <c r="S31" s="210"/>
      <c r="T31" s="210"/>
      <c r="U31" s="210"/>
      <c r="V31" s="210"/>
      <c r="W31" s="210"/>
      <c r="X31" s="210"/>
      <c r="Y31" s="210"/>
      <c r="AE31" s="207" t="s">
        <v>46</v>
      </c>
      <c r="AF31" s="207"/>
      <c r="AG31" s="207"/>
      <c r="AH31" s="207"/>
      <c r="AI31" s="207"/>
      <c r="AJ31" s="207"/>
      <c r="AK31" s="207"/>
      <c r="AL31" s="207"/>
      <c r="AM31" s="207"/>
      <c r="AN31" s="207"/>
      <c r="AO31" s="207"/>
      <c r="AP31" s="207"/>
      <c r="AQ31" s="207"/>
      <c r="AR31" s="211" t="s">
        <v>47</v>
      </c>
      <c r="AS31" s="211"/>
      <c r="AT31" s="211"/>
      <c r="AU31" s="211"/>
      <c r="AV31" s="211"/>
      <c r="AW31" s="211"/>
      <c r="AX31" s="211"/>
      <c r="AY31" s="211"/>
      <c r="AZ31" s="211"/>
      <c r="BA31" s="211"/>
      <c r="BB31" s="211"/>
    </row>
    <row r="32" spans="2:69" ht="9.75" customHeight="1" x14ac:dyDescent="0.45">
      <c r="B32" s="63"/>
      <c r="C32" s="63"/>
      <c r="D32" s="63"/>
      <c r="E32" s="63"/>
      <c r="F32" s="63"/>
      <c r="G32" s="63"/>
      <c r="M32" s="63"/>
      <c r="N32" s="63"/>
      <c r="O32" s="72"/>
      <c r="P32" s="72"/>
      <c r="Q32" s="72"/>
      <c r="R32" s="72"/>
      <c r="S32" s="72"/>
      <c r="T32" s="72"/>
      <c r="U32" s="72"/>
      <c r="V32" s="72"/>
      <c r="W32" s="72"/>
      <c r="X32" s="72"/>
      <c r="Y32" s="72"/>
      <c r="AE32" s="63"/>
      <c r="AF32" s="63"/>
      <c r="AG32" s="63"/>
      <c r="AH32" s="63"/>
      <c r="AI32" s="63"/>
      <c r="AJ32" s="63"/>
      <c r="AP32" s="63"/>
      <c r="AQ32" s="63"/>
      <c r="AR32" s="72"/>
      <c r="AS32" s="72"/>
      <c r="AT32" s="72"/>
      <c r="AU32" s="72"/>
      <c r="AV32" s="72"/>
      <c r="AW32" s="72"/>
      <c r="AX32" s="72"/>
      <c r="AY32" s="72"/>
      <c r="AZ32" s="72"/>
      <c r="BA32" s="72"/>
      <c r="BB32" s="72"/>
    </row>
    <row r="33" spans="1:65" ht="19.2" customHeight="1" x14ac:dyDescent="0.45">
      <c r="A33" s="40">
        <v>0</v>
      </c>
      <c r="B33" s="52" t="s">
        <v>48</v>
      </c>
      <c r="C33" s="52"/>
      <c r="D33" s="63"/>
      <c r="E33" s="63"/>
      <c r="F33" s="63"/>
      <c r="G33" s="63"/>
      <c r="M33" s="63"/>
      <c r="N33" s="63"/>
      <c r="O33" s="72"/>
      <c r="P33" s="72"/>
      <c r="Q33" s="72"/>
      <c r="R33" s="72"/>
      <c r="S33" s="72"/>
      <c r="T33" s="72"/>
      <c r="U33" s="72"/>
      <c r="V33" s="72"/>
      <c r="W33" s="72"/>
      <c r="X33" s="72"/>
      <c r="Y33" s="72"/>
      <c r="AE33" s="52" t="s">
        <v>48</v>
      </c>
      <c r="AF33" s="52"/>
      <c r="AG33" s="63"/>
      <c r="AH33" s="63"/>
      <c r="AI33" s="63"/>
      <c r="AJ33" s="63"/>
      <c r="AP33" s="63"/>
      <c r="AQ33" s="63"/>
      <c r="AR33" s="72"/>
      <c r="AS33" s="72"/>
      <c r="AT33" s="72"/>
      <c r="AU33" s="72"/>
      <c r="AV33" s="72"/>
      <c r="AW33" s="72"/>
      <c r="AX33" s="72"/>
      <c r="AY33" s="72"/>
      <c r="AZ33" s="72"/>
      <c r="BA33" s="72"/>
      <c r="BB33" s="72"/>
    </row>
    <row r="34" spans="1:65" ht="26.4" customHeight="1" x14ac:dyDescent="0.45">
      <c r="B34" s="207" t="s">
        <v>49</v>
      </c>
      <c r="C34" s="207"/>
      <c r="D34" s="207"/>
      <c r="E34" s="207"/>
      <c r="F34" s="207"/>
      <c r="G34" s="207"/>
      <c r="H34" s="206"/>
      <c r="I34" s="206"/>
      <c r="J34" s="206"/>
      <c r="K34" s="206"/>
      <c r="L34" s="206"/>
      <c r="M34" s="206"/>
      <c r="N34" s="206"/>
      <c r="O34" s="206"/>
      <c r="P34" s="206"/>
      <c r="Q34" s="206"/>
      <c r="R34" s="206"/>
      <c r="S34" s="206"/>
      <c r="T34" s="206"/>
      <c r="AE34" s="207" t="s">
        <v>49</v>
      </c>
      <c r="AF34" s="207"/>
      <c r="AG34" s="207"/>
      <c r="AH34" s="207"/>
      <c r="AI34" s="207"/>
      <c r="AJ34" s="207"/>
      <c r="AK34" s="207" t="s">
        <v>50</v>
      </c>
      <c r="AL34" s="207"/>
      <c r="AM34" s="207"/>
      <c r="AN34" s="207"/>
      <c r="AO34" s="207"/>
      <c r="AP34" s="207"/>
      <c r="AQ34" s="207"/>
      <c r="AR34" s="207"/>
      <c r="AS34" s="207"/>
      <c r="AT34" s="207"/>
      <c r="AU34" s="207"/>
      <c r="AV34" s="207"/>
      <c r="AW34" s="207"/>
    </row>
    <row r="35" spans="1:65" ht="26.4" customHeight="1" x14ac:dyDescent="0.45">
      <c r="B35" s="207" t="s">
        <v>51</v>
      </c>
      <c r="C35" s="207"/>
      <c r="D35" s="207"/>
      <c r="E35" s="207"/>
      <c r="F35" s="207"/>
      <c r="G35" s="207"/>
      <c r="H35" s="206"/>
      <c r="I35" s="206"/>
      <c r="J35" s="206"/>
      <c r="K35" s="206"/>
      <c r="L35" s="206"/>
      <c r="M35" s="206"/>
      <c r="N35" s="206"/>
      <c r="O35" s="206"/>
      <c r="P35" s="206"/>
      <c r="Q35" s="206"/>
      <c r="R35" s="206"/>
      <c r="S35" s="206"/>
      <c r="T35" s="206"/>
      <c r="AE35" s="207" t="s">
        <v>51</v>
      </c>
      <c r="AF35" s="207"/>
      <c r="AG35" s="207"/>
      <c r="AH35" s="207"/>
      <c r="AI35" s="207"/>
      <c r="AJ35" s="207"/>
      <c r="AK35" s="207" t="s">
        <v>50</v>
      </c>
      <c r="AL35" s="207"/>
      <c r="AM35" s="207"/>
      <c r="AN35" s="207"/>
      <c r="AO35" s="207"/>
      <c r="AP35" s="207"/>
      <c r="AQ35" s="207"/>
      <c r="AR35" s="207"/>
      <c r="AS35" s="207"/>
      <c r="AT35" s="207"/>
      <c r="AU35" s="207"/>
      <c r="AV35" s="207"/>
      <c r="AW35" s="207"/>
    </row>
    <row r="36" spans="1:65" ht="27" customHeight="1" x14ac:dyDescent="0.45">
      <c r="B36" s="205" t="s">
        <v>52</v>
      </c>
      <c r="C36" s="205"/>
      <c r="D36" s="205"/>
      <c r="E36" s="205"/>
      <c r="F36" s="205"/>
      <c r="G36" s="205"/>
      <c r="H36" s="206"/>
      <c r="I36" s="206"/>
      <c r="J36" s="206"/>
      <c r="K36" s="206"/>
      <c r="L36" s="206"/>
      <c r="M36" s="206"/>
      <c r="N36" s="206"/>
      <c r="O36" s="206"/>
      <c r="P36" s="206"/>
      <c r="Q36" s="206"/>
      <c r="R36" s="206"/>
      <c r="S36" s="206"/>
      <c r="T36" s="206"/>
      <c r="U36" s="63"/>
      <c r="Y36" s="52"/>
      <c r="AE36" s="205" t="s">
        <v>52</v>
      </c>
      <c r="AF36" s="205"/>
      <c r="AG36" s="205"/>
      <c r="AH36" s="205"/>
      <c r="AI36" s="205"/>
      <c r="AJ36" s="205"/>
      <c r="AK36" s="207" t="s">
        <v>53</v>
      </c>
      <c r="AL36" s="207"/>
      <c r="AM36" s="207"/>
      <c r="AN36" s="207"/>
      <c r="AO36" s="207"/>
      <c r="AP36" s="207"/>
      <c r="AQ36" s="207"/>
      <c r="AR36" s="207"/>
      <c r="AS36" s="207"/>
      <c r="AT36" s="207"/>
      <c r="AU36" s="207"/>
      <c r="AV36" s="207"/>
      <c r="AW36" s="207"/>
      <c r="AX36" s="63"/>
      <c r="BB36" s="52"/>
    </row>
    <row r="37" spans="1:65" ht="9.75" customHeight="1" x14ac:dyDescent="0.45">
      <c r="H37" s="40"/>
      <c r="I37" s="40"/>
      <c r="J37" s="40"/>
      <c r="K37" s="40"/>
      <c r="L37" s="40"/>
      <c r="AK37" s="40"/>
      <c r="AL37" s="40"/>
      <c r="AM37" s="40"/>
      <c r="AN37" s="40"/>
      <c r="AO37" s="40"/>
    </row>
    <row r="38" spans="1:65" ht="27" customHeight="1" x14ac:dyDescent="0.45">
      <c r="B38" s="173" t="s">
        <v>54</v>
      </c>
      <c r="C38" s="174"/>
      <c r="D38" s="174"/>
      <c r="E38" s="174"/>
      <c r="F38" s="174"/>
      <c r="G38" s="174"/>
      <c r="H38" s="174"/>
      <c r="I38" s="174"/>
      <c r="J38" s="174"/>
      <c r="K38" s="174"/>
      <c r="L38" s="174"/>
      <c r="M38" s="174"/>
      <c r="N38" s="174"/>
      <c r="O38" s="174"/>
      <c r="P38" s="174"/>
      <c r="Q38" s="174"/>
      <c r="R38" s="174"/>
      <c r="S38" s="174"/>
      <c r="T38" s="174"/>
      <c r="U38" s="174"/>
      <c r="V38" s="174"/>
      <c r="W38" s="174"/>
      <c r="X38" s="174"/>
      <c r="Y38" s="175"/>
      <c r="AA38" s="73"/>
      <c r="AC38" s="74"/>
      <c r="AE38" s="173" t="s">
        <v>54</v>
      </c>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5"/>
      <c r="BC38" s="74"/>
      <c r="BD38" s="74"/>
      <c r="BE38" s="74"/>
      <c r="BF38" s="74"/>
      <c r="BG38" s="74"/>
      <c r="BH38" s="74"/>
    </row>
    <row r="39" spans="1:65" ht="27" customHeight="1" x14ac:dyDescent="0.45">
      <c r="B39" s="176" t="s">
        <v>55</v>
      </c>
      <c r="C39" s="177"/>
      <c r="D39" s="177"/>
      <c r="E39" s="177"/>
      <c r="F39" s="177"/>
      <c r="G39" s="177"/>
      <c r="H39" s="177"/>
      <c r="I39" s="177"/>
      <c r="J39" s="177"/>
      <c r="K39" s="177"/>
      <c r="L39" s="177"/>
      <c r="M39" s="178"/>
      <c r="N39" s="204" t="s">
        <v>56</v>
      </c>
      <c r="O39" s="179"/>
      <c r="P39" s="179"/>
      <c r="Q39" s="179"/>
      <c r="R39" s="179"/>
      <c r="S39" s="180"/>
      <c r="T39" s="180" t="s">
        <v>57</v>
      </c>
      <c r="U39" s="181"/>
      <c r="V39" s="181"/>
      <c r="W39" s="181"/>
      <c r="X39" s="181"/>
      <c r="Y39" s="181"/>
      <c r="AE39" s="176" t="s">
        <v>55</v>
      </c>
      <c r="AF39" s="177"/>
      <c r="AG39" s="177"/>
      <c r="AH39" s="177"/>
      <c r="AI39" s="177"/>
      <c r="AJ39" s="177"/>
      <c r="AK39" s="177"/>
      <c r="AL39" s="177"/>
      <c r="AM39" s="177"/>
      <c r="AN39" s="177"/>
      <c r="AO39" s="177"/>
      <c r="AP39" s="178"/>
      <c r="AQ39" s="204" t="s">
        <v>56</v>
      </c>
      <c r="AR39" s="179"/>
      <c r="AS39" s="179"/>
      <c r="AT39" s="179"/>
      <c r="AU39" s="179"/>
      <c r="AV39" s="180"/>
      <c r="AW39" s="180" t="s">
        <v>57</v>
      </c>
      <c r="AX39" s="181"/>
      <c r="AY39" s="181"/>
      <c r="AZ39" s="181"/>
      <c r="BA39" s="181"/>
      <c r="BB39" s="181"/>
      <c r="BC39" s="165"/>
      <c r="BD39" s="165"/>
      <c r="BE39" s="165"/>
      <c r="BF39" s="165"/>
      <c r="BG39" s="165"/>
    </row>
    <row r="40" spans="1:65" ht="31.2" customHeight="1" x14ac:dyDescent="0.45">
      <c r="A40" s="63"/>
      <c r="B40" s="166" t="s">
        <v>59</v>
      </c>
      <c r="C40" s="167"/>
      <c r="D40" s="167"/>
      <c r="E40" s="167"/>
      <c r="F40" s="167"/>
      <c r="G40" s="167"/>
      <c r="H40" s="167"/>
      <c r="I40" s="167"/>
      <c r="J40" s="167"/>
      <c r="K40" s="167"/>
      <c r="L40" s="167"/>
      <c r="M40" s="168"/>
      <c r="N40" s="198"/>
      <c r="O40" s="199"/>
      <c r="P40" s="199"/>
      <c r="Q40" s="199"/>
      <c r="R40" s="199"/>
      <c r="S40" s="200"/>
      <c r="T40" s="154" t="str">
        <f>IF($O$26="","",IF($O$26&lt;=3.6,MIN(540000,$O$26*180000),IF($O$26&gt;3.6,$O$26*150000,"")))</f>
        <v/>
      </c>
      <c r="U40" s="155"/>
      <c r="V40" s="155"/>
      <c r="W40" s="155"/>
      <c r="X40" s="155"/>
      <c r="Y40" s="155"/>
      <c r="AD40" s="63"/>
      <c r="AE40" s="54" t="s">
        <v>58</v>
      </c>
      <c r="AF40" s="167" t="s">
        <v>59</v>
      </c>
      <c r="AG40" s="167"/>
      <c r="AH40" s="167"/>
      <c r="AI40" s="167"/>
      <c r="AJ40" s="167"/>
      <c r="AK40" s="167"/>
      <c r="AL40" s="167"/>
      <c r="AM40" s="167"/>
      <c r="AN40" s="167"/>
      <c r="AO40" s="167"/>
      <c r="AP40" s="167"/>
      <c r="AQ40" s="201">
        <v>1500000</v>
      </c>
      <c r="AR40" s="202"/>
      <c r="AS40" s="202"/>
      <c r="AT40" s="202"/>
      <c r="AU40" s="202"/>
      <c r="AV40" s="203"/>
      <c r="AW40" s="154">
        <f>IF($AR$26="","",IF($AR$26&lt;=3.6,MIN(540000,$AR$26*180000),IF($AR$26&gt;3.6,$AR$26*150000,"")))</f>
        <v>576000</v>
      </c>
      <c r="AX40" s="155"/>
      <c r="AY40" s="155"/>
      <c r="AZ40" s="155"/>
      <c r="BA40" s="155"/>
      <c r="BB40" s="155"/>
      <c r="BC40" s="131"/>
      <c r="BD40" s="131"/>
      <c r="BE40" s="131"/>
      <c r="BF40" s="131"/>
      <c r="BG40" s="131"/>
      <c r="BH40" s="75"/>
      <c r="BI40" s="75"/>
      <c r="BJ40" s="75"/>
      <c r="BK40" s="75"/>
      <c r="BL40" s="75"/>
      <c r="BM40" s="75"/>
    </row>
    <row r="41" spans="1:65" ht="31.2" customHeight="1" x14ac:dyDescent="0.45">
      <c r="B41" s="149" t="s">
        <v>60</v>
      </c>
      <c r="C41" s="150"/>
      <c r="D41" s="150"/>
      <c r="E41" s="150"/>
      <c r="F41" s="150"/>
      <c r="G41" s="150"/>
      <c r="H41" s="150"/>
      <c r="I41" s="150"/>
      <c r="J41" s="150"/>
      <c r="K41" s="150"/>
      <c r="L41" s="150"/>
      <c r="M41" s="150"/>
      <c r="N41" s="192"/>
      <c r="O41" s="193"/>
      <c r="P41" s="193"/>
      <c r="Q41" s="193"/>
      <c r="R41" s="193"/>
      <c r="S41" s="194"/>
      <c r="T41" s="148" t="str">
        <f>IF($O$34="なし","",IF($H$34="あり",$O$26*200000,""))</f>
        <v/>
      </c>
      <c r="U41" s="148"/>
      <c r="V41" s="148"/>
      <c r="W41" s="148"/>
      <c r="X41" s="148"/>
      <c r="Y41" s="148"/>
      <c r="AE41" s="149" t="s">
        <v>60</v>
      </c>
      <c r="AF41" s="150"/>
      <c r="AG41" s="150"/>
      <c r="AH41" s="150"/>
      <c r="AI41" s="150"/>
      <c r="AJ41" s="150"/>
      <c r="AK41" s="150"/>
      <c r="AL41" s="150"/>
      <c r="AM41" s="150"/>
      <c r="AN41" s="150"/>
      <c r="AO41" s="150"/>
      <c r="AP41" s="150"/>
      <c r="AQ41" s="195">
        <v>2400000</v>
      </c>
      <c r="AR41" s="196"/>
      <c r="AS41" s="196"/>
      <c r="AT41" s="196"/>
      <c r="AU41" s="196"/>
      <c r="AV41" s="197"/>
      <c r="AW41" s="148">
        <f>IF($AK$34="なし","",IF($AK$34="あり",$AR$26*200000,""))</f>
        <v>768000</v>
      </c>
      <c r="AX41" s="148"/>
      <c r="AY41" s="148"/>
      <c r="AZ41" s="148"/>
      <c r="BA41" s="148"/>
      <c r="BB41" s="148"/>
      <c r="BC41" s="131"/>
      <c r="BD41" s="131"/>
      <c r="BE41" s="131"/>
      <c r="BF41" s="131"/>
      <c r="BG41" s="131"/>
      <c r="BH41" s="75"/>
      <c r="BI41" s="75"/>
      <c r="BJ41" s="75"/>
      <c r="BK41" s="75"/>
      <c r="BL41" s="75"/>
      <c r="BM41" s="75"/>
    </row>
    <row r="42" spans="1:65" ht="31.2" customHeight="1" x14ac:dyDescent="0.45">
      <c r="B42" s="149" t="s">
        <v>133</v>
      </c>
      <c r="C42" s="150"/>
      <c r="D42" s="150"/>
      <c r="E42" s="150"/>
      <c r="F42" s="150"/>
      <c r="G42" s="150"/>
      <c r="H42" s="150"/>
      <c r="I42" s="150"/>
      <c r="J42" s="150"/>
      <c r="K42" s="150"/>
      <c r="L42" s="150"/>
      <c r="M42" s="150"/>
      <c r="N42" s="192"/>
      <c r="O42" s="193"/>
      <c r="P42" s="193"/>
      <c r="Q42" s="193"/>
      <c r="R42" s="193"/>
      <c r="S42" s="194"/>
      <c r="T42" s="148" t="str">
        <f>IF($O$34="なし","",IF($H$34="あり",$O$26*200000,""))</f>
        <v/>
      </c>
      <c r="U42" s="148"/>
      <c r="V42" s="148"/>
      <c r="W42" s="148"/>
      <c r="X42" s="148"/>
      <c r="Y42" s="148"/>
      <c r="AE42" s="149" t="s">
        <v>133</v>
      </c>
      <c r="AF42" s="150"/>
      <c r="AG42" s="150"/>
      <c r="AH42" s="150"/>
      <c r="AI42" s="150"/>
      <c r="AJ42" s="150"/>
      <c r="AK42" s="150"/>
      <c r="AL42" s="150"/>
      <c r="AM42" s="150"/>
      <c r="AN42" s="150"/>
      <c r="AO42" s="150"/>
      <c r="AP42" s="150"/>
      <c r="AQ42" s="195"/>
      <c r="AR42" s="196"/>
      <c r="AS42" s="196"/>
      <c r="AT42" s="196"/>
      <c r="AU42" s="196"/>
      <c r="AV42" s="197"/>
      <c r="AW42" s="148"/>
      <c r="AX42" s="148"/>
      <c r="AY42" s="148"/>
      <c r="AZ42" s="148"/>
      <c r="BA42" s="148"/>
      <c r="BB42" s="148"/>
      <c r="BC42" s="131"/>
      <c r="BD42" s="131"/>
      <c r="BE42" s="131"/>
      <c r="BF42" s="131"/>
      <c r="BG42" s="131"/>
      <c r="BH42" s="75"/>
      <c r="BI42" s="75"/>
      <c r="BJ42" s="75"/>
      <c r="BK42" s="75"/>
      <c r="BL42" s="75"/>
      <c r="BM42" s="75"/>
    </row>
    <row r="43" spans="1:65" ht="31.2" customHeight="1" x14ac:dyDescent="0.45">
      <c r="B43" s="149" t="s">
        <v>134</v>
      </c>
      <c r="C43" s="150"/>
      <c r="D43" s="150"/>
      <c r="E43" s="150"/>
      <c r="F43" s="150"/>
      <c r="G43" s="150"/>
      <c r="H43" s="150"/>
      <c r="I43" s="150"/>
      <c r="J43" s="150"/>
      <c r="K43" s="150"/>
      <c r="L43" s="150"/>
      <c r="M43" s="150"/>
      <c r="N43" s="192"/>
      <c r="O43" s="193"/>
      <c r="P43" s="193"/>
      <c r="Q43" s="193"/>
      <c r="R43" s="193"/>
      <c r="S43" s="194"/>
      <c r="T43" s="148" t="str">
        <f>IF($O$34="なし","",IF($H$34="あり",$O$26*200000,""))</f>
        <v/>
      </c>
      <c r="U43" s="148"/>
      <c r="V43" s="148"/>
      <c r="W43" s="148"/>
      <c r="X43" s="148"/>
      <c r="Y43" s="148"/>
      <c r="AE43" s="149" t="s">
        <v>134</v>
      </c>
      <c r="AF43" s="150"/>
      <c r="AG43" s="150"/>
      <c r="AH43" s="150"/>
      <c r="AI43" s="150"/>
      <c r="AJ43" s="150"/>
      <c r="AK43" s="150"/>
      <c r="AL43" s="150"/>
      <c r="AM43" s="150"/>
      <c r="AN43" s="150"/>
      <c r="AO43" s="150"/>
      <c r="AP43" s="150"/>
      <c r="AQ43" s="195"/>
      <c r="AR43" s="196"/>
      <c r="AS43" s="196"/>
      <c r="AT43" s="196"/>
      <c r="AU43" s="196"/>
      <c r="AV43" s="197"/>
      <c r="AW43" s="148"/>
      <c r="AX43" s="148"/>
      <c r="AY43" s="148"/>
      <c r="AZ43" s="148"/>
      <c r="BA43" s="148"/>
      <c r="BB43" s="148"/>
      <c r="BC43" s="131"/>
      <c r="BD43" s="131"/>
      <c r="BE43" s="131"/>
      <c r="BF43" s="131"/>
      <c r="BG43" s="131"/>
      <c r="BH43" s="75"/>
      <c r="BI43" s="75"/>
      <c r="BJ43" s="75"/>
      <c r="BK43" s="75"/>
      <c r="BL43" s="75"/>
      <c r="BM43" s="75"/>
    </row>
    <row r="44" spans="1:65" ht="31.2" customHeight="1" x14ac:dyDescent="0.45">
      <c r="B44" s="149" t="s">
        <v>135</v>
      </c>
      <c r="C44" s="150"/>
      <c r="D44" s="150"/>
      <c r="E44" s="150"/>
      <c r="F44" s="150"/>
      <c r="G44" s="150"/>
      <c r="H44" s="150"/>
      <c r="I44" s="150"/>
      <c r="J44" s="150"/>
      <c r="K44" s="150"/>
      <c r="L44" s="150"/>
      <c r="M44" s="150"/>
      <c r="N44" s="192"/>
      <c r="O44" s="193"/>
      <c r="P44" s="193"/>
      <c r="Q44" s="193"/>
      <c r="R44" s="193"/>
      <c r="S44" s="194"/>
      <c r="T44" s="148" t="str">
        <f>IF($O$34="なし","",IF($H$34="あり",$O$26*200000,""))</f>
        <v/>
      </c>
      <c r="U44" s="148"/>
      <c r="V44" s="148"/>
      <c r="W44" s="148"/>
      <c r="X44" s="148"/>
      <c r="Y44" s="148"/>
      <c r="AE44" s="149" t="s">
        <v>135</v>
      </c>
      <c r="AF44" s="150"/>
      <c r="AG44" s="150"/>
      <c r="AH44" s="150"/>
      <c r="AI44" s="150"/>
      <c r="AJ44" s="150"/>
      <c r="AK44" s="150"/>
      <c r="AL44" s="150"/>
      <c r="AM44" s="150"/>
      <c r="AN44" s="150"/>
      <c r="AO44" s="150"/>
      <c r="AP44" s="150"/>
      <c r="AQ44" s="195"/>
      <c r="AR44" s="196"/>
      <c r="AS44" s="196"/>
      <c r="AT44" s="196"/>
      <c r="AU44" s="196"/>
      <c r="AV44" s="197"/>
      <c r="AW44" s="148"/>
      <c r="AX44" s="148"/>
      <c r="AY44" s="148"/>
      <c r="AZ44" s="148"/>
      <c r="BA44" s="148"/>
      <c r="BB44" s="148"/>
      <c r="BC44" s="131"/>
      <c r="BD44" s="131"/>
      <c r="BE44" s="131"/>
      <c r="BF44" s="131"/>
      <c r="BG44" s="131"/>
      <c r="BH44" s="75"/>
      <c r="BI44" s="75"/>
      <c r="BJ44" s="75"/>
      <c r="BK44" s="75"/>
      <c r="BL44" s="75"/>
      <c r="BM44" s="75"/>
    </row>
    <row r="45" spans="1:65" ht="31.2" customHeight="1" x14ac:dyDescent="0.45">
      <c r="B45" s="142" t="s">
        <v>61</v>
      </c>
      <c r="C45" s="143"/>
      <c r="D45" s="143"/>
      <c r="E45" s="143"/>
      <c r="F45" s="143"/>
      <c r="G45" s="143"/>
      <c r="H45" s="143"/>
      <c r="I45" s="143"/>
      <c r="J45" s="143"/>
      <c r="K45" s="143"/>
      <c r="L45" s="143"/>
      <c r="M45" s="144"/>
      <c r="N45" s="145"/>
      <c r="O45" s="146"/>
      <c r="P45" s="146"/>
      <c r="Q45" s="146"/>
      <c r="R45" s="146"/>
      <c r="S45" s="147"/>
      <c r="T45" s="148"/>
      <c r="U45" s="148"/>
      <c r="V45" s="148"/>
      <c r="W45" s="148"/>
      <c r="X45" s="148"/>
      <c r="Y45" s="148"/>
      <c r="AE45" s="142" t="s">
        <v>61</v>
      </c>
      <c r="AF45" s="143"/>
      <c r="AG45" s="143"/>
      <c r="AH45" s="143"/>
      <c r="AI45" s="143"/>
      <c r="AJ45" s="143"/>
      <c r="AK45" s="143"/>
      <c r="AL45" s="143"/>
      <c r="AM45" s="143"/>
      <c r="AN45" s="143"/>
      <c r="AO45" s="143"/>
      <c r="AP45" s="144"/>
      <c r="AQ45" s="145"/>
      <c r="AR45" s="146"/>
      <c r="AS45" s="146"/>
      <c r="AT45" s="146"/>
      <c r="AU45" s="146"/>
      <c r="AV45" s="147"/>
      <c r="AW45" s="148">
        <f>SUM($BO$20,$BQ$20,IF($AK$36&lt;&gt;"",IF($AK$36="マイクロイン バータ",$AR$26*20000,IF($AK$36="パワーオプ ティマイザ",$AR$26*10000,0))))</f>
        <v>192000</v>
      </c>
      <c r="AX45" s="148"/>
      <c r="AY45" s="148"/>
      <c r="AZ45" s="148"/>
      <c r="BA45" s="148"/>
      <c r="BB45" s="148"/>
      <c r="BC45" s="131"/>
      <c r="BD45" s="131"/>
      <c r="BE45" s="131"/>
      <c r="BF45" s="131"/>
      <c r="BG45" s="131"/>
      <c r="BH45" s="75"/>
      <c r="BI45" s="75"/>
      <c r="BJ45" s="75"/>
      <c r="BK45" s="75"/>
      <c r="BL45" s="75"/>
      <c r="BM45" s="75"/>
    </row>
    <row r="46" spans="1:65" ht="31.2" customHeight="1" thickBot="1" x14ac:dyDescent="0.5">
      <c r="B46" s="132" t="s">
        <v>62</v>
      </c>
      <c r="C46" s="133"/>
      <c r="D46" s="133"/>
      <c r="E46" s="133"/>
      <c r="F46" s="133"/>
      <c r="G46" s="133"/>
      <c r="H46" s="133"/>
      <c r="I46" s="133"/>
      <c r="J46" s="133"/>
      <c r="K46" s="133"/>
      <c r="L46" s="133"/>
      <c r="M46" s="134"/>
      <c r="N46" s="186"/>
      <c r="O46" s="187"/>
      <c r="P46" s="187"/>
      <c r="Q46" s="187"/>
      <c r="R46" s="187"/>
      <c r="S46" s="188"/>
      <c r="T46" s="137"/>
      <c r="U46" s="138"/>
      <c r="V46" s="138"/>
      <c r="W46" s="138"/>
      <c r="X46" s="138"/>
      <c r="Y46" s="139"/>
      <c r="AA46" s="76"/>
      <c r="AC46" s="77"/>
      <c r="AE46" s="132" t="s">
        <v>62</v>
      </c>
      <c r="AF46" s="133"/>
      <c r="AG46" s="133"/>
      <c r="AH46" s="133"/>
      <c r="AI46" s="133"/>
      <c r="AJ46" s="133"/>
      <c r="AK46" s="133"/>
      <c r="AL46" s="133"/>
      <c r="AM46" s="133"/>
      <c r="AN46" s="133"/>
      <c r="AO46" s="133"/>
      <c r="AP46" s="134"/>
      <c r="AQ46" s="189">
        <v>1000000</v>
      </c>
      <c r="AR46" s="190"/>
      <c r="AS46" s="190"/>
      <c r="AT46" s="190"/>
      <c r="AU46" s="190"/>
      <c r="AV46" s="191"/>
      <c r="AW46" s="137"/>
      <c r="AX46" s="138"/>
      <c r="AY46" s="138"/>
      <c r="AZ46" s="138"/>
      <c r="BA46" s="138"/>
      <c r="BB46" s="139"/>
      <c r="BC46" s="78"/>
      <c r="BD46" s="77"/>
      <c r="BE46" s="77"/>
      <c r="BF46" s="77"/>
      <c r="BG46" s="77"/>
      <c r="BH46" s="75"/>
      <c r="BI46" s="75"/>
      <c r="BJ46" s="75"/>
      <c r="BK46" s="75"/>
      <c r="BL46" s="75"/>
      <c r="BM46" s="75"/>
    </row>
    <row r="47" spans="1:65" ht="39" customHeight="1" thickBot="1" x14ac:dyDescent="0.5">
      <c r="B47" s="125" t="s">
        <v>63</v>
      </c>
      <c r="C47" s="126"/>
      <c r="D47" s="126"/>
      <c r="E47" s="126"/>
      <c r="F47" s="126"/>
      <c r="G47" s="126"/>
      <c r="H47" s="126"/>
      <c r="I47" s="126"/>
      <c r="J47" s="126"/>
      <c r="K47" s="126"/>
      <c r="L47" s="126"/>
      <c r="M47" s="126"/>
      <c r="N47" s="127">
        <f>ROUNDDOWN(MIN(SUM($N$40:$S$45)-$N$46,SUM($T$40:$Y$45)),-3)</f>
        <v>0</v>
      </c>
      <c r="O47" s="128"/>
      <c r="P47" s="128"/>
      <c r="Q47" s="128"/>
      <c r="R47" s="128"/>
      <c r="S47" s="128"/>
      <c r="T47" s="128"/>
      <c r="U47" s="128"/>
      <c r="V47" s="128"/>
      <c r="W47" s="128"/>
      <c r="X47" s="184" t="s">
        <v>64</v>
      </c>
      <c r="Y47" s="185"/>
      <c r="AE47" s="125" t="s">
        <v>63</v>
      </c>
      <c r="AF47" s="126"/>
      <c r="AG47" s="126"/>
      <c r="AH47" s="126"/>
      <c r="AI47" s="126"/>
      <c r="AJ47" s="126"/>
      <c r="AK47" s="126"/>
      <c r="AL47" s="126"/>
      <c r="AM47" s="126"/>
      <c r="AN47" s="126"/>
      <c r="AO47" s="126"/>
      <c r="AP47" s="126"/>
      <c r="AQ47" s="127">
        <f>ROUNDDOWN(MIN(SUM($AQ$40:$AV$45)-$AQ$46,SUM($AW$40:$BB$45)),-3)</f>
        <v>1536000</v>
      </c>
      <c r="AR47" s="128"/>
      <c r="AS47" s="128"/>
      <c r="AT47" s="128"/>
      <c r="AU47" s="128"/>
      <c r="AV47" s="128"/>
      <c r="AW47" s="128"/>
      <c r="AX47" s="128"/>
      <c r="AY47" s="128"/>
      <c r="AZ47" s="128"/>
      <c r="BA47" s="184" t="s">
        <v>64</v>
      </c>
      <c r="BB47" s="185"/>
    </row>
    <row r="48" spans="1:65" ht="19.95" customHeight="1" x14ac:dyDescent="0.45">
      <c r="H48" s="182" t="s">
        <v>65</v>
      </c>
      <c r="I48" s="182"/>
      <c r="J48" s="182"/>
      <c r="K48" s="182"/>
      <c r="L48" s="182"/>
      <c r="M48" s="182"/>
      <c r="N48" s="182"/>
      <c r="O48" s="182"/>
      <c r="P48" s="182"/>
      <c r="Q48" s="182"/>
      <c r="R48" s="182"/>
      <c r="S48" s="182"/>
      <c r="T48" s="182"/>
      <c r="U48" s="182"/>
      <c r="V48" s="182"/>
      <c r="W48" s="182"/>
      <c r="X48" s="182"/>
      <c r="Y48" s="182"/>
      <c r="AK48" s="182" t="s">
        <v>65</v>
      </c>
      <c r="AL48" s="182"/>
      <c r="AM48" s="182"/>
      <c r="AN48" s="182"/>
      <c r="AO48" s="182"/>
      <c r="AP48" s="182"/>
      <c r="AQ48" s="182"/>
      <c r="AR48" s="182"/>
      <c r="AS48" s="182"/>
      <c r="AT48" s="182"/>
      <c r="AU48" s="182"/>
      <c r="AV48" s="182"/>
      <c r="AW48" s="182"/>
      <c r="AX48" s="182"/>
      <c r="AY48" s="182"/>
      <c r="AZ48" s="182"/>
      <c r="BA48" s="182"/>
      <c r="BB48" s="182"/>
    </row>
    <row r="49" spans="2:65" ht="7.2" customHeight="1" x14ac:dyDescent="0.45">
      <c r="R49" s="183"/>
      <c r="S49" s="165"/>
      <c r="T49" s="165"/>
      <c r="U49" s="165"/>
      <c r="V49" s="183"/>
      <c r="W49" s="165"/>
      <c r="X49" s="165"/>
      <c r="Y49" s="165"/>
      <c r="AU49" s="183"/>
      <c r="AV49" s="165"/>
      <c r="AW49" s="165"/>
      <c r="AX49" s="165"/>
      <c r="AY49" s="183"/>
      <c r="AZ49" s="165"/>
      <c r="BA49" s="165"/>
      <c r="BB49" s="165"/>
    </row>
    <row r="50" spans="2:65" ht="27" customHeight="1" x14ac:dyDescent="0.45">
      <c r="B50" s="173" t="s">
        <v>66</v>
      </c>
      <c r="C50" s="174"/>
      <c r="D50" s="174"/>
      <c r="E50" s="174"/>
      <c r="F50" s="174"/>
      <c r="G50" s="174"/>
      <c r="H50" s="174"/>
      <c r="I50" s="174"/>
      <c r="J50" s="174"/>
      <c r="K50" s="174"/>
      <c r="L50" s="174"/>
      <c r="M50" s="174"/>
      <c r="N50" s="174"/>
      <c r="O50" s="174"/>
      <c r="P50" s="174"/>
      <c r="Q50" s="174"/>
      <c r="R50" s="174"/>
      <c r="S50" s="174"/>
      <c r="T50" s="174"/>
      <c r="U50" s="174"/>
      <c r="V50" s="174"/>
      <c r="W50" s="174"/>
      <c r="X50" s="174"/>
      <c r="Y50" s="175"/>
      <c r="AE50" s="173" t="s">
        <v>66</v>
      </c>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5"/>
    </row>
    <row r="51" spans="2:65" ht="27" customHeight="1" x14ac:dyDescent="0.45">
      <c r="B51" s="176" t="s">
        <v>55</v>
      </c>
      <c r="C51" s="177"/>
      <c r="D51" s="177"/>
      <c r="E51" s="177"/>
      <c r="F51" s="177"/>
      <c r="G51" s="177"/>
      <c r="H51" s="177"/>
      <c r="I51" s="177"/>
      <c r="J51" s="177"/>
      <c r="K51" s="177"/>
      <c r="L51" s="177"/>
      <c r="M51" s="178"/>
      <c r="N51" s="179" t="s">
        <v>56</v>
      </c>
      <c r="O51" s="179"/>
      <c r="P51" s="179"/>
      <c r="Q51" s="179"/>
      <c r="R51" s="179"/>
      <c r="S51" s="180"/>
      <c r="T51" s="180" t="s">
        <v>57</v>
      </c>
      <c r="U51" s="181"/>
      <c r="V51" s="181"/>
      <c r="W51" s="181"/>
      <c r="X51" s="181"/>
      <c r="Y51" s="181"/>
      <c r="AE51" s="176" t="s">
        <v>55</v>
      </c>
      <c r="AF51" s="177"/>
      <c r="AG51" s="177"/>
      <c r="AH51" s="177"/>
      <c r="AI51" s="177"/>
      <c r="AJ51" s="177"/>
      <c r="AK51" s="177"/>
      <c r="AL51" s="177"/>
      <c r="AM51" s="177"/>
      <c r="AN51" s="177"/>
      <c r="AO51" s="177"/>
      <c r="AP51" s="178"/>
      <c r="AQ51" s="179" t="s">
        <v>56</v>
      </c>
      <c r="AR51" s="179"/>
      <c r="AS51" s="179"/>
      <c r="AT51" s="179"/>
      <c r="AU51" s="179"/>
      <c r="AV51" s="180"/>
      <c r="AW51" s="180" t="s">
        <v>57</v>
      </c>
      <c r="AX51" s="181"/>
      <c r="AY51" s="181"/>
      <c r="AZ51" s="181"/>
      <c r="BA51" s="181"/>
      <c r="BB51" s="181"/>
      <c r="BC51" s="165"/>
      <c r="BD51" s="165"/>
      <c r="BE51" s="165"/>
      <c r="BF51" s="165"/>
      <c r="BG51" s="165"/>
    </row>
    <row r="52" spans="2:65" ht="31.2" customHeight="1" x14ac:dyDescent="0.45">
      <c r="B52" s="166" t="s">
        <v>58</v>
      </c>
      <c r="C52" s="167"/>
      <c r="D52" s="167"/>
      <c r="E52" s="167"/>
      <c r="F52" s="167"/>
      <c r="G52" s="167"/>
      <c r="H52" s="167"/>
      <c r="I52" s="167"/>
      <c r="J52" s="167"/>
      <c r="K52" s="167"/>
      <c r="L52" s="167"/>
      <c r="M52" s="168"/>
      <c r="N52" s="169"/>
      <c r="O52" s="169"/>
      <c r="P52" s="169"/>
      <c r="Q52" s="169"/>
      <c r="R52" s="169"/>
      <c r="S52" s="170"/>
      <c r="T52" s="154" t="str">
        <f>IF($O$26="","",IF($O$26&lt;=3.75,MIN(900000,$O$26*300000),IF($O$26&gt;3.75,$O$26*240000,"")))</f>
        <v/>
      </c>
      <c r="U52" s="155"/>
      <c r="V52" s="155"/>
      <c r="W52" s="155"/>
      <c r="X52" s="155"/>
      <c r="Y52" s="155"/>
      <c r="AE52" s="166" t="s">
        <v>58</v>
      </c>
      <c r="AF52" s="167"/>
      <c r="AG52" s="167"/>
      <c r="AH52" s="167"/>
      <c r="AI52" s="167"/>
      <c r="AJ52" s="167"/>
      <c r="AK52" s="167"/>
      <c r="AL52" s="167"/>
      <c r="AM52" s="167"/>
      <c r="AN52" s="167"/>
      <c r="AO52" s="167"/>
      <c r="AP52" s="168"/>
      <c r="AQ52" s="171"/>
      <c r="AR52" s="171"/>
      <c r="AS52" s="171"/>
      <c r="AT52" s="171"/>
      <c r="AU52" s="171"/>
      <c r="AV52" s="172"/>
      <c r="AW52" s="154">
        <f>IF($AR$26="","",IF($AR$26&lt;=3.75,MIN(900000,$AR$26*300000),IF($AR$26&gt;3.75,$AR$26*240000,"")))</f>
        <v>921600</v>
      </c>
      <c r="AX52" s="155"/>
      <c r="AY52" s="155"/>
      <c r="AZ52" s="155"/>
      <c r="BA52" s="155"/>
      <c r="BB52" s="155"/>
      <c r="BC52" s="131"/>
      <c r="BD52" s="131"/>
      <c r="BE52" s="131"/>
      <c r="BF52" s="131"/>
      <c r="BG52" s="131"/>
    </row>
    <row r="53" spans="2:65" ht="31.2" customHeight="1" x14ac:dyDescent="0.45">
      <c r="B53" s="159" t="s">
        <v>60</v>
      </c>
      <c r="C53" s="160"/>
      <c r="D53" s="160"/>
      <c r="E53" s="160"/>
      <c r="F53" s="160"/>
      <c r="G53" s="160"/>
      <c r="H53" s="160"/>
      <c r="I53" s="160"/>
      <c r="J53" s="160"/>
      <c r="K53" s="160"/>
      <c r="L53" s="160"/>
      <c r="M53" s="161"/>
      <c r="N53" s="152"/>
      <c r="O53" s="152"/>
      <c r="P53" s="152"/>
      <c r="Q53" s="152"/>
      <c r="R53" s="152"/>
      <c r="S53" s="153"/>
      <c r="T53" s="154" t="str">
        <f>IF($H$34="なし","",IF($H$34="あり",$O$26*200000,""))</f>
        <v/>
      </c>
      <c r="U53" s="155"/>
      <c r="V53" s="155"/>
      <c r="W53" s="155"/>
      <c r="X53" s="155"/>
      <c r="Y53" s="155"/>
      <c r="AE53" s="159" t="s">
        <v>60</v>
      </c>
      <c r="AF53" s="160"/>
      <c r="AG53" s="160"/>
      <c r="AH53" s="160"/>
      <c r="AI53" s="160"/>
      <c r="AJ53" s="160"/>
      <c r="AK53" s="160"/>
      <c r="AL53" s="160"/>
      <c r="AM53" s="160"/>
      <c r="AN53" s="160"/>
      <c r="AO53" s="160"/>
      <c r="AP53" s="161"/>
      <c r="AQ53" s="157"/>
      <c r="AR53" s="157"/>
      <c r="AS53" s="157"/>
      <c r="AT53" s="157"/>
      <c r="AU53" s="157"/>
      <c r="AV53" s="158"/>
      <c r="AW53" s="154">
        <f>IF($AK$34="なし","",IF($AK$34="あり",$AR$26*200000,""))</f>
        <v>768000</v>
      </c>
      <c r="AX53" s="155"/>
      <c r="AY53" s="155"/>
      <c r="AZ53" s="155"/>
      <c r="BA53" s="155"/>
      <c r="BB53" s="155"/>
      <c r="BC53" s="131"/>
      <c r="BD53" s="131"/>
      <c r="BE53" s="131"/>
      <c r="BF53" s="131"/>
      <c r="BG53" s="131"/>
    </row>
    <row r="54" spans="2:65" ht="31.2" customHeight="1" x14ac:dyDescent="0.45">
      <c r="B54" s="162" t="s">
        <v>67</v>
      </c>
      <c r="C54" s="163"/>
      <c r="D54" s="163"/>
      <c r="E54" s="163"/>
      <c r="F54" s="163"/>
      <c r="G54" s="163"/>
      <c r="H54" s="163"/>
      <c r="I54" s="163"/>
      <c r="J54" s="163"/>
      <c r="K54" s="163"/>
      <c r="L54" s="163"/>
      <c r="M54" s="164"/>
      <c r="N54" s="151"/>
      <c r="O54" s="152"/>
      <c r="P54" s="152"/>
      <c r="Q54" s="152"/>
      <c r="R54" s="152"/>
      <c r="S54" s="153"/>
      <c r="T54" s="154" t="str">
        <f>IF($H$35="なし","",IF($H$35="あり",$O$26*180000,""))</f>
        <v/>
      </c>
      <c r="U54" s="155"/>
      <c r="V54" s="155"/>
      <c r="W54" s="155"/>
      <c r="X54" s="155"/>
      <c r="Y54" s="155"/>
      <c r="AE54" s="162" t="s">
        <v>67</v>
      </c>
      <c r="AF54" s="163"/>
      <c r="AG54" s="163"/>
      <c r="AH54" s="163"/>
      <c r="AI54" s="163"/>
      <c r="AJ54" s="163"/>
      <c r="AK54" s="163"/>
      <c r="AL54" s="163"/>
      <c r="AM54" s="163"/>
      <c r="AN54" s="163"/>
      <c r="AO54" s="163"/>
      <c r="AP54" s="164"/>
      <c r="AQ54" s="156"/>
      <c r="AR54" s="157"/>
      <c r="AS54" s="157"/>
      <c r="AT54" s="157"/>
      <c r="AU54" s="157"/>
      <c r="AV54" s="158"/>
      <c r="AW54" s="154">
        <f>IF($AK$35="なし","",IF($AK$35="あり",$AR$26*180000,""))</f>
        <v>691200</v>
      </c>
      <c r="AX54" s="155"/>
      <c r="AY54" s="155"/>
      <c r="AZ54" s="155"/>
      <c r="BA54" s="155"/>
      <c r="BB54" s="155"/>
      <c r="BC54" s="131"/>
      <c r="BD54" s="131"/>
      <c r="BE54" s="131"/>
      <c r="BF54" s="131"/>
      <c r="BG54" s="131"/>
    </row>
    <row r="55" spans="2:65" ht="31.2" customHeight="1" x14ac:dyDescent="0.45">
      <c r="B55" s="149" t="s">
        <v>133</v>
      </c>
      <c r="C55" s="150"/>
      <c r="D55" s="150"/>
      <c r="E55" s="150"/>
      <c r="F55" s="150"/>
      <c r="G55" s="150"/>
      <c r="H55" s="150"/>
      <c r="I55" s="150"/>
      <c r="J55" s="150"/>
      <c r="K55" s="150"/>
      <c r="L55" s="150"/>
      <c r="M55" s="150"/>
      <c r="N55" s="151"/>
      <c r="O55" s="152"/>
      <c r="P55" s="152"/>
      <c r="Q55" s="152"/>
      <c r="R55" s="152"/>
      <c r="S55" s="153"/>
      <c r="T55" s="154" t="str">
        <f>IF($H$35="なし","",IF($H$35="あり",$O$26*180000,""))</f>
        <v/>
      </c>
      <c r="U55" s="155"/>
      <c r="V55" s="155"/>
      <c r="W55" s="155"/>
      <c r="X55" s="155"/>
      <c r="Y55" s="155"/>
      <c r="AE55" s="149" t="s">
        <v>133</v>
      </c>
      <c r="AF55" s="150"/>
      <c r="AG55" s="150"/>
      <c r="AH55" s="150"/>
      <c r="AI55" s="150"/>
      <c r="AJ55" s="150"/>
      <c r="AK55" s="150"/>
      <c r="AL55" s="150"/>
      <c r="AM55" s="150"/>
      <c r="AN55" s="150"/>
      <c r="AO55" s="150"/>
      <c r="AP55" s="150"/>
      <c r="AQ55" s="156"/>
      <c r="AR55" s="157"/>
      <c r="AS55" s="157"/>
      <c r="AT55" s="157"/>
      <c r="AU55" s="157"/>
      <c r="AV55" s="158"/>
      <c r="AW55" s="154">
        <f>IF($AK$35="なし","",IF($AK$35="あり",$AR$26*180000,""))</f>
        <v>691200</v>
      </c>
      <c r="AX55" s="155"/>
      <c r="AY55" s="155"/>
      <c r="AZ55" s="155"/>
      <c r="BA55" s="155"/>
      <c r="BB55" s="155"/>
      <c r="BC55" s="131"/>
      <c r="BD55" s="131"/>
      <c r="BE55" s="131"/>
      <c r="BF55" s="131"/>
      <c r="BG55" s="131"/>
    </row>
    <row r="56" spans="2:65" ht="31.2" customHeight="1" x14ac:dyDescent="0.45">
      <c r="B56" s="149" t="s">
        <v>134</v>
      </c>
      <c r="C56" s="150"/>
      <c r="D56" s="150"/>
      <c r="E56" s="150"/>
      <c r="F56" s="150"/>
      <c r="G56" s="150"/>
      <c r="H56" s="150"/>
      <c r="I56" s="150"/>
      <c r="J56" s="150"/>
      <c r="K56" s="150"/>
      <c r="L56" s="150"/>
      <c r="M56" s="150"/>
      <c r="N56" s="151"/>
      <c r="O56" s="152"/>
      <c r="P56" s="152"/>
      <c r="Q56" s="152"/>
      <c r="R56" s="152"/>
      <c r="S56" s="153"/>
      <c r="T56" s="154" t="str">
        <f>IF($H$35="なし","",IF($H$35="あり",$O$26*180000,""))</f>
        <v/>
      </c>
      <c r="U56" s="155"/>
      <c r="V56" s="155"/>
      <c r="W56" s="155"/>
      <c r="X56" s="155"/>
      <c r="Y56" s="155"/>
      <c r="AE56" s="149" t="s">
        <v>134</v>
      </c>
      <c r="AF56" s="150"/>
      <c r="AG56" s="150"/>
      <c r="AH56" s="150"/>
      <c r="AI56" s="150"/>
      <c r="AJ56" s="150"/>
      <c r="AK56" s="150"/>
      <c r="AL56" s="150"/>
      <c r="AM56" s="150"/>
      <c r="AN56" s="150"/>
      <c r="AO56" s="150"/>
      <c r="AP56" s="150"/>
      <c r="AQ56" s="156"/>
      <c r="AR56" s="157"/>
      <c r="AS56" s="157"/>
      <c r="AT56" s="157"/>
      <c r="AU56" s="157"/>
      <c r="AV56" s="158"/>
      <c r="AW56" s="154">
        <f>IF($AK$35="なし","",IF($AK$35="あり",$AR$26*180000,""))</f>
        <v>691200</v>
      </c>
      <c r="AX56" s="155"/>
      <c r="AY56" s="155"/>
      <c r="AZ56" s="155"/>
      <c r="BA56" s="155"/>
      <c r="BB56" s="155"/>
      <c r="BC56" s="131"/>
      <c r="BD56" s="131"/>
      <c r="BE56" s="131"/>
      <c r="BF56" s="131"/>
      <c r="BG56" s="131"/>
    </row>
    <row r="57" spans="2:65" ht="31.2" customHeight="1" x14ac:dyDescent="0.45">
      <c r="B57" s="149" t="s">
        <v>135</v>
      </c>
      <c r="C57" s="150"/>
      <c r="D57" s="150"/>
      <c r="E57" s="150"/>
      <c r="F57" s="150"/>
      <c r="G57" s="150"/>
      <c r="H57" s="150"/>
      <c r="I57" s="150"/>
      <c r="J57" s="150"/>
      <c r="K57" s="150"/>
      <c r="L57" s="150"/>
      <c r="M57" s="150"/>
      <c r="N57" s="151"/>
      <c r="O57" s="152"/>
      <c r="P57" s="152"/>
      <c r="Q57" s="152"/>
      <c r="R57" s="152"/>
      <c r="S57" s="153"/>
      <c r="T57" s="154" t="str">
        <f>IF($H$35="なし","",IF($H$35="あり",$O$26*180000,""))</f>
        <v/>
      </c>
      <c r="U57" s="155"/>
      <c r="V57" s="155"/>
      <c r="W57" s="155"/>
      <c r="X57" s="155"/>
      <c r="Y57" s="155"/>
      <c r="AE57" s="149" t="s">
        <v>135</v>
      </c>
      <c r="AF57" s="150"/>
      <c r="AG57" s="150"/>
      <c r="AH57" s="150"/>
      <c r="AI57" s="150"/>
      <c r="AJ57" s="150"/>
      <c r="AK57" s="150"/>
      <c r="AL57" s="150"/>
      <c r="AM57" s="150"/>
      <c r="AN57" s="150"/>
      <c r="AO57" s="150"/>
      <c r="AP57" s="150"/>
      <c r="AQ57" s="156"/>
      <c r="AR57" s="157"/>
      <c r="AS57" s="157"/>
      <c r="AT57" s="157"/>
      <c r="AU57" s="157"/>
      <c r="AV57" s="158"/>
      <c r="AW57" s="154">
        <f>IF($AK$35="なし","",IF($AK$35="あり",$AR$26*180000,""))</f>
        <v>691200</v>
      </c>
      <c r="AX57" s="155"/>
      <c r="AY57" s="155"/>
      <c r="AZ57" s="155"/>
      <c r="BA57" s="155"/>
      <c r="BB57" s="155"/>
      <c r="BC57" s="131"/>
      <c r="BD57" s="131"/>
      <c r="BE57" s="131"/>
      <c r="BF57" s="131"/>
      <c r="BG57" s="131"/>
    </row>
    <row r="58" spans="2:65" ht="31.2" customHeight="1" x14ac:dyDescent="0.45">
      <c r="B58" s="142" t="s">
        <v>61</v>
      </c>
      <c r="C58" s="143"/>
      <c r="D58" s="143"/>
      <c r="E58" s="143"/>
      <c r="F58" s="143"/>
      <c r="G58" s="143"/>
      <c r="H58" s="143"/>
      <c r="I58" s="143"/>
      <c r="J58" s="143"/>
      <c r="K58" s="143"/>
      <c r="L58" s="143"/>
      <c r="M58" s="144"/>
      <c r="N58" s="145"/>
      <c r="O58" s="146"/>
      <c r="P58" s="146"/>
      <c r="Q58" s="146"/>
      <c r="R58" s="146"/>
      <c r="S58" s="147"/>
      <c r="T58" s="148">
        <f>SUM($BJ$20,$BL$20,IF($H$36&lt;&gt;"",IF($H$36="マイクロイン バータ",$O$26*20000,IF($H$36="パワーオプ ティマイザ",$O$26*10000,0))))</f>
        <v>0</v>
      </c>
      <c r="U58" s="148"/>
      <c r="V58" s="148"/>
      <c r="W58" s="148"/>
      <c r="X58" s="148"/>
      <c r="Y58" s="148"/>
      <c r="AE58" s="142" t="s">
        <v>61</v>
      </c>
      <c r="AF58" s="143"/>
      <c r="AG58" s="143"/>
      <c r="AH58" s="143"/>
      <c r="AI58" s="143"/>
      <c r="AJ58" s="143"/>
      <c r="AK58" s="143"/>
      <c r="AL58" s="143"/>
      <c r="AM58" s="143"/>
      <c r="AN58" s="143"/>
      <c r="AO58" s="143"/>
      <c r="AP58" s="144"/>
      <c r="AQ58" s="145"/>
      <c r="AR58" s="146"/>
      <c r="AS58" s="146"/>
      <c r="AT58" s="146"/>
      <c r="AU58" s="146"/>
      <c r="AV58" s="147"/>
      <c r="AW58" s="148">
        <f>SUM($BO$20,$BQ$20,IF($AK$36&lt;&gt;"",IF($AK$36="マイクロイン バータ",$AR$26*20000,IF($AK$36="パワーオプ ティマイザ",$AR$26*10000,0))))</f>
        <v>192000</v>
      </c>
      <c r="AX58" s="148"/>
      <c r="AY58" s="148"/>
      <c r="AZ58" s="148"/>
      <c r="BA58" s="148"/>
      <c r="BB58" s="148"/>
      <c r="BC58" s="131"/>
      <c r="BD58" s="131"/>
      <c r="BE58" s="131"/>
      <c r="BF58" s="131"/>
      <c r="BG58" s="131"/>
    </row>
    <row r="59" spans="2:65" ht="31.2" customHeight="1" thickBot="1" x14ac:dyDescent="0.5">
      <c r="B59" s="132" t="s">
        <v>62</v>
      </c>
      <c r="C59" s="133"/>
      <c r="D59" s="133"/>
      <c r="E59" s="133"/>
      <c r="F59" s="133"/>
      <c r="G59" s="133"/>
      <c r="H59" s="133"/>
      <c r="I59" s="133"/>
      <c r="J59" s="133"/>
      <c r="K59" s="133"/>
      <c r="L59" s="133"/>
      <c r="M59" s="134"/>
      <c r="N59" s="135"/>
      <c r="O59" s="135"/>
      <c r="P59" s="135"/>
      <c r="Q59" s="135"/>
      <c r="R59" s="135"/>
      <c r="S59" s="136"/>
      <c r="T59" s="137"/>
      <c r="U59" s="138"/>
      <c r="V59" s="138"/>
      <c r="W59" s="138"/>
      <c r="X59" s="138"/>
      <c r="Y59" s="139"/>
      <c r="AA59" s="76"/>
      <c r="AC59" s="77"/>
      <c r="AE59" s="132" t="s">
        <v>62</v>
      </c>
      <c r="AF59" s="133"/>
      <c r="AG59" s="133"/>
      <c r="AH59" s="133"/>
      <c r="AI59" s="133"/>
      <c r="AJ59" s="133"/>
      <c r="AK59" s="133"/>
      <c r="AL59" s="133"/>
      <c r="AM59" s="133"/>
      <c r="AN59" s="133"/>
      <c r="AO59" s="133"/>
      <c r="AP59" s="134"/>
      <c r="AQ59" s="140"/>
      <c r="AR59" s="140"/>
      <c r="AS59" s="140"/>
      <c r="AT59" s="140"/>
      <c r="AU59" s="140"/>
      <c r="AV59" s="141"/>
      <c r="AW59" s="137"/>
      <c r="AX59" s="138"/>
      <c r="AY59" s="138"/>
      <c r="AZ59" s="138"/>
      <c r="BA59" s="138"/>
      <c r="BB59" s="139"/>
      <c r="BC59" s="77"/>
      <c r="BD59" s="77"/>
      <c r="BE59" s="77"/>
      <c r="BF59" s="77"/>
      <c r="BG59" s="77"/>
      <c r="BH59" s="75"/>
      <c r="BI59" s="75"/>
      <c r="BJ59" s="75"/>
      <c r="BK59" s="75"/>
      <c r="BL59" s="75"/>
      <c r="BM59" s="75"/>
    </row>
    <row r="60" spans="2:65" ht="39" customHeight="1" thickBot="1" x14ac:dyDescent="0.5">
      <c r="B60" s="125" t="s">
        <v>63</v>
      </c>
      <c r="C60" s="126"/>
      <c r="D60" s="126"/>
      <c r="E60" s="126"/>
      <c r="F60" s="126"/>
      <c r="G60" s="126"/>
      <c r="H60" s="126"/>
      <c r="I60" s="126"/>
      <c r="J60" s="126"/>
      <c r="K60" s="126"/>
      <c r="L60" s="126"/>
      <c r="M60" s="126"/>
      <c r="N60" s="127">
        <f>ROUNDDOWN(MIN(SUM($N$52:$S$57)-$N$59,SUM($T$52:$Y$58)),-3)</f>
        <v>0</v>
      </c>
      <c r="O60" s="128"/>
      <c r="P60" s="128"/>
      <c r="Q60" s="128"/>
      <c r="R60" s="128"/>
      <c r="S60" s="128"/>
      <c r="T60" s="128"/>
      <c r="U60" s="128"/>
      <c r="V60" s="128"/>
      <c r="W60" s="128"/>
      <c r="X60" s="129" t="s">
        <v>64</v>
      </c>
      <c r="Y60" s="130"/>
      <c r="AE60" s="125" t="s">
        <v>63</v>
      </c>
      <c r="AF60" s="126"/>
      <c r="AG60" s="126"/>
      <c r="AH60" s="126"/>
      <c r="AI60" s="126"/>
      <c r="AJ60" s="126"/>
      <c r="AK60" s="126"/>
      <c r="AL60" s="126"/>
      <c r="AM60" s="126"/>
      <c r="AN60" s="126"/>
      <c r="AO60" s="126"/>
      <c r="AP60" s="126"/>
      <c r="AQ60" s="127">
        <f>ROUNDDOWN(MIN(SUM($AQ$52:$AV$57)-$AQ$59,SUM($AW$52:$BB$58)),-3)</f>
        <v>0</v>
      </c>
      <c r="AR60" s="128"/>
      <c r="AS60" s="128"/>
      <c r="AT60" s="128"/>
      <c r="AU60" s="128"/>
      <c r="AV60" s="128"/>
      <c r="AW60" s="128"/>
      <c r="AX60" s="128"/>
      <c r="AY60" s="128"/>
      <c r="AZ60" s="128"/>
      <c r="BA60" s="129" t="s">
        <v>64</v>
      </c>
      <c r="BB60" s="130"/>
    </row>
    <row r="61" spans="2:65" ht="19.2" customHeight="1" x14ac:dyDescent="0.45">
      <c r="H61" s="55"/>
      <c r="I61" s="55"/>
      <c r="J61" s="55"/>
      <c r="K61" s="55"/>
      <c r="L61" s="55"/>
      <c r="M61" s="55"/>
      <c r="N61" s="55"/>
      <c r="O61" s="55"/>
      <c r="P61" s="55"/>
      <c r="Q61" s="55"/>
      <c r="R61" s="55"/>
      <c r="S61" s="55"/>
      <c r="T61" s="55"/>
      <c r="U61" s="55"/>
      <c r="V61" s="55"/>
      <c r="W61" s="55"/>
      <c r="X61" s="55"/>
      <c r="Y61" s="55"/>
      <c r="AK61" s="55"/>
      <c r="AL61" s="55"/>
      <c r="AM61" s="55"/>
      <c r="AN61" s="55"/>
      <c r="AO61" s="55"/>
      <c r="AP61" s="55"/>
      <c r="AQ61" s="55"/>
      <c r="AR61" s="55"/>
      <c r="AS61" s="55"/>
      <c r="AT61" s="55"/>
      <c r="AU61" s="55"/>
      <c r="AV61" s="55"/>
      <c r="AW61" s="55"/>
      <c r="AX61" s="55"/>
      <c r="AY61" s="55"/>
      <c r="AZ61" s="55"/>
      <c r="BA61" s="55"/>
      <c r="BB61" s="55"/>
    </row>
    <row r="67" spans="1:54" ht="18.600000000000001" customHeight="1" x14ac:dyDescent="0.45">
      <c r="A67" s="79"/>
      <c r="AD67" s="79"/>
    </row>
    <row r="68" spans="1:54" ht="27" customHeight="1" x14ac:dyDescent="0.45"/>
    <row r="69" spans="1:54" ht="27" customHeight="1" x14ac:dyDescent="0.45">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row>
    <row r="70" spans="1:54" ht="27" customHeight="1" x14ac:dyDescent="0.45">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row>
  </sheetData>
  <sheetProtection algorithmName="SHA-512" hashValue="UbFauRJoH5fR5vtlf5SDgzChUKGb9VbthbFhG17TuKBBPnsJK2gI+vKIffhvi3GH9OX2K17mnObOgCCdIEJoww==" saltValue="E7XYxq24EllWfax4wfjtCQ==" spinCount="100000" sheet="1" objects="1" scenarios="1"/>
  <mergeCells count="297">
    <mergeCell ref="B43:M43"/>
    <mergeCell ref="N43:S43"/>
    <mergeCell ref="T43:Y43"/>
    <mergeCell ref="AE43:AP43"/>
    <mergeCell ref="AQ43:AV43"/>
    <mergeCell ref="AW43:BB43"/>
    <mergeCell ref="BC43:BG43"/>
    <mergeCell ref="B41:M41"/>
    <mergeCell ref="N41:S41"/>
    <mergeCell ref="T41:Y41"/>
    <mergeCell ref="AE41:AP41"/>
    <mergeCell ref="AQ41:AV41"/>
    <mergeCell ref="AW41:BB41"/>
    <mergeCell ref="BC41:BG41"/>
    <mergeCell ref="B42:M42"/>
    <mergeCell ref="N42:S42"/>
    <mergeCell ref="T42:Y42"/>
    <mergeCell ref="AE42:AP42"/>
    <mergeCell ref="AQ42:AV42"/>
    <mergeCell ref="AW42:BB42"/>
    <mergeCell ref="BC42:BG42"/>
    <mergeCell ref="BC54:BG54"/>
    <mergeCell ref="B56:M56"/>
    <mergeCell ref="N56:S56"/>
    <mergeCell ref="T56:Y56"/>
    <mergeCell ref="AE56:AP56"/>
    <mergeCell ref="AQ56:AV56"/>
    <mergeCell ref="AW56:BB56"/>
    <mergeCell ref="BC56:BG56"/>
    <mergeCell ref="B55:M55"/>
    <mergeCell ref="N55:S55"/>
    <mergeCell ref="T55:Y55"/>
    <mergeCell ref="B9:Y9"/>
    <mergeCell ref="AE9:BB9"/>
    <mergeCell ref="B3:Y3"/>
    <mergeCell ref="AE3:BB3"/>
    <mergeCell ref="C5:G5"/>
    <mergeCell ref="H5:Y5"/>
    <mergeCell ref="AF5:AJ5"/>
    <mergeCell ref="AK5:BB5"/>
    <mergeCell ref="C10:E10"/>
    <mergeCell ref="F10:Y10"/>
    <mergeCell ref="AF10:AH10"/>
    <mergeCell ref="AI10:BB10"/>
    <mergeCell ref="AZ11:BB11"/>
    <mergeCell ref="D12:J12"/>
    <mergeCell ref="K12:M12"/>
    <mergeCell ref="P12:Q12"/>
    <mergeCell ref="T12:U12"/>
    <mergeCell ref="W12:Y12"/>
    <mergeCell ref="AG12:AM12"/>
    <mergeCell ref="AN12:AP12"/>
    <mergeCell ref="AS12:AT12"/>
    <mergeCell ref="AW12:AX12"/>
    <mergeCell ref="AZ12:BB12"/>
    <mergeCell ref="D11:J11"/>
    <mergeCell ref="K11:O11"/>
    <mergeCell ref="P11:S11"/>
    <mergeCell ref="T11:V11"/>
    <mergeCell ref="W11:Y11"/>
    <mergeCell ref="AG11:AM11"/>
    <mergeCell ref="AN11:AR11"/>
    <mergeCell ref="AS11:AV11"/>
    <mergeCell ref="AW11:AY11"/>
    <mergeCell ref="AZ13:BB13"/>
    <mergeCell ref="D14:J14"/>
    <mergeCell ref="K14:M14"/>
    <mergeCell ref="P14:Q14"/>
    <mergeCell ref="T14:U14"/>
    <mergeCell ref="W14:Y14"/>
    <mergeCell ref="AG14:AM14"/>
    <mergeCell ref="AN14:AP14"/>
    <mergeCell ref="AS14:AT14"/>
    <mergeCell ref="AW14:AX14"/>
    <mergeCell ref="AZ14:BB14"/>
    <mergeCell ref="D13:J13"/>
    <mergeCell ref="K13:M13"/>
    <mergeCell ref="P13:Q13"/>
    <mergeCell ref="T13:U13"/>
    <mergeCell ref="W13:Y13"/>
    <mergeCell ref="AG13:AM13"/>
    <mergeCell ref="AN13:AP13"/>
    <mergeCell ref="AS13:AT13"/>
    <mergeCell ref="AW13:AX13"/>
    <mergeCell ref="AZ15:BB15"/>
    <mergeCell ref="D16:J16"/>
    <mergeCell ref="K16:M16"/>
    <mergeCell ref="P16:Q16"/>
    <mergeCell ref="T16:U16"/>
    <mergeCell ref="W16:Y16"/>
    <mergeCell ref="AG16:AM16"/>
    <mergeCell ref="AN16:AP16"/>
    <mergeCell ref="AS16:AT16"/>
    <mergeCell ref="AW16:AX16"/>
    <mergeCell ref="AZ16:BB16"/>
    <mergeCell ref="D15:J15"/>
    <mergeCell ref="K15:M15"/>
    <mergeCell ref="P15:Q15"/>
    <mergeCell ref="T15:U15"/>
    <mergeCell ref="W15:Y15"/>
    <mergeCell ref="AG15:AM15"/>
    <mergeCell ref="AN15:AP15"/>
    <mergeCell ref="AS15:AT15"/>
    <mergeCell ref="AW15:AX15"/>
    <mergeCell ref="AZ17:BB17"/>
    <mergeCell ref="D18:J18"/>
    <mergeCell ref="K18:M18"/>
    <mergeCell ref="P18:Q18"/>
    <mergeCell ref="T18:U18"/>
    <mergeCell ref="W18:Y18"/>
    <mergeCell ref="AG18:AM18"/>
    <mergeCell ref="AN18:AP18"/>
    <mergeCell ref="AS18:AT18"/>
    <mergeCell ref="AW18:AX18"/>
    <mergeCell ref="AZ18:BB18"/>
    <mergeCell ref="D17:J17"/>
    <mergeCell ref="K17:M17"/>
    <mergeCell ref="P17:Q17"/>
    <mergeCell ref="T17:U17"/>
    <mergeCell ref="W17:Y17"/>
    <mergeCell ref="AG17:AM17"/>
    <mergeCell ref="AN17:AP17"/>
    <mergeCell ref="AS17:AT17"/>
    <mergeCell ref="AW17:AX17"/>
    <mergeCell ref="AZ19:BB19"/>
    <mergeCell ref="B20:L20"/>
    <mergeCell ref="M20:N20"/>
    <mergeCell ref="O20:T20"/>
    <mergeCell ref="U20:V20"/>
    <mergeCell ref="W20:Y20"/>
    <mergeCell ref="AE20:AO20"/>
    <mergeCell ref="C22:E22"/>
    <mergeCell ref="F22:Y22"/>
    <mergeCell ref="AF22:AH22"/>
    <mergeCell ref="AI22:BB22"/>
    <mergeCell ref="D19:J19"/>
    <mergeCell ref="K19:M19"/>
    <mergeCell ref="P19:Q19"/>
    <mergeCell ref="T19:U19"/>
    <mergeCell ref="W19:Y19"/>
    <mergeCell ref="AG19:AM19"/>
    <mergeCell ref="AN19:AP19"/>
    <mergeCell ref="AS19:AT19"/>
    <mergeCell ref="AW19:AX19"/>
    <mergeCell ref="C23:E23"/>
    <mergeCell ref="F23:Y23"/>
    <mergeCell ref="AF23:AH23"/>
    <mergeCell ref="AI23:BB23"/>
    <mergeCell ref="AP20:AQ20"/>
    <mergeCell ref="AR20:AW20"/>
    <mergeCell ref="AX20:AY20"/>
    <mergeCell ref="AZ20:BB20"/>
    <mergeCell ref="B21:Y21"/>
    <mergeCell ref="AE21:BB21"/>
    <mergeCell ref="B30:Q30"/>
    <mergeCell ref="AE30:AT30"/>
    <mergeCell ref="B31:N31"/>
    <mergeCell ref="O31:Y31"/>
    <mergeCell ref="AE31:AQ31"/>
    <mergeCell ref="AR31:BB31"/>
    <mergeCell ref="AR24:AZ24"/>
    <mergeCell ref="BA24:BB24"/>
    <mergeCell ref="B26:L26"/>
    <mergeCell ref="M26:N26"/>
    <mergeCell ref="O26:W26"/>
    <mergeCell ref="X26:Y26"/>
    <mergeCell ref="AE26:AO26"/>
    <mergeCell ref="AP26:AQ26"/>
    <mergeCell ref="AR26:AZ26"/>
    <mergeCell ref="BA26:BB26"/>
    <mergeCell ref="C24:L24"/>
    <mergeCell ref="M24:N24"/>
    <mergeCell ref="O24:W24"/>
    <mergeCell ref="X24:Y24"/>
    <mergeCell ref="AF24:AO24"/>
    <mergeCell ref="AP24:AQ24"/>
    <mergeCell ref="B36:G36"/>
    <mergeCell ref="H36:T36"/>
    <mergeCell ref="AE36:AJ36"/>
    <mergeCell ref="AK36:AW36"/>
    <mergeCell ref="B38:Y38"/>
    <mergeCell ref="AE38:BB38"/>
    <mergeCell ref="B34:G34"/>
    <mergeCell ref="H34:T34"/>
    <mergeCell ref="AE34:AJ34"/>
    <mergeCell ref="AK34:AW34"/>
    <mergeCell ref="B35:G35"/>
    <mergeCell ref="H35:T35"/>
    <mergeCell ref="AE35:AJ35"/>
    <mergeCell ref="AK35:AW35"/>
    <mergeCell ref="BC39:BG39"/>
    <mergeCell ref="N40:S40"/>
    <mergeCell ref="T40:Y40"/>
    <mergeCell ref="AF40:AP40"/>
    <mergeCell ref="AQ40:AV40"/>
    <mergeCell ref="AW40:BB40"/>
    <mergeCell ref="BC40:BG40"/>
    <mergeCell ref="B39:M39"/>
    <mergeCell ref="N39:S39"/>
    <mergeCell ref="T39:Y39"/>
    <mergeCell ref="AE39:AP39"/>
    <mergeCell ref="AQ39:AV39"/>
    <mergeCell ref="AW39:BB39"/>
    <mergeCell ref="B40:M40"/>
    <mergeCell ref="B46:M46"/>
    <mergeCell ref="N46:S46"/>
    <mergeCell ref="T46:Y46"/>
    <mergeCell ref="AE46:AP46"/>
    <mergeCell ref="AQ46:AV46"/>
    <mergeCell ref="AW46:BB46"/>
    <mergeCell ref="BC44:BG44"/>
    <mergeCell ref="B45:M45"/>
    <mergeCell ref="N45:S45"/>
    <mergeCell ref="T45:Y45"/>
    <mergeCell ref="AE45:AP45"/>
    <mergeCell ref="AQ45:AV45"/>
    <mergeCell ref="AW45:BB45"/>
    <mergeCell ref="BC45:BG45"/>
    <mergeCell ref="B44:M44"/>
    <mergeCell ref="N44:S44"/>
    <mergeCell ref="T44:Y44"/>
    <mergeCell ref="AE44:AP44"/>
    <mergeCell ref="AQ44:AV44"/>
    <mergeCell ref="AW44:BB44"/>
    <mergeCell ref="H48:Y48"/>
    <mergeCell ref="AK48:BB48"/>
    <mergeCell ref="R49:U49"/>
    <mergeCell ref="V49:Y49"/>
    <mergeCell ref="AU49:AX49"/>
    <mergeCell ref="AY49:BB49"/>
    <mergeCell ref="B47:M47"/>
    <mergeCell ref="N47:W47"/>
    <mergeCell ref="X47:Y47"/>
    <mergeCell ref="AE47:AP47"/>
    <mergeCell ref="AQ47:AZ47"/>
    <mergeCell ref="BA47:BB47"/>
    <mergeCell ref="BC51:BG51"/>
    <mergeCell ref="B52:M52"/>
    <mergeCell ref="N52:S52"/>
    <mergeCell ref="T52:Y52"/>
    <mergeCell ref="AE52:AP52"/>
    <mergeCell ref="AQ52:AV52"/>
    <mergeCell ref="AW52:BB52"/>
    <mergeCell ref="BC52:BG52"/>
    <mergeCell ref="B50:Y50"/>
    <mergeCell ref="AE50:BB50"/>
    <mergeCell ref="B51:M51"/>
    <mergeCell ref="N51:S51"/>
    <mergeCell ref="T51:Y51"/>
    <mergeCell ref="AE51:AP51"/>
    <mergeCell ref="AQ51:AV51"/>
    <mergeCell ref="AW51:BB51"/>
    <mergeCell ref="BC53:BG53"/>
    <mergeCell ref="B57:M57"/>
    <mergeCell ref="N57:S57"/>
    <mergeCell ref="T57:Y57"/>
    <mergeCell ref="AE57:AP57"/>
    <mergeCell ref="AQ57:AV57"/>
    <mergeCell ref="AW57:BB57"/>
    <mergeCell ref="BC57:BG57"/>
    <mergeCell ref="B53:M53"/>
    <mergeCell ref="N53:S53"/>
    <mergeCell ref="T53:Y53"/>
    <mergeCell ref="AE53:AP53"/>
    <mergeCell ref="AQ53:AV53"/>
    <mergeCell ref="AW53:BB53"/>
    <mergeCell ref="AE55:AP55"/>
    <mergeCell ref="AQ55:AV55"/>
    <mergeCell ref="AW55:BB55"/>
    <mergeCell ref="BC55:BG55"/>
    <mergeCell ref="B54:M54"/>
    <mergeCell ref="N54:S54"/>
    <mergeCell ref="T54:Y54"/>
    <mergeCell ref="AE54:AP54"/>
    <mergeCell ref="AQ54:AV54"/>
    <mergeCell ref="AW54:BB54"/>
    <mergeCell ref="B69:Y70"/>
    <mergeCell ref="AE69:BB70"/>
    <mergeCell ref="B60:M60"/>
    <mergeCell ref="N60:W60"/>
    <mergeCell ref="X60:Y60"/>
    <mergeCell ref="AE60:AP60"/>
    <mergeCell ref="AQ60:AZ60"/>
    <mergeCell ref="BA60:BB60"/>
    <mergeCell ref="BC58:BG58"/>
    <mergeCell ref="B59:M59"/>
    <mergeCell ref="N59:S59"/>
    <mergeCell ref="T59:Y59"/>
    <mergeCell ref="AE59:AP59"/>
    <mergeCell ref="AQ59:AV59"/>
    <mergeCell ref="AW59:BB59"/>
    <mergeCell ref="B58:M58"/>
    <mergeCell ref="N58:S58"/>
    <mergeCell ref="T58:Y58"/>
    <mergeCell ref="AE58:AP58"/>
    <mergeCell ref="AQ58:AV58"/>
    <mergeCell ref="AW58:BB58"/>
  </mergeCells>
  <phoneticPr fontId="3"/>
  <conditionalFormatting sqref="H5:Y5 F22:Y23 O24:W24 O31:Y31 H34:T36">
    <cfRule type="containsBlanks" dxfId="17" priority="2">
      <formula>LEN(TRIM(F5))=0</formula>
    </cfRule>
  </conditionalFormatting>
  <conditionalFormatting sqref="N52:Y60">
    <cfRule type="expression" dxfId="16" priority="3">
      <formula>$O$31="新築住宅(住宅建築と同時に設置する場合)"</formula>
    </cfRule>
  </conditionalFormatting>
  <conditionalFormatting sqref="O26">
    <cfRule type="cellIs" dxfId="15" priority="5" operator="equal">
      <formula>""</formula>
    </cfRule>
  </conditionalFormatting>
  <conditionalFormatting sqref="T40:Y45 N40:N47 T46 X47:Y47">
    <cfRule type="expression" dxfId="14" priority="4">
      <formula>$O$31="既存住宅"</formula>
    </cfRule>
  </conditionalFormatting>
  <conditionalFormatting sqref="AK5:BB5 F10:Y10 AI10:BB10 AI22:BB23 AR24:AZ24 AR31:BB31 AK34:AW36">
    <cfRule type="containsBlanks" dxfId="13" priority="1">
      <formula>LEN(TRIM(F5))=0</formula>
    </cfRule>
  </conditionalFormatting>
  <conditionalFormatting sqref="AQ52:BB60">
    <cfRule type="expression" dxfId="12" priority="6">
      <formula>$AR$31="新築住宅(住宅建築と同時に設置する場合)"</formula>
    </cfRule>
  </conditionalFormatting>
  <conditionalFormatting sqref="AR26">
    <cfRule type="cellIs" dxfId="11" priority="8" operator="equal">
      <formula>""</formula>
    </cfRule>
  </conditionalFormatting>
  <conditionalFormatting sqref="AW40:BB45 AQ40:AQ47 AW46 BA47:BB47">
    <cfRule type="expression" dxfId="10" priority="7">
      <formula>$AR$31="既存住宅"</formula>
    </cfRule>
  </conditionalFormatting>
  <dataValidations count="4">
    <dataValidation type="list" allowBlank="1" showInputMessage="1" showErrorMessage="1" sqref="O31:Z31 AR31:BB31" xr:uid="{9C515F11-710F-41C6-9DF7-4E1DB747A3D2}">
      <formula1>"新築住宅(住宅建築と同時に設置する場合),既存住宅"</formula1>
    </dataValidation>
    <dataValidation type="list" allowBlank="1" showInputMessage="1" showErrorMessage="1" sqref="AZ12:BB19 W12:Z19" xr:uid="{96E26CA8-7D2A-43E0-AB19-4B38DC9491AF}">
      <formula1>"小型(多角形・建材形),建材一体型(屋根),防眩型,小型(方形),軽量型"</formula1>
    </dataValidation>
    <dataValidation type="list" allowBlank="1" showInputMessage="1" showErrorMessage="1" sqref="AK34:AW35 H34:T35" xr:uid="{C33F55FA-0B1D-4E2B-87E2-5EA61864EE75}">
      <formula1>"あり,なし"</formula1>
    </dataValidation>
    <dataValidation type="list" allowBlank="1" showInputMessage="1" showErrorMessage="1" sqref="AK36:AW36 H36:T36" xr:uid="{B48E32B4-7F27-40EE-BB65-5AA327FD8D50}">
      <formula1>"なし,マイクロイン バータ,パワーオプ ティマイザ"</formula1>
    </dataValidation>
  </dataValidations>
  <pageMargins left="0.7" right="0.7" top="0.75" bottom="0.75" header="0.3" footer="0.3"/>
  <pageSetup paperSize="9" scale="81" orientation="portrait" r:id="rId1"/>
  <rowBreaks count="1" manualBreakCount="1">
    <brk id="28" max="25" man="1"/>
  </rowBreaks>
  <colBreaks count="1" manualBreakCount="1">
    <brk id="2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96169-54F5-4C8D-854A-1B779B33AA78}">
  <dimension ref="B1:Y29"/>
  <sheetViews>
    <sheetView zoomScaleNormal="100" workbookViewId="0"/>
  </sheetViews>
  <sheetFormatPr defaultRowHeight="13.2" x14ac:dyDescent="0.45"/>
  <cols>
    <col min="1" max="1" width="3.19921875" style="80" customWidth="1"/>
    <col min="2" max="2" width="5.3984375" style="80" customWidth="1"/>
    <col min="3" max="3" width="7.09765625" style="80" customWidth="1"/>
    <col min="4" max="4" width="3.19921875" style="80" customWidth="1"/>
    <col min="5" max="6" width="7.09765625" style="80" customWidth="1"/>
    <col min="7" max="7" width="9" style="80" customWidth="1"/>
    <col min="8" max="8" width="6.69921875" style="80" customWidth="1"/>
    <col min="9" max="9" width="14.69921875" style="80" customWidth="1"/>
    <col min="10" max="10" width="16.69921875" style="80" bestFit="1" customWidth="1"/>
    <col min="11" max="11" width="14" style="80" customWidth="1"/>
    <col min="12" max="13" width="3.19921875" style="80" customWidth="1"/>
    <col min="14" max="14" width="5.3984375" style="80" customWidth="1"/>
    <col min="15" max="15" width="7.09765625" style="80" customWidth="1"/>
    <col min="16" max="16" width="3.19921875" style="80" customWidth="1"/>
    <col min="17" max="18" width="7.09765625" style="80" customWidth="1"/>
    <col min="19" max="19" width="9" style="80" customWidth="1"/>
    <col min="20" max="20" width="6.69921875" style="80" customWidth="1"/>
    <col min="21" max="21" width="14.69921875" style="80" customWidth="1"/>
    <col min="22" max="22" width="16.69921875" style="80" bestFit="1" customWidth="1"/>
    <col min="23" max="23" width="14" style="80" customWidth="1"/>
    <col min="24" max="24" width="3.19921875" style="80" customWidth="1"/>
    <col min="25" max="212" width="8.796875" style="80"/>
    <col min="213" max="220" width="3.59765625" style="80" customWidth="1"/>
    <col min="221" max="223" width="4.5" style="80" customWidth="1"/>
    <col min="224" max="275" width="3.59765625" style="80" customWidth="1"/>
    <col min="276" max="277" width="8.796875" style="80"/>
    <col min="278" max="278" width="6.69921875" style="80" customWidth="1"/>
    <col min="279" max="468" width="8.796875" style="80"/>
    <col min="469" max="476" width="3.59765625" style="80" customWidth="1"/>
    <col min="477" max="479" width="4.5" style="80" customWidth="1"/>
    <col min="480" max="531" width="3.59765625" style="80" customWidth="1"/>
    <col min="532" max="533" width="8.796875" style="80"/>
    <col min="534" max="534" width="6.69921875" style="80" customWidth="1"/>
    <col min="535" max="724" width="8.796875" style="80"/>
    <col min="725" max="732" width="3.59765625" style="80" customWidth="1"/>
    <col min="733" max="735" width="4.5" style="80" customWidth="1"/>
    <col min="736" max="787" width="3.59765625" style="80" customWidth="1"/>
    <col min="788" max="789" width="8.796875" style="80"/>
    <col min="790" max="790" width="6.69921875" style="80" customWidth="1"/>
    <col min="791" max="980" width="8.796875" style="80"/>
    <col min="981" max="988" width="3.59765625" style="80" customWidth="1"/>
    <col min="989" max="991" width="4.5" style="80" customWidth="1"/>
    <col min="992" max="1043" width="3.59765625" style="80" customWidth="1"/>
    <col min="1044" max="1045" width="8.796875" style="80"/>
    <col min="1046" max="1046" width="6.69921875" style="80" customWidth="1"/>
    <col min="1047" max="1236" width="8.796875" style="80"/>
    <col min="1237" max="1244" width="3.59765625" style="80" customWidth="1"/>
    <col min="1245" max="1247" width="4.5" style="80" customWidth="1"/>
    <col min="1248" max="1299" width="3.59765625" style="80" customWidth="1"/>
    <col min="1300" max="1301" width="8.796875" style="80"/>
    <col min="1302" max="1302" width="6.69921875" style="80" customWidth="1"/>
    <col min="1303" max="1492" width="8.796875" style="80"/>
    <col min="1493" max="1500" width="3.59765625" style="80" customWidth="1"/>
    <col min="1501" max="1503" width="4.5" style="80" customWidth="1"/>
    <col min="1504" max="1555" width="3.59765625" style="80" customWidth="1"/>
    <col min="1556" max="1557" width="8.796875" style="80"/>
    <col min="1558" max="1558" width="6.69921875" style="80" customWidth="1"/>
    <col min="1559" max="1748" width="8.796875" style="80"/>
    <col min="1749" max="1756" width="3.59765625" style="80" customWidth="1"/>
    <col min="1757" max="1759" width="4.5" style="80" customWidth="1"/>
    <col min="1760" max="1811" width="3.59765625" style="80" customWidth="1"/>
    <col min="1812" max="1813" width="8.796875" style="80"/>
    <col min="1814" max="1814" width="6.69921875" style="80" customWidth="1"/>
    <col min="1815" max="2004" width="8.796875" style="80"/>
    <col min="2005" max="2012" width="3.59765625" style="80" customWidth="1"/>
    <col min="2013" max="2015" width="4.5" style="80" customWidth="1"/>
    <col min="2016" max="2067" width="3.59765625" style="80" customWidth="1"/>
    <col min="2068" max="2069" width="8.796875" style="80"/>
    <col min="2070" max="2070" width="6.69921875" style="80" customWidth="1"/>
    <col min="2071" max="2260" width="8.796875" style="80"/>
    <col min="2261" max="2268" width="3.59765625" style="80" customWidth="1"/>
    <col min="2269" max="2271" width="4.5" style="80" customWidth="1"/>
    <col min="2272" max="2323" width="3.59765625" style="80" customWidth="1"/>
    <col min="2324" max="2325" width="8.796875" style="80"/>
    <col min="2326" max="2326" width="6.69921875" style="80" customWidth="1"/>
    <col min="2327" max="2516" width="8.796875" style="80"/>
    <col min="2517" max="2524" width="3.59765625" style="80" customWidth="1"/>
    <col min="2525" max="2527" width="4.5" style="80" customWidth="1"/>
    <col min="2528" max="2579" width="3.59765625" style="80" customWidth="1"/>
    <col min="2580" max="2581" width="8.796875" style="80"/>
    <col min="2582" max="2582" width="6.69921875" style="80" customWidth="1"/>
    <col min="2583" max="2772" width="8.796875" style="80"/>
    <col min="2773" max="2780" width="3.59765625" style="80" customWidth="1"/>
    <col min="2781" max="2783" width="4.5" style="80" customWidth="1"/>
    <col min="2784" max="2835" width="3.59765625" style="80" customWidth="1"/>
    <col min="2836" max="2837" width="8.796875" style="80"/>
    <col min="2838" max="2838" width="6.69921875" style="80" customWidth="1"/>
    <col min="2839" max="3028" width="8.796875" style="80"/>
    <col min="3029" max="3036" width="3.59765625" style="80" customWidth="1"/>
    <col min="3037" max="3039" width="4.5" style="80" customWidth="1"/>
    <col min="3040" max="3091" width="3.59765625" style="80" customWidth="1"/>
    <col min="3092" max="3093" width="8.796875" style="80"/>
    <col min="3094" max="3094" width="6.69921875" style="80" customWidth="1"/>
    <col min="3095" max="3284" width="8.796875" style="80"/>
    <col min="3285" max="3292" width="3.59765625" style="80" customWidth="1"/>
    <col min="3293" max="3295" width="4.5" style="80" customWidth="1"/>
    <col min="3296" max="3347" width="3.59765625" style="80" customWidth="1"/>
    <col min="3348" max="3349" width="8.796875" style="80"/>
    <col min="3350" max="3350" width="6.69921875" style="80" customWidth="1"/>
    <col min="3351" max="3540" width="8.796875" style="80"/>
    <col min="3541" max="3548" width="3.59765625" style="80" customWidth="1"/>
    <col min="3549" max="3551" width="4.5" style="80" customWidth="1"/>
    <col min="3552" max="3603" width="3.59765625" style="80" customWidth="1"/>
    <col min="3604" max="3605" width="8.796875" style="80"/>
    <col min="3606" max="3606" width="6.69921875" style="80" customWidth="1"/>
    <col min="3607" max="3796" width="8.796875" style="80"/>
    <col min="3797" max="3804" width="3.59765625" style="80" customWidth="1"/>
    <col min="3805" max="3807" width="4.5" style="80" customWidth="1"/>
    <col min="3808" max="3859" width="3.59765625" style="80" customWidth="1"/>
    <col min="3860" max="3861" width="8.796875" style="80"/>
    <col min="3862" max="3862" width="6.69921875" style="80" customWidth="1"/>
    <col min="3863" max="4052" width="8.796875" style="80"/>
    <col min="4053" max="4060" width="3.59765625" style="80" customWidth="1"/>
    <col min="4061" max="4063" width="4.5" style="80" customWidth="1"/>
    <col min="4064" max="4115" width="3.59765625" style="80" customWidth="1"/>
    <col min="4116" max="4117" width="8.796875" style="80"/>
    <col min="4118" max="4118" width="6.69921875" style="80" customWidth="1"/>
    <col min="4119" max="4308" width="8.796875" style="80"/>
    <col min="4309" max="4316" width="3.59765625" style="80" customWidth="1"/>
    <col min="4317" max="4319" width="4.5" style="80" customWidth="1"/>
    <col min="4320" max="4371" width="3.59765625" style="80" customWidth="1"/>
    <col min="4372" max="4373" width="8.796875" style="80"/>
    <col min="4374" max="4374" width="6.69921875" style="80" customWidth="1"/>
    <col min="4375" max="4564" width="8.796875" style="80"/>
    <col min="4565" max="4572" width="3.59765625" style="80" customWidth="1"/>
    <col min="4573" max="4575" width="4.5" style="80" customWidth="1"/>
    <col min="4576" max="4627" width="3.59765625" style="80" customWidth="1"/>
    <col min="4628" max="4629" width="8.796875" style="80"/>
    <col min="4630" max="4630" width="6.69921875" style="80" customWidth="1"/>
    <col min="4631" max="4820" width="8.796875" style="80"/>
    <col min="4821" max="4828" width="3.59765625" style="80" customWidth="1"/>
    <col min="4829" max="4831" width="4.5" style="80" customWidth="1"/>
    <col min="4832" max="4883" width="3.59765625" style="80" customWidth="1"/>
    <col min="4884" max="4885" width="8.796875" style="80"/>
    <col min="4886" max="4886" width="6.69921875" style="80" customWidth="1"/>
    <col min="4887" max="5076" width="8.796875" style="80"/>
    <col min="5077" max="5084" width="3.59765625" style="80" customWidth="1"/>
    <col min="5085" max="5087" width="4.5" style="80" customWidth="1"/>
    <col min="5088" max="5139" width="3.59765625" style="80" customWidth="1"/>
    <col min="5140" max="5141" width="8.796875" style="80"/>
    <col min="5142" max="5142" width="6.69921875" style="80" customWidth="1"/>
    <col min="5143" max="5332" width="8.796875" style="80"/>
    <col min="5333" max="5340" width="3.59765625" style="80" customWidth="1"/>
    <col min="5341" max="5343" width="4.5" style="80" customWidth="1"/>
    <col min="5344" max="5395" width="3.59765625" style="80" customWidth="1"/>
    <col min="5396" max="5397" width="8.796875" style="80"/>
    <col min="5398" max="5398" width="6.69921875" style="80" customWidth="1"/>
    <col min="5399" max="5588" width="8.796875" style="80"/>
    <col min="5589" max="5596" width="3.59765625" style="80" customWidth="1"/>
    <col min="5597" max="5599" width="4.5" style="80" customWidth="1"/>
    <col min="5600" max="5651" width="3.59765625" style="80" customWidth="1"/>
    <col min="5652" max="5653" width="8.796875" style="80"/>
    <col min="5654" max="5654" width="6.69921875" style="80" customWidth="1"/>
    <col min="5655" max="5844" width="8.796875" style="80"/>
    <col min="5845" max="5852" width="3.59765625" style="80" customWidth="1"/>
    <col min="5853" max="5855" width="4.5" style="80" customWidth="1"/>
    <col min="5856" max="5907" width="3.59765625" style="80" customWidth="1"/>
    <col min="5908" max="5909" width="8.796875" style="80"/>
    <col min="5910" max="5910" width="6.69921875" style="80" customWidth="1"/>
    <col min="5911" max="6100" width="8.796875" style="80"/>
    <col min="6101" max="6108" width="3.59765625" style="80" customWidth="1"/>
    <col min="6109" max="6111" width="4.5" style="80" customWidth="1"/>
    <col min="6112" max="6163" width="3.59765625" style="80" customWidth="1"/>
    <col min="6164" max="6165" width="8.796875" style="80"/>
    <col min="6166" max="6166" width="6.69921875" style="80" customWidth="1"/>
    <col min="6167" max="6356" width="8.796875" style="80"/>
    <col min="6357" max="6364" width="3.59765625" style="80" customWidth="1"/>
    <col min="6365" max="6367" width="4.5" style="80" customWidth="1"/>
    <col min="6368" max="6419" width="3.59765625" style="80" customWidth="1"/>
    <col min="6420" max="6421" width="8.796875" style="80"/>
    <col min="6422" max="6422" width="6.69921875" style="80" customWidth="1"/>
    <col min="6423" max="6612" width="8.796875" style="80"/>
    <col min="6613" max="6620" width="3.59765625" style="80" customWidth="1"/>
    <col min="6621" max="6623" width="4.5" style="80" customWidth="1"/>
    <col min="6624" max="6675" width="3.59765625" style="80" customWidth="1"/>
    <col min="6676" max="6677" width="8.796875" style="80"/>
    <col min="6678" max="6678" width="6.69921875" style="80" customWidth="1"/>
    <col min="6679" max="6868" width="8.796875" style="80"/>
    <col min="6869" max="6876" width="3.59765625" style="80" customWidth="1"/>
    <col min="6877" max="6879" width="4.5" style="80" customWidth="1"/>
    <col min="6880" max="6931" width="3.59765625" style="80" customWidth="1"/>
    <col min="6932" max="6933" width="8.796875" style="80"/>
    <col min="6934" max="6934" width="6.69921875" style="80" customWidth="1"/>
    <col min="6935" max="7124" width="8.796875" style="80"/>
    <col min="7125" max="7132" width="3.59765625" style="80" customWidth="1"/>
    <col min="7133" max="7135" width="4.5" style="80" customWidth="1"/>
    <col min="7136" max="7187" width="3.59765625" style="80" customWidth="1"/>
    <col min="7188" max="7189" width="8.796875" style="80"/>
    <col min="7190" max="7190" width="6.69921875" style="80" customWidth="1"/>
    <col min="7191" max="7380" width="8.796875" style="80"/>
    <col min="7381" max="7388" width="3.59765625" style="80" customWidth="1"/>
    <col min="7389" max="7391" width="4.5" style="80" customWidth="1"/>
    <col min="7392" max="7443" width="3.59765625" style="80" customWidth="1"/>
    <col min="7444" max="7445" width="8.796875" style="80"/>
    <col min="7446" max="7446" width="6.69921875" style="80" customWidth="1"/>
    <col min="7447" max="7636" width="8.796875" style="80"/>
    <col min="7637" max="7644" width="3.59765625" style="80" customWidth="1"/>
    <col min="7645" max="7647" width="4.5" style="80" customWidth="1"/>
    <col min="7648" max="7699" width="3.59765625" style="80" customWidth="1"/>
    <col min="7700" max="7701" width="8.796875" style="80"/>
    <col min="7702" max="7702" width="6.69921875" style="80" customWidth="1"/>
    <col min="7703" max="7892" width="8.796875" style="80"/>
    <col min="7893" max="7900" width="3.59765625" style="80" customWidth="1"/>
    <col min="7901" max="7903" width="4.5" style="80" customWidth="1"/>
    <col min="7904" max="7955" width="3.59765625" style="80" customWidth="1"/>
    <col min="7956" max="7957" width="8.796875" style="80"/>
    <col min="7958" max="7958" width="6.69921875" style="80" customWidth="1"/>
    <col min="7959" max="8148" width="8.796875" style="80"/>
    <col min="8149" max="8156" width="3.59765625" style="80" customWidth="1"/>
    <col min="8157" max="8159" width="4.5" style="80" customWidth="1"/>
    <col min="8160" max="8211" width="3.59765625" style="80" customWidth="1"/>
    <col min="8212" max="8213" width="8.796875" style="80"/>
    <col min="8214" max="8214" width="6.69921875" style="80" customWidth="1"/>
    <col min="8215" max="8404" width="8.796875" style="80"/>
    <col min="8405" max="8412" width="3.59765625" style="80" customWidth="1"/>
    <col min="8413" max="8415" width="4.5" style="80" customWidth="1"/>
    <col min="8416" max="8467" width="3.59765625" style="80" customWidth="1"/>
    <col min="8468" max="8469" width="8.796875" style="80"/>
    <col min="8470" max="8470" width="6.69921875" style="80" customWidth="1"/>
    <col min="8471" max="8660" width="8.796875" style="80"/>
    <col min="8661" max="8668" width="3.59765625" style="80" customWidth="1"/>
    <col min="8669" max="8671" width="4.5" style="80" customWidth="1"/>
    <col min="8672" max="8723" width="3.59765625" style="80" customWidth="1"/>
    <col min="8724" max="8725" width="8.796875" style="80"/>
    <col min="8726" max="8726" width="6.69921875" style="80" customWidth="1"/>
    <col min="8727" max="8916" width="8.796875" style="80"/>
    <col min="8917" max="8924" width="3.59765625" style="80" customWidth="1"/>
    <col min="8925" max="8927" width="4.5" style="80" customWidth="1"/>
    <col min="8928" max="8979" width="3.59765625" style="80" customWidth="1"/>
    <col min="8980" max="8981" width="8.796875" style="80"/>
    <col min="8982" max="8982" width="6.69921875" style="80" customWidth="1"/>
    <col min="8983" max="9172" width="8.796875" style="80"/>
    <col min="9173" max="9180" width="3.59765625" style="80" customWidth="1"/>
    <col min="9181" max="9183" width="4.5" style="80" customWidth="1"/>
    <col min="9184" max="9235" width="3.59765625" style="80" customWidth="1"/>
    <col min="9236" max="9237" width="8.796875" style="80"/>
    <col min="9238" max="9238" width="6.69921875" style="80" customWidth="1"/>
    <col min="9239" max="9428" width="8.796875" style="80"/>
    <col min="9429" max="9436" width="3.59765625" style="80" customWidth="1"/>
    <col min="9437" max="9439" width="4.5" style="80" customWidth="1"/>
    <col min="9440" max="9491" width="3.59765625" style="80" customWidth="1"/>
    <col min="9492" max="9493" width="8.796875" style="80"/>
    <col min="9494" max="9494" width="6.69921875" style="80" customWidth="1"/>
    <col min="9495" max="9684" width="8.796875" style="80"/>
    <col min="9685" max="9692" width="3.59765625" style="80" customWidth="1"/>
    <col min="9693" max="9695" width="4.5" style="80" customWidth="1"/>
    <col min="9696" max="9747" width="3.59765625" style="80" customWidth="1"/>
    <col min="9748" max="9749" width="8.796875" style="80"/>
    <col min="9750" max="9750" width="6.69921875" style="80" customWidth="1"/>
    <col min="9751" max="9940" width="8.796875" style="80"/>
    <col min="9941" max="9948" width="3.59765625" style="80" customWidth="1"/>
    <col min="9949" max="9951" width="4.5" style="80" customWidth="1"/>
    <col min="9952" max="10003" width="3.59765625" style="80" customWidth="1"/>
    <col min="10004" max="10005" width="8.796875" style="80"/>
    <col min="10006" max="10006" width="6.69921875" style="80" customWidth="1"/>
    <col min="10007" max="10196" width="8.796875" style="80"/>
    <col min="10197" max="10204" width="3.59765625" style="80" customWidth="1"/>
    <col min="10205" max="10207" width="4.5" style="80" customWidth="1"/>
    <col min="10208" max="10259" width="3.59765625" style="80" customWidth="1"/>
    <col min="10260" max="10261" width="8.796875" style="80"/>
    <col min="10262" max="10262" width="6.69921875" style="80" customWidth="1"/>
    <col min="10263" max="10452" width="8.796875" style="80"/>
    <col min="10453" max="10460" width="3.59765625" style="80" customWidth="1"/>
    <col min="10461" max="10463" width="4.5" style="80" customWidth="1"/>
    <col min="10464" max="10515" width="3.59765625" style="80" customWidth="1"/>
    <col min="10516" max="10517" width="8.796875" style="80"/>
    <col min="10518" max="10518" width="6.69921875" style="80" customWidth="1"/>
    <col min="10519" max="10708" width="8.796875" style="80"/>
    <col min="10709" max="10716" width="3.59765625" style="80" customWidth="1"/>
    <col min="10717" max="10719" width="4.5" style="80" customWidth="1"/>
    <col min="10720" max="10771" width="3.59765625" style="80" customWidth="1"/>
    <col min="10772" max="10773" width="8.796875" style="80"/>
    <col min="10774" max="10774" width="6.69921875" style="80" customWidth="1"/>
    <col min="10775" max="10964" width="8.796875" style="80"/>
    <col min="10965" max="10972" width="3.59765625" style="80" customWidth="1"/>
    <col min="10973" max="10975" width="4.5" style="80" customWidth="1"/>
    <col min="10976" max="11027" width="3.59765625" style="80" customWidth="1"/>
    <col min="11028" max="11029" width="8.796875" style="80"/>
    <col min="11030" max="11030" width="6.69921875" style="80" customWidth="1"/>
    <col min="11031" max="11220" width="8.796875" style="80"/>
    <col min="11221" max="11228" width="3.59765625" style="80" customWidth="1"/>
    <col min="11229" max="11231" width="4.5" style="80" customWidth="1"/>
    <col min="11232" max="11283" width="3.59765625" style="80" customWidth="1"/>
    <col min="11284" max="11285" width="8.796875" style="80"/>
    <col min="11286" max="11286" width="6.69921875" style="80" customWidth="1"/>
    <col min="11287" max="11476" width="8.796875" style="80"/>
    <col min="11477" max="11484" width="3.59765625" style="80" customWidth="1"/>
    <col min="11485" max="11487" width="4.5" style="80" customWidth="1"/>
    <col min="11488" max="11539" width="3.59765625" style="80" customWidth="1"/>
    <col min="11540" max="11541" width="8.796875" style="80"/>
    <col min="11542" max="11542" width="6.69921875" style="80" customWidth="1"/>
    <col min="11543" max="11732" width="8.796875" style="80"/>
    <col min="11733" max="11740" width="3.59765625" style="80" customWidth="1"/>
    <col min="11741" max="11743" width="4.5" style="80" customWidth="1"/>
    <col min="11744" max="11795" width="3.59765625" style="80" customWidth="1"/>
    <col min="11796" max="11797" width="8.796875" style="80"/>
    <col min="11798" max="11798" width="6.69921875" style="80" customWidth="1"/>
    <col min="11799" max="11988" width="8.796875" style="80"/>
    <col min="11989" max="11996" width="3.59765625" style="80" customWidth="1"/>
    <col min="11997" max="11999" width="4.5" style="80" customWidth="1"/>
    <col min="12000" max="12051" width="3.59765625" style="80" customWidth="1"/>
    <col min="12052" max="12053" width="8.796875" style="80"/>
    <col min="12054" max="12054" width="6.69921875" style="80" customWidth="1"/>
    <col min="12055" max="12244" width="8.796875" style="80"/>
    <col min="12245" max="12252" width="3.59765625" style="80" customWidth="1"/>
    <col min="12253" max="12255" width="4.5" style="80" customWidth="1"/>
    <col min="12256" max="12307" width="3.59765625" style="80" customWidth="1"/>
    <col min="12308" max="12309" width="8.796875" style="80"/>
    <col min="12310" max="12310" width="6.69921875" style="80" customWidth="1"/>
    <col min="12311" max="12500" width="8.796875" style="80"/>
    <col min="12501" max="12508" width="3.59765625" style="80" customWidth="1"/>
    <col min="12509" max="12511" width="4.5" style="80" customWidth="1"/>
    <col min="12512" max="12563" width="3.59765625" style="80" customWidth="1"/>
    <col min="12564" max="12565" width="8.796875" style="80"/>
    <col min="12566" max="12566" width="6.69921875" style="80" customWidth="1"/>
    <col min="12567" max="12756" width="8.796875" style="80"/>
    <col min="12757" max="12764" width="3.59765625" style="80" customWidth="1"/>
    <col min="12765" max="12767" width="4.5" style="80" customWidth="1"/>
    <col min="12768" max="12819" width="3.59765625" style="80" customWidth="1"/>
    <col min="12820" max="12821" width="8.796875" style="80"/>
    <col min="12822" max="12822" width="6.69921875" style="80" customWidth="1"/>
    <col min="12823" max="13012" width="8.796875" style="80"/>
    <col min="13013" max="13020" width="3.59765625" style="80" customWidth="1"/>
    <col min="13021" max="13023" width="4.5" style="80" customWidth="1"/>
    <col min="13024" max="13075" width="3.59765625" style="80" customWidth="1"/>
    <col min="13076" max="13077" width="8.796875" style="80"/>
    <col min="13078" max="13078" width="6.69921875" style="80" customWidth="1"/>
    <col min="13079" max="13268" width="8.796875" style="80"/>
    <col min="13269" max="13276" width="3.59765625" style="80" customWidth="1"/>
    <col min="13277" max="13279" width="4.5" style="80" customWidth="1"/>
    <col min="13280" max="13331" width="3.59765625" style="80" customWidth="1"/>
    <col min="13332" max="13333" width="8.796875" style="80"/>
    <col min="13334" max="13334" width="6.69921875" style="80" customWidth="1"/>
    <col min="13335" max="13524" width="8.796875" style="80"/>
    <col min="13525" max="13532" width="3.59765625" style="80" customWidth="1"/>
    <col min="13533" max="13535" width="4.5" style="80" customWidth="1"/>
    <col min="13536" max="13587" width="3.59765625" style="80" customWidth="1"/>
    <col min="13588" max="13589" width="8.796875" style="80"/>
    <col min="13590" max="13590" width="6.69921875" style="80" customWidth="1"/>
    <col min="13591" max="13780" width="8.796875" style="80"/>
    <col min="13781" max="13788" width="3.59765625" style="80" customWidth="1"/>
    <col min="13789" max="13791" width="4.5" style="80" customWidth="1"/>
    <col min="13792" max="13843" width="3.59765625" style="80" customWidth="1"/>
    <col min="13844" max="13845" width="8.796875" style="80"/>
    <col min="13846" max="13846" width="6.69921875" style="80" customWidth="1"/>
    <col min="13847" max="14036" width="8.796875" style="80"/>
    <col min="14037" max="14044" width="3.59765625" style="80" customWidth="1"/>
    <col min="14045" max="14047" width="4.5" style="80" customWidth="1"/>
    <col min="14048" max="14099" width="3.59765625" style="80" customWidth="1"/>
    <col min="14100" max="14101" width="8.796875" style="80"/>
    <col min="14102" max="14102" width="6.69921875" style="80" customWidth="1"/>
    <col min="14103" max="14292" width="8.796875" style="80"/>
    <col min="14293" max="14300" width="3.59765625" style="80" customWidth="1"/>
    <col min="14301" max="14303" width="4.5" style="80" customWidth="1"/>
    <col min="14304" max="14355" width="3.59765625" style="80" customWidth="1"/>
    <col min="14356" max="14357" width="8.796875" style="80"/>
    <col min="14358" max="14358" width="6.69921875" style="80" customWidth="1"/>
    <col min="14359" max="14548" width="8.796875" style="80"/>
    <col min="14549" max="14556" width="3.59765625" style="80" customWidth="1"/>
    <col min="14557" max="14559" width="4.5" style="80" customWidth="1"/>
    <col min="14560" max="14611" width="3.59765625" style="80" customWidth="1"/>
    <col min="14612" max="14613" width="8.796875" style="80"/>
    <col min="14614" max="14614" width="6.69921875" style="80" customWidth="1"/>
    <col min="14615" max="14804" width="8.796875" style="80"/>
    <col min="14805" max="14812" width="3.59765625" style="80" customWidth="1"/>
    <col min="14813" max="14815" width="4.5" style="80" customWidth="1"/>
    <col min="14816" max="14867" width="3.59765625" style="80" customWidth="1"/>
    <col min="14868" max="14869" width="8.796875" style="80"/>
    <col min="14870" max="14870" width="6.69921875" style="80" customWidth="1"/>
    <col min="14871" max="15060" width="8.796875" style="80"/>
    <col min="15061" max="15068" width="3.59765625" style="80" customWidth="1"/>
    <col min="15069" max="15071" width="4.5" style="80" customWidth="1"/>
    <col min="15072" max="15123" width="3.59765625" style="80" customWidth="1"/>
    <col min="15124" max="15125" width="8.796875" style="80"/>
    <col min="15126" max="15126" width="6.69921875" style="80" customWidth="1"/>
    <col min="15127" max="15316" width="8.796875" style="80"/>
    <col min="15317" max="15324" width="3.59765625" style="80" customWidth="1"/>
    <col min="15325" max="15327" width="4.5" style="80" customWidth="1"/>
    <col min="15328" max="15379" width="3.59765625" style="80" customWidth="1"/>
    <col min="15380" max="15381" width="8.796875" style="80"/>
    <col min="15382" max="15382" width="6.69921875" style="80" customWidth="1"/>
    <col min="15383" max="15572" width="8.796875" style="80"/>
    <col min="15573" max="15580" width="3.59765625" style="80" customWidth="1"/>
    <col min="15581" max="15583" width="4.5" style="80" customWidth="1"/>
    <col min="15584" max="15635" width="3.59765625" style="80" customWidth="1"/>
    <col min="15636" max="15637" width="8.796875" style="80"/>
    <col min="15638" max="15638" width="6.69921875" style="80" customWidth="1"/>
    <col min="15639" max="15828" width="8.796875" style="80"/>
    <col min="15829" max="15836" width="3.59765625" style="80" customWidth="1"/>
    <col min="15837" max="15839" width="4.5" style="80" customWidth="1"/>
    <col min="15840" max="15891" width="3.59765625" style="80" customWidth="1"/>
    <col min="15892" max="15893" width="8.796875" style="80"/>
    <col min="15894" max="15894" width="6.69921875" style="80" customWidth="1"/>
    <col min="15895" max="16084" width="8.796875" style="80"/>
    <col min="16085" max="16092" width="3.59765625" style="80" customWidth="1"/>
    <col min="16093" max="16095" width="4.5" style="80" customWidth="1"/>
    <col min="16096" max="16147" width="3.59765625" style="80" customWidth="1"/>
    <col min="16148" max="16149" width="8.796875" style="80"/>
    <col min="16150" max="16150" width="6.69921875" style="80" customWidth="1"/>
    <col min="16151" max="16384" width="8.796875" style="80"/>
  </cols>
  <sheetData>
    <row r="1" spans="2:25" ht="27.9" customHeight="1" x14ac:dyDescent="0.45">
      <c r="B1" s="80" t="s">
        <v>68</v>
      </c>
      <c r="G1" s="81"/>
      <c r="K1" s="82"/>
      <c r="N1" s="80" t="s">
        <v>68</v>
      </c>
      <c r="S1" s="81"/>
      <c r="W1" s="82"/>
    </row>
    <row r="2" spans="2:25" ht="9" customHeight="1" x14ac:dyDescent="0.45">
      <c r="G2" s="81"/>
      <c r="S2" s="81"/>
    </row>
    <row r="3" spans="2:25" ht="34.200000000000003" customHeight="1" x14ac:dyDescent="0.45">
      <c r="B3" s="313" t="s">
        <v>69</v>
      </c>
      <c r="C3" s="313"/>
      <c r="D3" s="313"/>
      <c r="E3" s="313"/>
      <c r="F3" s="313"/>
      <c r="G3" s="313"/>
      <c r="H3" s="313"/>
      <c r="I3" s="313"/>
      <c r="J3" s="313"/>
      <c r="K3" s="313"/>
      <c r="N3" s="313" t="s">
        <v>69</v>
      </c>
      <c r="O3" s="313"/>
      <c r="P3" s="313"/>
      <c r="Q3" s="313"/>
      <c r="R3" s="313"/>
      <c r="S3" s="313"/>
      <c r="T3" s="313"/>
      <c r="U3" s="313"/>
      <c r="V3" s="313"/>
      <c r="W3" s="313"/>
      <c r="Y3" s="81"/>
    </row>
    <row r="4" spans="2:25" ht="9" customHeight="1" x14ac:dyDescent="0.2">
      <c r="B4" s="83"/>
      <c r="C4" s="83"/>
      <c r="D4" s="83"/>
      <c r="E4" s="83"/>
      <c r="F4" s="83"/>
      <c r="G4" s="83"/>
      <c r="H4" s="83"/>
      <c r="I4" s="83"/>
      <c r="J4" s="83"/>
      <c r="N4" s="83"/>
      <c r="O4" s="83"/>
      <c r="P4" s="83"/>
      <c r="Q4" s="83"/>
      <c r="R4" s="83"/>
      <c r="S4" s="83"/>
      <c r="T4" s="83"/>
      <c r="U4" s="83"/>
      <c r="V4" s="83"/>
    </row>
    <row r="5" spans="2:25" ht="24" customHeight="1" x14ac:dyDescent="0.45">
      <c r="B5" s="303" t="s">
        <v>70</v>
      </c>
      <c r="C5" s="303"/>
      <c r="D5" s="303"/>
      <c r="E5" s="303"/>
      <c r="F5" s="303"/>
      <c r="G5" s="303"/>
      <c r="H5" s="303"/>
      <c r="I5" s="303"/>
      <c r="J5" s="303"/>
      <c r="K5" s="303"/>
      <c r="N5" s="303" t="s">
        <v>70</v>
      </c>
      <c r="O5" s="303"/>
      <c r="P5" s="303"/>
      <c r="Q5" s="303"/>
      <c r="R5" s="303"/>
      <c r="S5" s="303"/>
      <c r="T5" s="303"/>
      <c r="U5" s="303"/>
      <c r="V5" s="303"/>
      <c r="W5" s="303"/>
    </row>
    <row r="6" spans="2:25" ht="24" customHeight="1" x14ac:dyDescent="0.45">
      <c r="B6" s="303" t="s">
        <v>71</v>
      </c>
      <c r="C6" s="303"/>
      <c r="D6" s="303"/>
      <c r="E6" s="303"/>
      <c r="F6" s="303"/>
      <c r="G6" s="303"/>
      <c r="H6" s="303"/>
      <c r="I6" s="303"/>
      <c r="J6" s="303"/>
      <c r="K6" s="303"/>
      <c r="N6" s="303" t="s">
        <v>71</v>
      </c>
      <c r="O6" s="303"/>
      <c r="P6" s="303"/>
      <c r="Q6" s="303"/>
      <c r="R6" s="303"/>
      <c r="S6" s="303"/>
      <c r="T6" s="303"/>
      <c r="U6" s="303"/>
      <c r="V6" s="303"/>
      <c r="W6" s="303"/>
    </row>
    <row r="7" spans="2:25" ht="5.4" customHeight="1" x14ac:dyDescent="0.45">
      <c r="B7" s="303"/>
      <c r="C7" s="303"/>
      <c r="D7" s="303"/>
      <c r="E7" s="84"/>
      <c r="F7" s="84"/>
      <c r="G7" s="84"/>
      <c r="H7" s="84"/>
      <c r="I7" s="84"/>
      <c r="J7" s="84"/>
      <c r="K7" s="84"/>
      <c r="N7" s="303"/>
      <c r="O7" s="303"/>
      <c r="P7" s="303"/>
      <c r="Q7" s="84"/>
      <c r="R7" s="84"/>
      <c r="S7" s="84"/>
      <c r="T7" s="84"/>
      <c r="U7" s="84"/>
      <c r="V7" s="84"/>
      <c r="W7" s="84"/>
    </row>
    <row r="8" spans="2:25" ht="22.2" customHeight="1" x14ac:dyDescent="0.45">
      <c r="B8" s="304" t="s">
        <v>72</v>
      </c>
      <c r="C8" s="304"/>
      <c r="D8" s="305" t="s">
        <v>73</v>
      </c>
      <c r="E8" s="305"/>
      <c r="F8" s="306"/>
      <c r="G8" s="307"/>
      <c r="H8" s="86" t="s">
        <v>74</v>
      </c>
      <c r="I8" s="87"/>
      <c r="L8" s="84"/>
      <c r="N8" s="304" t="s">
        <v>72</v>
      </c>
      <c r="O8" s="304"/>
      <c r="P8" s="305" t="s">
        <v>73</v>
      </c>
      <c r="Q8" s="305"/>
      <c r="R8" s="308">
        <v>20</v>
      </c>
      <c r="S8" s="309"/>
      <c r="T8" s="86" t="s">
        <v>74</v>
      </c>
      <c r="U8" s="87"/>
      <c r="X8" s="84"/>
      <c r="Y8" s="84"/>
    </row>
    <row r="9" spans="2:25" ht="6" customHeight="1" x14ac:dyDescent="0.45">
      <c r="B9" s="310"/>
      <c r="C9" s="310"/>
      <c r="D9" s="310"/>
      <c r="E9" s="84"/>
      <c r="F9" s="84"/>
      <c r="G9" s="84"/>
      <c r="H9" s="84"/>
      <c r="I9" s="84"/>
      <c r="J9" s="84"/>
      <c r="K9" s="84"/>
      <c r="N9" s="310"/>
      <c r="O9" s="310"/>
      <c r="P9" s="310"/>
      <c r="Q9" s="84"/>
      <c r="R9" s="84"/>
      <c r="S9" s="84"/>
      <c r="T9" s="84"/>
      <c r="U9" s="84"/>
      <c r="V9" s="84"/>
      <c r="W9" s="84"/>
    </row>
    <row r="10" spans="2:25" ht="23.4" customHeight="1" thickBot="1" x14ac:dyDescent="0.5">
      <c r="B10" s="88" t="s">
        <v>75</v>
      </c>
      <c r="C10" s="311" t="s">
        <v>76</v>
      </c>
      <c r="D10" s="312"/>
      <c r="E10" s="312"/>
      <c r="F10" s="312"/>
      <c r="G10" s="88" t="s">
        <v>77</v>
      </c>
      <c r="H10" s="90" t="s">
        <v>78</v>
      </c>
      <c r="I10" s="89" t="s">
        <v>79</v>
      </c>
      <c r="J10" s="91" t="s">
        <v>80</v>
      </c>
      <c r="K10" s="88" t="s">
        <v>81</v>
      </c>
      <c r="N10" s="88" t="s">
        <v>75</v>
      </c>
      <c r="O10" s="311" t="s">
        <v>76</v>
      </c>
      <c r="P10" s="312"/>
      <c r="Q10" s="312"/>
      <c r="R10" s="312"/>
      <c r="S10" s="88" t="s">
        <v>77</v>
      </c>
      <c r="T10" s="90" t="s">
        <v>78</v>
      </c>
      <c r="U10" s="89" t="s">
        <v>79</v>
      </c>
      <c r="V10" s="91" t="s">
        <v>80</v>
      </c>
      <c r="W10" s="88" t="s">
        <v>81</v>
      </c>
    </row>
    <row r="11" spans="2:25" ht="23.4" customHeight="1" thickTop="1" x14ac:dyDescent="0.45">
      <c r="B11" s="92">
        <v>1</v>
      </c>
      <c r="C11" s="299"/>
      <c r="D11" s="300"/>
      <c r="E11" s="300"/>
      <c r="F11" s="300"/>
      <c r="G11" s="2"/>
      <c r="H11" s="3"/>
      <c r="I11" s="4"/>
      <c r="J11" s="5">
        <f>H11*I11</f>
        <v>0</v>
      </c>
      <c r="K11" s="6"/>
      <c r="N11" s="92">
        <v>1</v>
      </c>
      <c r="O11" s="301" t="s">
        <v>82</v>
      </c>
      <c r="P11" s="302"/>
      <c r="Q11" s="302"/>
      <c r="R11" s="302"/>
      <c r="S11" s="93" t="s">
        <v>83</v>
      </c>
      <c r="T11" s="94">
        <v>20</v>
      </c>
      <c r="U11" s="7">
        <v>150000</v>
      </c>
      <c r="V11" s="5">
        <f t="shared" ref="V11:V22" si="0">T11*U11</f>
        <v>3000000</v>
      </c>
      <c r="W11" s="95"/>
    </row>
    <row r="12" spans="2:25" ht="23.4" customHeight="1" x14ac:dyDescent="0.45">
      <c r="B12" s="85">
        <v>2</v>
      </c>
      <c r="C12" s="289"/>
      <c r="D12" s="290"/>
      <c r="E12" s="290"/>
      <c r="F12" s="290"/>
      <c r="G12" s="8"/>
      <c r="H12" s="9"/>
      <c r="I12" s="10"/>
      <c r="J12" s="11">
        <f>H12*I12</f>
        <v>0</v>
      </c>
      <c r="K12" s="12"/>
      <c r="N12" s="85">
        <v>2</v>
      </c>
      <c r="O12" s="291" t="s">
        <v>84</v>
      </c>
      <c r="P12" s="292"/>
      <c r="Q12" s="292"/>
      <c r="R12" s="292"/>
      <c r="S12" s="96" t="s">
        <v>85</v>
      </c>
      <c r="T12" s="97">
        <v>4</v>
      </c>
      <c r="U12" s="13">
        <v>80000</v>
      </c>
      <c r="V12" s="11">
        <f t="shared" si="0"/>
        <v>320000</v>
      </c>
      <c r="W12" s="98"/>
    </row>
    <row r="13" spans="2:25" ht="23.4" customHeight="1" x14ac:dyDescent="0.45">
      <c r="B13" s="85">
        <v>3</v>
      </c>
      <c r="C13" s="289"/>
      <c r="D13" s="290"/>
      <c r="E13" s="290"/>
      <c r="F13" s="290"/>
      <c r="G13" s="8"/>
      <c r="H13" s="9"/>
      <c r="I13" s="10"/>
      <c r="J13" s="11">
        <f>H13*I13</f>
        <v>0</v>
      </c>
      <c r="K13" s="12"/>
      <c r="N13" s="85">
        <v>3</v>
      </c>
      <c r="O13" s="291"/>
      <c r="P13" s="292"/>
      <c r="Q13" s="292"/>
      <c r="R13" s="292"/>
      <c r="S13" s="96"/>
      <c r="T13" s="97"/>
      <c r="U13" s="13"/>
      <c r="V13" s="11">
        <f t="shared" si="0"/>
        <v>0</v>
      </c>
      <c r="W13" s="98"/>
    </row>
    <row r="14" spans="2:25" ht="23.4" customHeight="1" x14ac:dyDescent="0.45">
      <c r="B14" s="85">
        <v>4</v>
      </c>
      <c r="C14" s="289"/>
      <c r="D14" s="290"/>
      <c r="E14" s="290"/>
      <c r="F14" s="290"/>
      <c r="G14" s="8"/>
      <c r="H14" s="9"/>
      <c r="I14" s="10"/>
      <c r="J14" s="11">
        <f>H14*I14</f>
        <v>0</v>
      </c>
      <c r="K14" s="12"/>
      <c r="N14" s="85">
        <v>4</v>
      </c>
      <c r="O14" s="291"/>
      <c r="P14" s="292"/>
      <c r="Q14" s="292"/>
      <c r="R14" s="292"/>
      <c r="S14" s="96"/>
      <c r="T14" s="97"/>
      <c r="U14" s="13"/>
      <c r="V14" s="11">
        <f t="shared" si="0"/>
        <v>0</v>
      </c>
      <c r="W14" s="98"/>
    </row>
    <row r="15" spans="2:25" ht="23.4" customHeight="1" x14ac:dyDescent="0.45">
      <c r="B15" s="85">
        <v>5</v>
      </c>
      <c r="C15" s="289"/>
      <c r="D15" s="290"/>
      <c r="E15" s="290"/>
      <c r="F15" s="290"/>
      <c r="G15" s="8"/>
      <c r="H15" s="9"/>
      <c r="I15" s="10"/>
      <c r="J15" s="11">
        <f t="shared" ref="J15:J19" si="1">H15*I15</f>
        <v>0</v>
      </c>
      <c r="K15" s="12"/>
      <c r="N15" s="85">
        <v>5</v>
      </c>
      <c r="O15" s="291"/>
      <c r="P15" s="292"/>
      <c r="Q15" s="292"/>
      <c r="R15" s="292"/>
      <c r="S15" s="96"/>
      <c r="T15" s="97"/>
      <c r="U15" s="13"/>
      <c r="V15" s="11">
        <f t="shared" si="0"/>
        <v>0</v>
      </c>
      <c r="W15" s="98"/>
    </row>
    <row r="16" spans="2:25" ht="23.4" customHeight="1" x14ac:dyDescent="0.45">
      <c r="B16" s="85">
        <v>6</v>
      </c>
      <c r="C16" s="289"/>
      <c r="D16" s="290"/>
      <c r="E16" s="290"/>
      <c r="F16" s="290"/>
      <c r="G16" s="8"/>
      <c r="H16" s="9"/>
      <c r="I16" s="10"/>
      <c r="J16" s="11">
        <f>H16*I16</f>
        <v>0</v>
      </c>
      <c r="K16" s="12"/>
      <c r="N16" s="85">
        <v>6</v>
      </c>
      <c r="O16" s="291"/>
      <c r="P16" s="292"/>
      <c r="Q16" s="292"/>
      <c r="R16" s="292"/>
      <c r="S16" s="96"/>
      <c r="T16" s="97"/>
      <c r="U16" s="13"/>
      <c r="V16" s="11">
        <f t="shared" si="0"/>
        <v>0</v>
      </c>
      <c r="W16" s="98"/>
    </row>
    <row r="17" spans="2:23" ht="23.4" customHeight="1" x14ac:dyDescent="0.45">
      <c r="B17" s="85">
        <v>7</v>
      </c>
      <c r="C17" s="289"/>
      <c r="D17" s="290"/>
      <c r="E17" s="290"/>
      <c r="F17" s="290"/>
      <c r="G17" s="8"/>
      <c r="H17" s="9"/>
      <c r="I17" s="10"/>
      <c r="J17" s="11">
        <f>H17*I17</f>
        <v>0</v>
      </c>
      <c r="K17" s="12"/>
      <c r="N17" s="85">
        <v>7</v>
      </c>
      <c r="O17" s="291"/>
      <c r="P17" s="292"/>
      <c r="Q17" s="292"/>
      <c r="R17" s="292"/>
      <c r="S17" s="96"/>
      <c r="T17" s="97"/>
      <c r="U17" s="13"/>
      <c r="V17" s="11">
        <f t="shared" si="0"/>
        <v>0</v>
      </c>
      <c r="W17" s="98"/>
    </row>
    <row r="18" spans="2:23" ht="23.4" customHeight="1" x14ac:dyDescent="0.45">
      <c r="B18" s="85">
        <v>8</v>
      </c>
      <c r="C18" s="289"/>
      <c r="D18" s="290"/>
      <c r="E18" s="290"/>
      <c r="F18" s="290"/>
      <c r="G18" s="8"/>
      <c r="H18" s="9"/>
      <c r="I18" s="10"/>
      <c r="J18" s="11">
        <f>H18*I18</f>
        <v>0</v>
      </c>
      <c r="K18" s="12"/>
      <c r="N18" s="85">
        <v>8</v>
      </c>
      <c r="O18" s="291"/>
      <c r="P18" s="292"/>
      <c r="Q18" s="292"/>
      <c r="R18" s="292"/>
      <c r="S18" s="96"/>
      <c r="T18" s="97"/>
      <c r="U18" s="13"/>
      <c r="V18" s="11">
        <f t="shared" si="0"/>
        <v>0</v>
      </c>
      <c r="W18" s="98"/>
    </row>
    <row r="19" spans="2:23" ht="23.4" customHeight="1" x14ac:dyDescent="0.45">
      <c r="B19" s="85">
        <v>9</v>
      </c>
      <c r="C19" s="289"/>
      <c r="D19" s="290"/>
      <c r="E19" s="290"/>
      <c r="F19" s="290"/>
      <c r="G19" s="8"/>
      <c r="H19" s="9"/>
      <c r="I19" s="10"/>
      <c r="J19" s="11">
        <f t="shared" si="1"/>
        <v>0</v>
      </c>
      <c r="K19" s="12"/>
      <c r="N19" s="85">
        <v>9</v>
      </c>
      <c r="O19" s="291"/>
      <c r="P19" s="292"/>
      <c r="Q19" s="292"/>
      <c r="R19" s="292"/>
      <c r="S19" s="96"/>
      <c r="T19" s="97"/>
      <c r="U19" s="13"/>
      <c r="V19" s="11">
        <f t="shared" si="0"/>
        <v>0</v>
      </c>
      <c r="W19" s="98"/>
    </row>
    <row r="20" spans="2:23" ht="23.4" customHeight="1" x14ac:dyDescent="0.45">
      <c r="B20" s="85">
        <v>10</v>
      </c>
      <c r="C20" s="289"/>
      <c r="D20" s="290"/>
      <c r="E20" s="290"/>
      <c r="F20" s="290"/>
      <c r="G20" s="8"/>
      <c r="H20" s="9"/>
      <c r="I20" s="10"/>
      <c r="J20" s="11">
        <f>H20*I20</f>
        <v>0</v>
      </c>
      <c r="K20" s="12"/>
      <c r="N20" s="85">
        <v>10</v>
      </c>
      <c r="O20" s="291"/>
      <c r="P20" s="292"/>
      <c r="Q20" s="292"/>
      <c r="R20" s="292"/>
      <c r="S20" s="96"/>
      <c r="T20" s="97"/>
      <c r="U20" s="13"/>
      <c r="V20" s="11">
        <f t="shared" si="0"/>
        <v>0</v>
      </c>
      <c r="W20" s="98"/>
    </row>
    <row r="21" spans="2:23" ht="23.4" customHeight="1" x14ac:dyDescent="0.45">
      <c r="B21" s="85">
        <v>11</v>
      </c>
      <c r="C21" s="289"/>
      <c r="D21" s="290"/>
      <c r="E21" s="290"/>
      <c r="F21" s="290"/>
      <c r="G21" s="8"/>
      <c r="H21" s="9"/>
      <c r="I21" s="10"/>
      <c r="J21" s="11">
        <f>H21*I21</f>
        <v>0</v>
      </c>
      <c r="K21" s="12"/>
      <c r="N21" s="85">
        <v>11</v>
      </c>
      <c r="O21" s="291"/>
      <c r="P21" s="292"/>
      <c r="Q21" s="292"/>
      <c r="R21" s="292"/>
      <c r="S21" s="96"/>
      <c r="T21" s="97"/>
      <c r="U21" s="13"/>
      <c r="V21" s="11">
        <f t="shared" si="0"/>
        <v>0</v>
      </c>
      <c r="W21" s="98"/>
    </row>
    <row r="22" spans="2:23" ht="23.4" customHeight="1" thickBot="1" x14ac:dyDescent="0.5">
      <c r="B22" s="99">
        <v>12</v>
      </c>
      <c r="C22" s="293"/>
      <c r="D22" s="294"/>
      <c r="E22" s="294"/>
      <c r="F22" s="294"/>
      <c r="G22" s="14"/>
      <c r="H22" s="15"/>
      <c r="I22" s="16"/>
      <c r="J22" s="17">
        <f>H22*I22</f>
        <v>0</v>
      </c>
      <c r="K22" s="18"/>
      <c r="N22" s="99">
        <v>12</v>
      </c>
      <c r="O22" s="295"/>
      <c r="P22" s="296"/>
      <c r="Q22" s="296"/>
      <c r="R22" s="296"/>
      <c r="S22" s="100"/>
      <c r="T22" s="101"/>
      <c r="U22" s="102"/>
      <c r="V22" s="17">
        <f t="shared" si="0"/>
        <v>0</v>
      </c>
      <c r="W22" s="103"/>
    </row>
    <row r="23" spans="2:23" ht="23.4" customHeight="1" thickTop="1" x14ac:dyDescent="0.45">
      <c r="B23" s="297" t="s">
        <v>86</v>
      </c>
      <c r="C23" s="298"/>
      <c r="D23" s="298"/>
      <c r="E23" s="298"/>
      <c r="F23" s="298"/>
      <c r="G23" s="298"/>
      <c r="H23" s="298"/>
      <c r="I23" s="298"/>
      <c r="J23" s="19">
        <f>SUM(J11:J22)</f>
        <v>0</v>
      </c>
      <c r="K23" s="95"/>
      <c r="N23" s="297" t="s">
        <v>86</v>
      </c>
      <c r="O23" s="298"/>
      <c r="P23" s="298"/>
      <c r="Q23" s="298"/>
      <c r="R23" s="298"/>
      <c r="S23" s="298"/>
      <c r="T23" s="298"/>
      <c r="U23" s="298"/>
      <c r="V23" s="19">
        <f>SUM(V11:V22)</f>
        <v>3320000</v>
      </c>
      <c r="W23" s="95"/>
    </row>
    <row r="24" spans="2:23" ht="11.4" customHeight="1" x14ac:dyDescent="0.45">
      <c r="B24" s="84"/>
      <c r="C24" s="84"/>
      <c r="D24" s="84"/>
      <c r="E24" s="84"/>
      <c r="F24" s="84"/>
      <c r="G24" s="84"/>
      <c r="H24" s="84"/>
      <c r="I24" s="84"/>
      <c r="J24" s="84"/>
      <c r="K24" s="84"/>
      <c r="N24" s="84"/>
      <c r="O24" s="84"/>
      <c r="P24" s="84"/>
      <c r="Q24" s="84"/>
      <c r="R24" s="84"/>
      <c r="S24" s="84"/>
      <c r="T24" s="84"/>
      <c r="U24" s="84"/>
      <c r="V24" s="84"/>
      <c r="W24" s="84"/>
    </row>
    <row r="25" spans="2:23" ht="11.4" customHeight="1" x14ac:dyDescent="0.45">
      <c r="B25" s="84"/>
      <c r="C25" s="84"/>
      <c r="D25" s="84"/>
      <c r="E25" s="84"/>
      <c r="F25" s="84"/>
      <c r="G25" s="84"/>
      <c r="H25" s="84"/>
      <c r="I25" s="84"/>
      <c r="J25" s="84"/>
      <c r="K25" s="84"/>
      <c r="N25" s="84"/>
      <c r="O25" s="84"/>
      <c r="P25" s="84"/>
      <c r="Q25" s="84"/>
      <c r="R25" s="84"/>
      <c r="S25" s="84"/>
      <c r="T25" s="84"/>
      <c r="U25" s="84"/>
      <c r="V25" s="84"/>
      <c r="W25" s="84"/>
    </row>
    <row r="26" spans="2:23" ht="11.4" customHeight="1" x14ac:dyDescent="0.45">
      <c r="B26" s="84"/>
      <c r="C26" s="84"/>
      <c r="D26" s="84"/>
      <c r="E26" s="84"/>
      <c r="F26" s="84"/>
      <c r="G26" s="84"/>
      <c r="H26" s="84"/>
      <c r="I26" s="84"/>
      <c r="J26" s="84"/>
      <c r="K26" s="84"/>
      <c r="N26" s="84"/>
      <c r="O26" s="84"/>
      <c r="P26" s="84"/>
      <c r="Q26" s="84"/>
      <c r="R26" s="84"/>
      <c r="S26" s="84"/>
      <c r="T26" s="84"/>
      <c r="U26" s="84"/>
      <c r="V26" s="84"/>
      <c r="W26" s="84"/>
    </row>
    <row r="27" spans="2:23" ht="11.4" customHeight="1" x14ac:dyDescent="0.45">
      <c r="B27" s="84"/>
      <c r="C27" s="84"/>
      <c r="D27" s="84"/>
      <c r="E27" s="84"/>
      <c r="F27" s="84"/>
      <c r="G27" s="84"/>
      <c r="H27" s="84"/>
      <c r="I27" s="84"/>
      <c r="J27" s="84"/>
      <c r="K27" s="84"/>
      <c r="N27" s="84"/>
      <c r="O27" s="84"/>
      <c r="P27" s="84"/>
      <c r="Q27" s="84"/>
      <c r="R27" s="84"/>
      <c r="S27" s="84"/>
      <c r="T27" s="84"/>
      <c r="U27" s="84"/>
      <c r="V27" s="84"/>
      <c r="W27" s="84"/>
    </row>
    <row r="28" spans="2:23" ht="11.4" customHeight="1" x14ac:dyDescent="0.45">
      <c r="B28" s="84"/>
      <c r="C28" s="84"/>
      <c r="D28" s="84"/>
      <c r="E28" s="84"/>
      <c r="F28" s="84"/>
      <c r="G28" s="84"/>
      <c r="H28" s="84"/>
      <c r="I28" s="84"/>
      <c r="J28" s="84"/>
      <c r="K28" s="84"/>
      <c r="N28" s="84"/>
      <c r="O28" s="84"/>
      <c r="P28" s="84"/>
      <c r="Q28" s="84"/>
      <c r="R28" s="84"/>
      <c r="S28" s="84"/>
      <c r="T28" s="84"/>
      <c r="U28" s="84"/>
      <c r="V28" s="84"/>
      <c r="W28" s="84"/>
    </row>
    <row r="29" spans="2:23" ht="11.4" customHeight="1" x14ac:dyDescent="0.45">
      <c r="B29" s="84"/>
      <c r="C29" s="84"/>
      <c r="D29" s="84"/>
      <c r="E29" s="84"/>
      <c r="F29" s="84"/>
      <c r="G29" s="84"/>
      <c r="H29" s="84"/>
      <c r="I29" s="84"/>
      <c r="J29" s="84"/>
      <c r="K29" s="84"/>
      <c r="N29" s="84"/>
      <c r="O29" s="84"/>
      <c r="P29" s="84"/>
      <c r="Q29" s="84"/>
      <c r="R29" s="84"/>
      <c r="S29" s="84"/>
      <c r="T29" s="84"/>
      <c r="U29" s="84"/>
      <c r="V29" s="84"/>
      <c r="W29" s="84"/>
    </row>
  </sheetData>
  <sheetProtection algorithmName="SHA-512" hashValue="n1beXPh9Mak+AEttcKo97m8gRY1GPewngR02/qSqfnup3poVQ0jpKlHBvea1kaJaPdl1Tz8i04TzSeWoKYztWw==" saltValue="czye7z7bKP1NlWCD4z9erw==" spinCount="100000" sheet="1" objects="1" scenarios="1"/>
  <mergeCells count="44">
    <mergeCell ref="B3:K3"/>
    <mergeCell ref="N3:W3"/>
    <mergeCell ref="B5:K5"/>
    <mergeCell ref="N5:W5"/>
    <mergeCell ref="B6:K6"/>
    <mergeCell ref="N6:W6"/>
    <mergeCell ref="C11:F11"/>
    <mergeCell ref="O11:R11"/>
    <mergeCell ref="B7:D7"/>
    <mergeCell ref="N7:P7"/>
    <mergeCell ref="B8:C8"/>
    <mergeCell ref="D8:E8"/>
    <mergeCell ref="F8:G8"/>
    <mergeCell ref="N8:O8"/>
    <mergeCell ref="P8:Q8"/>
    <mergeCell ref="R8:S8"/>
    <mergeCell ref="B9:D9"/>
    <mergeCell ref="N9:P9"/>
    <mergeCell ref="C10:F10"/>
    <mergeCell ref="O10:R10"/>
    <mergeCell ref="C12:F12"/>
    <mergeCell ref="O12:R12"/>
    <mergeCell ref="C13:F13"/>
    <mergeCell ref="O13:R13"/>
    <mergeCell ref="C14:F14"/>
    <mergeCell ref="O14:R14"/>
    <mergeCell ref="C15:F15"/>
    <mergeCell ref="O15:R15"/>
    <mergeCell ref="C16:F16"/>
    <mergeCell ref="O16:R16"/>
    <mergeCell ref="C17:F17"/>
    <mergeCell ref="O17:R17"/>
    <mergeCell ref="C18:F18"/>
    <mergeCell ref="O18:R18"/>
    <mergeCell ref="C19:F19"/>
    <mergeCell ref="O19:R19"/>
    <mergeCell ref="C20:F20"/>
    <mergeCell ref="O20:R20"/>
    <mergeCell ref="C21:F21"/>
    <mergeCell ref="O21:R21"/>
    <mergeCell ref="C22:F22"/>
    <mergeCell ref="O22:R22"/>
    <mergeCell ref="B23:I23"/>
    <mergeCell ref="N23:U23"/>
  </mergeCells>
  <phoneticPr fontId="3"/>
  <dataValidations count="6">
    <dataValidation type="list" allowBlank="1" showInputMessage="1" showErrorMessage="1" sqref="S11:S22 G11:G22" xr:uid="{1696748F-4730-48D8-B5F5-8E4835E37D44}">
      <formula1>"機器費,工事費"</formula1>
    </dataValidation>
    <dataValidation type="list" allowBlank="1" showInputMessage="1" showErrorMessage="1" sqref="IF65503:IL65529 SB65503:SH65529 ABX65503:ACD65529 ALT65503:ALZ65529 AVP65503:AVV65529 BFL65503:BFR65529 BPH65503:BPN65529 BZD65503:BZJ65529 CIZ65503:CJF65529 CSV65503:CTB65529 DCR65503:DCX65529 DMN65503:DMT65529 DWJ65503:DWP65529 EGF65503:EGL65529 EQB65503:EQH65529 EZX65503:FAD65529 FJT65503:FJZ65529 FTP65503:FTV65529 GDL65503:GDR65529 GNH65503:GNN65529 GXD65503:GXJ65529 HGZ65503:HHF65529 HQV65503:HRB65529 IAR65503:IAX65529 IKN65503:IKT65529 IUJ65503:IUP65529 JEF65503:JEL65529 JOB65503:JOH65529 JXX65503:JYD65529 KHT65503:KHZ65529 KRP65503:KRV65529 LBL65503:LBR65529 LLH65503:LLN65529 LVD65503:LVJ65529 MEZ65503:MFF65529 MOV65503:MPB65529 MYR65503:MYX65529 NIN65503:NIT65529 NSJ65503:NSP65529 OCF65503:OCL65529 OMB65503:OMH65529 OVX65503:OWD65529 PFT65503:PFZ65529 PPP65503:PPV65529 PZL65503:PZR65529 QJH65503:QJN65529 QTD65503:QTJ65529 RCZ65503:RDF65529 RMV65503:RNB65529 RWR65503:RWX65529 SGN65503:SGT65529 SQJ65503:SQP65529 TAF65503:TAL65529 TKB65503:TKH65529 TTX65503:TUD65529 UDT65503:UDZ65529 UNP65503:UNV65529 UXL65503:UXR65529 VHH65503:VHN65529 VRD65503:VRJ65529 WAZ65503:WBF65529 WKV65503:WLB65529 WUR65503:WUX65529 IF131039:IL131065 SB131039:SH131065 ABX131039:ACD131065 ALT131039:ALZ131065 AVP131039:AVV131065 BFL131039:BFR131065 BPH131039:BPN131065 BZD131039:BZJ131065 CIZ131039:CJF131065 CSV131039:CTB131065 DCR131039:DCX131065 DMN131039:DMT131065 DWJ131039:DWP131065 EGF131039:EGL131065 EQB131039:EQH131065 EZX131039:FAD131065 FJT131039:FJZ131065 FTP131039:FTV131065 GDL131039:GDR131065 GNH131039:GNN131065 GXD131039:GXJ131065 HGZ131039:HHF131065 HQV131039:HRB131065 IAR131039:IAX131065 IKN131039:IKT131065 IUJ131039:IUP131065 JEF131039:JEL131065 JOB131039:JOH131065 JXX131039:JYD131065 KHT131039:KHZ131065 KRP131039:KRV131065 LBL131039:LBR131065 LLH131039:LLN131065 LVD131039:LVJ131065 MEZ131039:MFF131065 MOV131039:MPB131065 MYR131039:MYX131065 NIN131039:NIT131065 NSJ131039:NSP131065 OCF131039:OCL131065 OMB131039:OMH131065 OVX131039:OWD131065 PFT131039:PFZ131065 PPP131039:PPV131065 PZL131039:PZR131065 QJH131039:QJN131065 QTD131039:QTJ131065 RCZ131039:RDF131065 RMV131039:RNB131065 RWR131039:RWX131065 SGN131039:SGT131065 SQJ131039:SQP131065 TAF131039:TAL131065 TKB131039:TKH131065 TTX131039:TUD131065 UDT131039:UDZ131065 UNP131039:UNV131065 UXL131039:UXR131065 VHH131039:VHN131065 VRD131039:VRJ131065 WAZ131039:WBF131065 WKV131039:WLB131065 WUR131039:WUX131065 IF196575:IL196601 SB196575:SH196601 ABX196575:ACD196601 ALT196575:ALZ196601 AVP196575:AVV196601 BFL196575:BFR196601 BPH196575:BPN196601 BZD196575:BZJ196601 CIZ196575:CJF196601 CSV196575:CTB196601 DCR196575:DCX196601 DMN196575:DMT196601 DWJ196575:DWP196601 EGF196575:EGL196601 EQB196575:EQH196601 EZX196575:FAD196601 FJT196575:FJZ196601 FTP196575:FTV196601 GDL196575:GDR196601 GNH196575:GNN196601 GXD196575:GXJ196601 HGZ196575:HHF196601 HQV196575:HRB196601 IAR196575:IAX196601 IKN196575:IKT196601 IUJ196575:IUP196601 JEF196575:JEL196601 JOB196575:JOH196601 JXX196575:JYD196601 KHT196575:KHZ196601 KRP196575:KRV196601 LBL196575:LBR196601 LLH196575:LLN196601 LVD196575:LVJ196601 MEZ196575:MFF196601 MOV196575:MPB196601 MYR196575:MYX196601 NIN196575:NIT196601 NSJ196575:NSP196601 OCF196575:OCL196601 OMB196575:OMH196601 OVX196575:OWD196601 PFT196575:PFZ196601 PPP196575:PPV196601 PZL196575:PZR196601 QJH196575:QJN196601 QTD196575:QTJ196601 RCZ196575:RDF196601 RMV196575:RNB196601 RWR196575:RWX196601 SGN196575:SGT196601 SQJ196575:SQP196601 TAF196575:TAL196601 TKB196575:TKH196601 TTX196575:TUD196601 UDT196575:UDZ196601 UNP196575:UNV196601 UXL196575:UXR196601 VHH196575:VHN196601 VRD196575:VRJ196601 WAZ196575:WBF196601 WKV196575:WLB196601 WUR196575:WUX196601 IF262111:IL262137 SB262111:SH262137 ABX262111:ACD262137 ALT262111:ALZ262137 AVP262111:AVV262137 BFL262111:BFR262137 BPH262111:BPN262137 BZD262111:BZJ262137 CIZ262111:CJF262137 CSV262111:CTB262137 DCR262111:DCX262137 DMN262111:DMT262137 DWJ262111:DWP262137 EGF262111:EGL262137 EQB262111:EQH262137 EZX262111:FAD262137 FJT262111:FJZ262137 FTP262111:FTV262137 GDL262111:GDR262137 GNH262111:GNN262137 GXD262111:GXJ262137 HGZ262111:HHF262137 HQV262111:HRB262137 IAR262111:IAX262137 IKN262111:IKT262137 IUJ262111:IUP262137 JEF262111:JEL262137 JOB262111:JOH262137 JXX262111:JYD262137 KHT262111:KHZ262137 KRP262111:KRV262137 LBL262111:LBR262137 LLH262111:LLN262137 LVD262111:LVJ262137 MEZ262111:MFF262137 MOV262111:MPB262137 MYR262111:MYX262137 NIN262111:NIT262137 NSJ262111:NSP262137 OCF262111:OCL262137 OMB262111:OMH262137 OVX262111:OWD262137 PFT262111:PFZ262137 PPP262111:PPV262137 PZL262111:PZR262137 QJH262111:QJN262137 QTD262111:QTJ262137 RCZ262111:RDF262137 RMV262111:RNB262137 RWR262111:RWX262137 SGN262111:SGT262137 SQJ262111:SQP262137 TAF262111:TAL262137 TKB262111:TKH262137 TTX262111:TUD262137 UDT262111:UDZ262137 UNP262111:UNV262137 UXL262111:UXR262137 VHH262111:VHN262137 VRD262111:VRJ262137 WAZ262111:WBF262137 WKV262111:WLB262137 WUR262111:WUX262137 IF327647:IL327673 SB327647:SH327673 ABX327647:ACD327673 ALT327647:ALZ327673 AVP327647:AVV327673 BFL327647:BFR327673 BPH327647:BPN327673 BZD327647:BZJ327673 CIZ327647:CJF327673 CSV327647:CTB327673 DCR327647:DCX327673 DMN327647:DMT327673 DWJ327647:DWP327673 EGF327647:EGL327673 EQB327647:EQH327673 EZX327647:FAD327673 FJT327647:FJZ327673 FTP327647:FTV327673 GDL327647:GDR327673 GNH327647:GNN327673 GXD327647:GXJ327673 HGZ327647:HHF327673 HQV327647:HRB327673 IAR327647:IAX327673 IKN327647:IKT327673 IUJ327647:IUP327673 JEF327647:JEL327673 JOB327647:JOH327673 JXX327647:JYD327673 KHT327647:KHZ327673 KRP327647:KRV327673 LBL327647:LBR327673 LLH327647:LLN327673 LVD327647:LVJ327673 MEZ327647:MFF327673 MOV327647:MPB327673 MYR327647:MYX327673 NIN327647:NIT327673 NSJ327647:NSP327673 OCF327647:OCL327673 OMB327647:OMH327673 OVX327647:OWD327673 PFT327647:PFZ327673 PPP327647:PPV327673 PZL327647:PZR327673 QJH327647:QJN327673 QTD327647:QTJ327673 RCZ327647:RDF327673 RMV327647:RNB327673 RWR327647:RWX327673 SGN327647:SGT327673 SQJ327647:SQP327673 TAF327647:TAL327673 TKB327647:TKH327673 TTX327647:TUD327673 UDT327647:UDZ327673 UNP327647:UNV327673 UXL327647:UXR327673 VHH327647:VHN327673 VRD327647:VRJ327673 WAZ327647:WBF327673 WKV327647:WLB327673 WUR327647:WUX327673 IF393183:IL393209 SB393183:SH393209 ABX393183:ACD393209 ALT393183:ALZ393209 AVP393183:AVV393209 BFL393183:BFR393209 BPH393183:BPN393209 BZD393183:BZJ393209 CIZ393183:CJF393209 CSV393183:CTB393209 DCR393183:DCX393209 DMN393183:DMT393209 DWJ393183:DWP393209 EGF393183:EGL393209 EQB393183:EQH393209 EZX393183:FAD393209 FJT393183:FJZ393209 FTP393183:FTV393209 GDL393183:GDR393209 GNH393183:GNN393209 GXD393183:GXJ393209 HGZ393183:HHF393209 HQV393183:HRB393209 IAR393183:IAX393209 IKN393183:IKT393209 IUJ393183:IUP393209 JEF393183:JEL393209 JOB393183:JOH393209 JXX393183:JYD393209 KHT393183:KHZ393209 KRP393183:KRV393209 LBL393183:LBR393209 LLH393183:LLN393209 LVD393183:LVJ393209 MEZ393183:MFF393209 MOV393183:MPB393209 MYR393183:MYX393209 NIN393183:NIT393209 NSJ393183:NSP393209 OCF393183:OCL393209 OMB393183:OMH393209 OVX393183:OWD393209 PFT393183:PFZ393209 PPP393183:PPV393209 PZL393183:PZR393209 QJH393183:QJN393209 QTD393183:QTJ393209 RCZ393183:RDF393209 RMV393183:RNB393209 RWR393183:RWX393209 SGN393183:SGT393209 SQJ393183:SQP393209 TAF393183:TAL393209 TKB393183:TKH393209 TTX393183:TUD393209 UDT393183:UDZ393209 UNP393183:UNV393209 UXL393183:UXR393209 VHH393183:VHN393209 VRD393183:VRJ393209 WAZ393183:WBF393209 WKV393183:WLB393209 WUR393183:WUX393209 IF458719:IL458745 SB458719:SH458745 ABX458719:ACD458745 ALT458719:ALZ458745 AVP458719:AVV458745 BFL458719:BFR458745 BPH458719:BPN458745 BZD458719:BZJ458745 CIZ458719:CJF458745 CSV458719:CTB458745 DCR458719:DCX458745 DMN458719:DMT458745 DWJ458719:DWP458745 EGF458719:EGL458745 EQB458719:EQH458745 EZX458719:FAD458745 FJT458719:FJZ458745 FTP458719:FTV458745 GDL458719:GDR458745 GNH458719:GNN458745 GXD458719:GXJ458745 HGZ458719:HHF458745 HQV458719:HRB458745 IAR458719:IAX458745 IKN458719:IKT458745 IUJ458719:IUP458745 JEF458719:JEL458745 JOB458719:JOH458745 JXX458719:JYD458745 KHT458719:KHZ458745 KRP458719:KRV458745 LBL458719:LBR458745 LLH458719:LLN458745 LVD458719:LVJ458745 MEZ458719:MFF458745 MOV458719:MPB458745 MYR458719:MYX458745 NIN458719:NIT458745 NSJ458719:NSP458745 OCF458719:OCL458745 OMB458719:OMH458745 OVX458719:OWD458745 PFT458719:PFZ458745 PPP458719:PPV458745 PZL458719:PZR458745 QJH458719:QJN458745 QTD458719:QTJ458745 RCZ458719:RDF458745 RMV458719:RNB458745 RWR458719:RWX458745 SGN458719:SGT458745 SQJ458719:SQP458745 TAF458719:TAL458745 TKB458719:TKH458745 TTX458719:TUD458745 UDT458719:UDZ458745 UNP458719:UNV458745 UXL458719:UXR458745 VHH458719:VHN458745 VRD458719:VRJ458745 WAZ458719:WBF458745 WKV458719:WLB458745 WUR458719:WUX458745 IF524255:IL524281 SB524255:SH524281 ABX524255:ACD524281 ALT524255:ALZ524281 AVP524255:AVV524281 BFL524255:BFR524281 BPH524255:BPN524281 BZD524255:BZJ524281 CIZ524255:CJF524281 CSV524255:CTB524281 DCR524255:DCX524281 DMN524255:DMT524281 DWJ524255:DWP524281 EGF524255:EGL524281 EQB524255:EQH524281 EZX524255:FAD524281 FJT524255:FJZ524281 FTP524255:FTV524281 GDL524255:GDR524281 GNH524255:GNN524281 GXD524255:GXJ524281 HGZ524255:HHF524281 HQV524255:HRB524281 IAR524255:IAX524281 IKN524255:IKT524281 IUJ524255:IUP524281 JEF524255:JEL524281 JOB524255:JOH524281 JXX524255:JYD524281 KHT524255:KHZ524281 KRP524255:KRV524281 LBL524255:LBR524281 LLH524255:LLN524281 LVD524255:LVJ524281 MEZ524255:MFF524281 MOV524255:MPB524281 MYR524255:MYX524281 NIN524255:NIT524281 NSJ524255:NSP524281 OCF524255:OCL524281 OMB524255:OMH524281 OVX524255:OWD524281 PFT524255:PFZ524281 PPP524255:PPV524281 PZL524255:PZR524281 QJH524255:QJN524281 QTD524255:QTJ524281 RCZ524255:RDF524281 RMV524255:RNB524281 RWR524255:RWX524281 SGN524255:SGT524281 SQJ524255:SQP524281 TAF524255:TAL524281 TKB524255:TKH524281 TTX524255:TUD524281 UDT524255:UDZ524281 UNP524255:UNV524281 UXL524255:UXR524281 VHH524255:VHN524281 VRD524255:VRJ524281 WAZ524255:WBF524281 WKV524255:WLB524281 WUR524255:WUX524281 IF589791:IL589817 SB589791:SH589817 ABX589791:ACD589817 ALT589791:ALZ589817 AVP589791:AVV589817 BFL589791:BFR589817 BPH589791:BPN589817 BZD589791:BZJ589817 CIZ589791:CJF589817 CSV589791:CTB589817 DCR589791:DCX589817 DMN589791:DMT589817 DWJ589791:DWP589817 EGF589791:EGL589817 EQB589791:EQH589817 EZX589791:FAD589817 FJT589791:FJZ589817 FTP589791:FTV589817 GDL589791:GDR589817 GNH589791:GNN589817 GXD589791:GXJ589817 HGZ589791:HHF589817 HQV589791:HRB589817 IAR589791:IAX589817 IKN589791:IKT589817 IUJ589791:IUP589817 JEF589791:JEL589817 JOB589791:JOH589817 JXX589791:JYD589817 KHT589791:KHZ589817 KRP589791:KRV589817 LBL589791:LBR589817 LLH589791:LLN589817 LVD589791:LVJ589817 MEZ589791:MFF589817 MOV589791:MPB589817 MYR589791:MYX589817 NIN589791:NIT589817 NSJ589791:NSP589817 OCF589791:OCL589817 OMB589791:OMH589817 OVX589791:OWD589817 PFT589791:PFZ589817 PPP589791:PPV589817 PZL589791:PZR589817 QJH589791:QJN589817 QTD589791:QTJ589817 RCZ589791:RDF589817 RMV589791:RNB589817 RWR589791:RWX589817 SGN589791:SGT589817 SQJ589791:SQP589817 TAF589791:TAL589817 TKB589791:TKH589817 TTX589791:TUD589817 UDT589791:UDZ589817 UNP589791:UNV589817 UXL589791:UXR589817 VHH589791:VHN589817 VRD589791:VRJ589817 WAZ589791:WBF589817 WKV589791:WLB589817 WUR589791:WUX589817 IF655327:IL655353 SB655327:SH655353 ABX655327:ACD655353 ALT655327:ALZ655353 AVP655327:AVV655353 BFL655327:BFR655353 BPH655327:BPN655353 BZD655327:BZJ655353 CIZ655327:CJF655353 CSV655327:CTB655353 DCR655327:DCX655353 DMN655327:DMT655353 DWJ655327:DWP655353 EGF655327:EGL655353 EQB655327:EQH655353 EZX655327:FAD655353 FJT655327:FJZ655353 FTP655327:FTV655353 GDL655327:GDR655353 GNH655327:GNN655353 GXD655327:GXJ655353 HGZ655327:HHF655353 HQV655327:HRB655353 IAR655327:IAX655353 IKN655327:IKT655353 IUJ655327:IUP655353 JEF655327:JEL655353 JOB655327:JOH655353 JXX655327:JYD655353 KHT655327:KHZ655353 KRP655327:KRV655353 LBL655327:LBR655353 LLH655327:LLN655353 LVD655327:LVJ655353 MEZ655327:MFF655353 MOV655327:MPB655353 MYR655327:MYX655353 NIN655327:NIT655353 NSJ655327:NSP655353 OCF655327:OCL655353 OMB655327:OMH655353 OVX655327:OWD655353 PFT655327:PFZ655353 PPP655327:PPV655353 PZL655327:PZR655353 QJH655327:QJN655353 QTD655327:QTJ655353 RCZ655327:RDF655353 RMV655327:RNB655353 RWR655327:RWX655353 SGN655327:SGT655353 SQJ655327:SQP655353 TAF655327:TAL655353 TKB655327:TKH655353 TTX655327:TUD655353 UDT655327:UDZ655353 UNP655327:UNV655353 UXL655327:UXR655353 VHH655327:VHN655353 VRD655327:VRJ655353 WAZ655327:WBF655353 WKV655327:WLB655353 WUR655327:WUX655353 IF720863:IL720889 SB720863:SH720889 ABX720863:ACD720889 ALT720863:ALZ720889 AVP720863:AVV720889 BFL720863:BFR720889 BPH720863:BPN720889 BZD720863:BZJ720889 CIZ720863:CJF720889 CSV720863:CTB720889 DCR720863:DCX720889 DMN720863:DMT720889 DWJ720863:DWP720889 EGF720863:EGL720889 EQB720863:EQH720889 EZX720863:FAD720889 FJT720863:FJZ720889 FTP720863:FTV720889 GDL720863:GDR720889 GNH720863:GNN720889 GXD720863:GXJ720889 HGZ720863:HHF720889 HQV720863:HRB720889 IAR720863:IAX720889 IKN720863:IKT720889 IUJ720863:IUP720889 JEF720863:JEL720889 JOB720863:JOH720889 JXX720863:JYD720889 KHT720863:KHZ720889 KRP720863:KRV720889 LBL720863:LBR720889 LLH720863:LLN720889 LVD720863:LVJ720889 MEZ720863:MFF720889 MOV720863:MPB720889 MYR720863:MYX720889 NIN720863:NIT720889 NSJ720863:NSP720889 OCF720863:OCL720889 OMB720863:OMH720889 OVX720863:OWD720889 PFT720863:PFZ720889 PPP720863:PPV720889 PZL720863:PZR720889 QJH720863:QJN720889 QTD720863:QTJ720889 RCZ720863:RDF720889 RMV720863:RNB720889 RWR720863:RWX720889 SGN720863:SGT720889 SQJ720863:SQP720889 TAF720863:TAL720889 TKB720863:TKH720889 TTX720863:TUD720889 UDT720863:UDZ720889 UNP720863:UNV720889 UXL720863:UXR720889 VHH720863:VHN720889 VRD720863:VRJ720889 WAZ720863:WBF720889 WKV720863:WLB720889 WUR720863:WUX720889 IF786399:IL786425 SB786399:SH786425 ABX786399:ACD786425 ALT786399:ALZ786425 AVP786399:AVV786425 BFL786399:BFR786425 BPH786399:BPN786425 BZD786399:BZJ786425 CIZ786399:CJF786425 CSV786399:CTB786425 DCR786399:DCX786425 DMN786399:DMT786425 DWJ786399:DWP786425 EGF786399:EGL786425 EQB786399:EQH786425 EZX786399:FAD786425 FJT786399:FJZ786425 FTP786399:FTV786425 GDL786399:GDR786425 GNH786399:GNN786425 GXD786399:GXJ786425 HGZ786399:HHF786425 HQV786399:HRB786425 IAR786399:IAX786425 IKN786399:IKT786425 IUJ786399:IUP786425 JEF786399:JEL786425 JOB786399:JOH786425 JXX786399:JYD786425 KHT786399:KHZ786425 KRP786399:KRV786425 LBL786399:LBR786425 LLH786399:LLN786425 LVD786399:LVJ786425 MEZ786399:MFF786425 MOV786399:MPB786425 MYR786399:MYX786425 NIN786399:NIT786425 NSJ786399:NSP786425 OCF786399:OCL786425 OMB786399:OMH786425 OVX786399:OWD786425 PFT786399:PFZ786425 PPP786399:PPV786425 PZL786399:PZR786425 QJH786399:QJN786425 QTD786399:QTJ786425 RCZ786399:RDF786425 RMV786399:RNB786425 RWR786399:RWX786425 SGN786399:SGT786425 SQJ786399:SQP786425 TAF786399:TAL786425 TKB786399:TKH786425 TTX786399:TUD786425 UDT786399:UDZ786425 UNP786399:UNV786425 UXL786399:UXR786425 VHH786399:VHN786425 VRD786399:VRJ786425 WAZ786399:WBF786425 WKV786399:WLB786425 WUR786399:WUX786425 IF851935:IL851961 SB851935:SH851961 ABX851935:ACD851961 ALT851935:ALZ851961 AVP851935:AVV851961 BFL851935:BFR851961 BPH851935:BPN851961 BZD851935:BZJ851961 CIZ851935:CJF851961 CSV851935:CTB851961 DCR851935:DCX851961 DMN851935:DMT851961 DWJ851935:DWP851961 EGF851935:EGL851961 EQB851935:EQH851961 EZX851935:FAD851961 FJT851935:FJZ851961 FTP851935:FTV851961 GDL851935:GDR851961 GNH851935:GNN851961 GXD851935:GXJ851961 HGZ851935:HHF851961 HQV851935:HRB851961 IAR851935:IAX851961 IKN851935:IKT851961 IUJ851935:IUP851961 JEF851935:JEL851961 JOB851935:JOH851961 JXX851935:JYD851961 KHT851935:KHZ851961 KRP851935:KRV851961 LBL851935:LBR851961 LLH851935:LLN851961 LVD851935:LVJ851961 MEZ851935:MFF851961 MOV851935:MPB851961 MYR851935:MYX851961 NIN851935:NIT851961 NSJ851935:NSP851961 OCF851935:OCL851961 OMB851935:OMH851961 OVX851935:OWD851961 PFT851935:PFZ851961 PPP851935:PPV851961 PZL851935:PZR851961 QJH851935:QJN851961 QTD851935:QTJ851961 RCZ851935:RDF851961 RMV851935:RNB851961 RWR851935:RWX851961 SGN851935:SGT851961 SQJ851935:SQP851961 TAF851935:TAL851961 TKB851935:TKH851961 TTX851935:TUD851961 UDT851935:UDZ851961 UNP851935:UNV851961 UXL851935:UXR851961 VHH851935:VHN851961 VRD851935:VRJ851961 WAZ851935:WBF851961 WKV851935:WLB851961 WUR851935:WUX851961 IF917471:IL917497 SB917471:SH917497 ABX917471:ACD917497 ALT917471:ALZ917497 AVP917471:AVV917497 BFL917471:BFR917497 BPH917471:BPN917497 BZD917471:BZJ917497 CIZ917471:CJF917497 CSV917471:CTB917497 DCR917471:DCX917497 DMN917471:DMT917497 DWJ917471:DWP917497 EGF917471:EGL917497 EQB917471:EQH917497 EZX917471:FAD917497 FJT917471:FJZ917497 FTP917471:FTV917497 GDL917471:GDR917497 GNH917471:GNN917497 GXD917471:GXJ917497 HGZ917471:HHF917497 HQV917471:HRB917497 IAR917471:IAX917497 IKN917471:IKT917497 IUJ917471:IUP917497 JEF917471:JEL917497 JOB917471:JOH917497 JXX917471:JYD917497 KHT917471:KHZ917497 KRP917471:KRV917497 LBL917471:LBR917497 LLH917471:LLN917497 LVD917471:LVJ917497 MEZ917471:MFF917497 MOV917471:MPB917497 MYR917471:MYX917497 NIN917471:NIT917497 NSJ917471:NSP917497 OCF917471:OCL917497 OMB917471:OMH917497 OVX917471:OWD917497 PFT917471:PFZ917497 PPP917471:PPV917497 PZL917471:PZR917497 QJH917471:QJN917497 QTD917471:QTJ917497 RCZ917471:RDF917497 RMV917471:RNB917497 RWR917471:RWX917497 SGN917471:SGT917497 SQJ917471:SQP917497 TAF917471:TAL917497 TKB917471:TKH917497 TTX917471:TUD917497 UDT917471:UDZ917497 UNP917471:UNV917497 UXL917471:UXR917497 VHH917471:VHN917497 VRD917471:VRJ917497 WAZ917471:WBF917497 WKV917471:WLB917497 WUR917471:WUX917497 IF983007:IL983033 SB983007:SH983033 ABX983007:ACD983033 ALT983007:ALZ983033 AVP983007:AVV983033 BFL983007:BFR983033 BPH983007:BPN983033 BZD983007:BZJ983033 CIZ983007:CJF983033 CSV983007:CTB983033 DCR983007:DCX983033 DMN983007:DMT983033 DWJ983007:DWP983033 EGF983007:EGL983033 EQB983007:EQH983033 EZX983007:FAD983033 FJT983007:FJZ983033 FTP983007:FTV983033 GDL983007:GDR983033 GNH983007:GNN983033 GXD983007:GXJ983033 HGZ983007:HHF983033 HQV983007:HRB983033 IAR983007:IAX983033 IKN983007:IKT983033 IUJ983007:IUP983033 JEF983007:JEL983033 JOB983007:JOH983033 JXX983007:JYD983033 KHT983007:KHZ983033 KRP983007:KRV983033 LBL983007:LBR983033 LLH983007:LLN983033 LVD983007:LVJ983033 MEZ983007:MFF983033 MOV983007:MPB983033 MYR983007:MYX983033 NIN983007:NIT983033 NSJ983007:NSP983033 OCF983007:OCL983033 OMB983007:OMH983033 OVX983007:OWD983033 PFT983007:PFZ983033 PPP983007:PPV983033 PZL983007:PZR983033 QJH983007:QJN983033 QTD983007:QTJ983033 RCZ983007:RDF983033 RMV983007:RNB983033 RWR983007:RWX983033 SGN983007:SGT983033 SQJ983007:SQP983033 TAF983007:TAL983033 TKB983007:TKH983033 TTX983007:TUD983033 UDT983007:UDZ983033 UNP983007:UNV983033 UXL983007:UXR983033 VHH983007:VHN983033 VRD983007:VRJ983033 WAZ983007:WBF983033 WKV983007:WLB983033 WUR983007:WUX983033" xr:uid="{9D5E6A86-3938-4E99-81ED-1D449EA09E22}">
      <formula1>"ダブルLow-E三層（ガス入り）,Low-E三層（ガス入り）,Low-E三層,Low-E複層（ガス入り）,Low-E複層,複層,その他（真空ガラス等、単板ガラスは含まない）"</formula1>
    </dataValidation>
    <dataValidation type="custom" imeMode="disabled" allowBlank="1" showInputMessage="1" showErrorMessage="1" errorTitle="入力エラー" error="小数点は第二位まで、三位以下切り捨てで入力して下さい。" sqref="JA65503:JH65529 SW65503:TD65529 ACS65503:ACZ65529 AMO65503:AMV65529 AWK65503:AWR65529 BGG65503:BGN65529 BQC65503:BQJ65529 BZY65503:CAF65529 CJU65503:CKB65529 CTQ65503:CTX65529 DDM65503:DDT65529 DNI65503:DNP65529 DXE65503:DXL65529 EHA65503:EHH65529 EQW65503:ERD65529 FAS65503:FAZ65529 FKO65503:FKV65529 FUK65503:FUR65529 GEG65503:GEN65529 GOC65503:GOJ65529 GXY65503:GYF65529 HHU65503:HIB65529 HRQ65503:HRX65529 IBM65503:IBT65529 ILI65503:ILP65529 IVE65503:IVL65529 JFA65503:JFH65529 JOW65503:JPD65529 JYS65503:JYZ65529 KIO65503:KIV65529 KSK65503:KSR65529 LCG65503:LCN65529 LMC65503:LMJ65529 LVY65503:LWF65529 MFU65503:MGB65529 MPQ65503:MPX65529 MZM65503:MZT65529 NJI65503:NJP65529 NTE65503:NTL65529 ODA65503:ODH65529 OMW65503:OND65529 OWS65503:OWZ65529 PGO65503:PGV65529 PQK65503:PQR65529 QAG65503:QAN65529 QKC65503:QKJ65529 QTY65503:QUF65529 RDU65503:REB65529 RNQ65503:RNX65529 RXM65503:RXT65529 SHI65503:SHP65529 SRE65503:SRL65529 TBA65503:TBH65529 TKW65503:TLD65529 TUS65503:TUZ65529 UEO65503:UEV65529 UOK65503:UOR65529 UYG65503:UYN65529 VIC65503:VIJ65529 VRY65503:VSF65529 WBU65503:WCB65529 WLQ65503:WLX65529 WVM65503:WVT65529 JA131039:JH131065 SW131039:TD131065 ACS131039:ACZ131065 AMO131039:AMV131065 AWK131039:AWR131065 BGG131039:BGN131065 BQC131039:BQJ131065 BZY131039:CAF131065 CJU131039:CKB131065 CTQ131039:CTX131065 DDM131039:DDT131065 DNI131039:DNP131065 DXE131039:DXL131065 EHA131039:EHH131065 EQW131039:ERD131065 FAS131039:FAZ131065 FKO131039:FKV131065 FUK131039:FUR131065 GEG131039:GEN131065 GOC131039:GOJ131065 GXY131039:GYF131065 HHU131039:HIB131065 HRQ131039:HRX131065 IBM131039:IBT131065 ILI131039:ILP131065 IVE131039:IVL131065 JFA131039:JFH131065 JOW131039:JPD131065 JYS131039:JYZ131065 KIO131039:KIV131065 KSK131039:KSR131065 LCG131039:LCN131065 LMC131039:LMJ131065 LVY131039:LWF131065 MFU131039:MGB131065 MPQ131039:MPX131065 MZM131039:MZT131065 NJI131039:NJP131065 NTE131039:NTL131065 ODA131039:ODH131065 OMW131039:OND131065 OWS131039:OWZ131065 PGO131039:PGV131065 PQK131039:PQR131065 QAG131039:QAN131065 QKC131039:QKJ131065 QTY131039:QUF131065 RDU131039:REB131065 RNQ131039:RNX131065 RXM131039:RXT131065 SHI131039:SHP131065 SRE131039:SRL131065 TBA131039:TBH131065 TKW131039:TLD131065 TUS131039:TUZ131065 UEO131039:UEV131065 UOK131039:UOR131065 UYG131039:UYN131065 VIC131039:VIJ131065 VRY131039:VSF131065 WBU131039:WCB131065 WLQ131039:WLX131065 WVM131039:WVT131065 JA196575:JH196601 SW196575:TD196601 ACS196575:ACZ196601 AMO196575:AMV196601 AWK196575:AWR196601 BGG196575:BGN196601 BQC196575:BQJ196601 BZY196575:CAF196601 CJU196575:CKB196601 CTQ196575:CTX196601 DDM196575:DDT196601 DNI196575:DNP196601 DXE196575:DXL196601 EHA196575:EHH196601 EQW196575:ERD196601 FAS196575:FAZ196601 FKO196575:FKV196601 FUK196575:FUR196601 GEG196575:GEN196601 GOC196575:GOJ196601 GXY196575:GYF196601 HHU196575:HIB196601 HRQ196575:HRX196601 IBM196575:IBT196601 ILI196575:ILP196601 IVE196575:IVL196601 JFA196575:JFH196601 JOW196575:JPD196601 JYS196575:JYZ196601 KIO196575:KIV196601 KSK196575:KSR196601 LCG196575:LCN196601 LMC196575:LMJ196601 LVY196575:LWF196601 MFU196575:MGB196601 MPQ196575:MPX196601 MZM196575:MZT196601 NJI196575:NJP196601 NTE196575:NTL196601 ODA196575:ODH196601 OMW196575:OND196601 OWS196575:OWZ196601 PGO196575:PGV196601 PQK196575:PQR196601 QAG196575:QAN196601 QKC196575:QKJ196601 QTY196575:QUF196601 RDU196575:REB196601 RNQ196575:RNX196601 RXM196575:RXT196601 SHI196575:SHP196601 SRE196575:SRL196601 TBA196575:TBH196601 TKW196575:TLD196601 TUS196575:TUZ196601 UEO196575:UEV196601 UOK196575:UOR196601 UYG196575:UYN196601 VIC196575:VIJ196601 VRY196575:VSF196601 WBU196575:WCB196601 WLQ196575:WLX196601 WVM196575:WVT196601 JA262111:JH262137 SW262111:TD262137 ACS262111:ACZ262137 AMO262111:AMV262137 AWK262111:AWR262137 BGG262111:BGN262137 BQC262111:BQJ262137 BZY262111:CAF262137 CJU262111:CKB262137 CTQ262111:CTX262137 DDM262111:DDT262137 DNI262111:DNP262137 DXE262111:DXL262137 EHA262111:EHH262137 EQW262111:ERD262137 FAS262111:FAZ262137 FKO262111:FKV262137 FUK262111:FUR262137 GEG262111:GEN262137 GOC262111:GOJ262137 GXY262111:GYF262137 HHU262111:HIB262137 HRQ262111:HRX262137 IBM262111:IBT262137 ILI262111:ILP262137 IVE262111:IVL262137 JFA262111:JFH262137 JOW262111:JPD262137 JYS262111:JYZ262137 KIO262111:KIV262137 KSK262111:KSR262137 LCG262111:LCN262137 LMC262111:LMJ262137 LVY262111:LWF262137 MFU262111:MGB262137 MPQ262111:MPX262137 MZM262111:MZT262137 NJI262111:NJP262137 NTE262111:NTL262137 ODA262111:ODH262137 OMW262111:OND262137 OWS262111:OWZ262137 PGO262111:PGV262137 PQK262111:PQR262137 QAG262111:QAN262137 QKC262111:QKJ262137 QTY262111:QUF262137 RDU262111:REB262137 RNQ262111:RNX262137 RXM262111:RXT262137 SHI262111:SHP262137 SRE262111:SRL262137 TBA262111:TBH262137 TKW262111:TLD262137 TUS262111:TUZ262137 UEO262111:UEV262137 UOK262111:UOR262137 UYG262111:UYN262137 VIC262111:VIJ262137 VRY262111:VSF262137 WBU262111:WCB262137 WLQ262111:WLX262137 WVM262111:WVT262137 JA327647:JH327673 SW327647:TD327673 ACS327647:ACZ327673 AMO327647:AMV327673 AWK327647:AWR327673 BGG327647:BGN327673 BQC327647:BQJ327673 BZY327647:CAF327673 CJU327647:CKB327673 CTQ327647:CTX327673 DDM327647:DDT327673 DNI327647:DNP327673 DXE327647:DXL327673 EHA327647:EHH327673 EQW327647:ERD327673 FAS327647:FAZ327673 FKO327647:FKV327673 FUK327647:FUR327673 GEG327647:GEN327673 GOC327647:GOJ327673 GXY327647:GYF327673 HHU327647:HIB327673 HRQ327647:HRX327673 IBM327647:IBT327673 ILI327647:ILP327673 IVE327647:IVL327673 JFA327647:JFH327673 JOW327647:JPD327673 JYS327647:JYZ327673 KIO327647:KIV327673 KSK327647:KSR327673 LCG327647:LCN327673 LMC327647:LMJ327673 LVY327647:LWF327673 MFU327647:MGB327673 MPQ327647:MPX327673 MZM327647:MZT327673 NJI327647:NJP327673 NTE327647:NTL327673 ODA327647:ODH327673 OMW327647:OND327673 OWS327647:OWZ327673 PGO327647:PGV327673 PQK327647:PQR327673 QAG327647:QAN327673 QKC327647:QKJ327673 QTY327647:QUF327673 RDU327647:REB327673 RNQ327647:RNX327673 RXM327647:RXT327673 SHI327647:SHP327673 SRE327647:SRL327673 TBA327647:TBH327673 TKW327647:TLD327673 TUS327647:TUZ327673 UEO327647:UEV327673 UOK327647:UOR327673 UYG327647:UYN327673 VIC327647:VIJ327673 VRY327647:VSF327673 WBU327647:WCB327673 WLQ327647:WLX327673 WVM327647:WVT327673 JA393183:JH393209 SW393183:TD393209 ACS393183:ACZ393209 AMO393183:AMV393209 AWK393183:AWR393209 BGG393183:BGN393209 BQC393183:BQJ393209 BZY393183:CAF393209 CJU393183:CKB393209 CTQ393183:CTX393209 DDM393183:DDT393209 DNI393183:DNP393209 DXE393183:DXL393209 EHA393183:EHH393209 EQW393183:ERD393209 FAS393183:FAZ393209 FKO393183:FKV393209 FUK393183:FUR393209 GEG393183:GEN393209 GOC393183:GOJ393209 GXY393183:GYF393209 HHU393183:HIB393209 HRQ393183:HRX393209 IBM393183:IBT393209 ILI393183:ILP393209 IVE393183:IVL393209 JFA393183:JFH393209 JOW393183:JPD393209 JYS393183:JYZ393209 KIO393183:KIV393209 KSK393183:KSR393209 LCG393183:LCN393209 LMC393183:LMJ393209 LVY393183:LWF393209 MFU393183:MGB393209 MPQ393183:MPX393209 MZM393183:MZT393209 NJI393183:NJP393209 NTE393183:NTL393209 ODA393183:ODH393209 OMW393183:OND393209 OWS393183:OWZ393209 PGO393183:PGV393209 PQK393183:PQR393209 QAG393183:QAN393209 QKC393183:QKJ393209 QTY393183:QUF393209 RDU393183:REB393209 RNQ393183:RNX393209 RXM393183:RXT393209 SHI393183:SHP393209 SRE393183:SRL393209 TBA393183:TBH393209 TKW393183:TLD393209 TUS393183:TUZ393209 UEO393183:UEV393209 UOK393183:UOR393209 UYG393183:UYN393209 VIC393183:VIJ393209 VRY393183:VSF393209 WBU393183:WCB393209 WLQ393183:WLX393209 WVM393183:WVT393209 JA458719:JH458745 SW458719:TD458745 ACS458719:ACZ458745 AMO458719:AMV458745 AWK458719:AWR458745 BGG458719:BGN458745 BQC458719:BQJ458745 BZY458719:CAF458745 CJU458719:CKB458745 CTQ458719:CTX458745 DDM458719:DDT458745 DNI458719:DNP458745 DXE458719:DXL458745 EHA458719:EHH458745 EQW458719:ERD458745 FAS458719:FAZ458745 FKO458719:FKV458745 FUK458719:FUR458745 GEG458719:GEN458745 GOC458719:GOJ458745 GXY458719:GYF458745 HHU458719:HIB458745 HRQ458719:HRX458745 IBM458719:IBT458745 ILI458719:ILP458745 IVE458719:IVL458745 JFA458719:JFH458745 JOW458719:JPD458745 JYS458719:JYZ458745 KIO458719:KIV458745 KSK458719:KSR458745 LCG458719:LCN458745 LMC458719:LMJ458745 LVY458719:LWF458745 MFU458719:MGB458745 MPQ458719:MPX458745 MZM458719:MZT458745 NJI458719:NJP458745 NTE458719:NTL458745 ODA458719:ODH458745 OMW458719:OND458745 OWS458719:OWZ458745 PGO458719:PGV458745 PQK458719:PQR458745 QAG458719:QAN458745 QKC458719:QKJ458745 QTY458719:QUF458745 RDU458719:REB458745 RNQ458719:RNX458745 RXM458719:RXT458745 SHI458719:SHP458745 SRE458719:SRL458745 TBA458719:TBH458745 TKW458719:TLD458745 TUS458719:TUZ458745 UEO458719:UEV458745 UOK458719:UOR458745 UYG458719:UYN458745 VIC458719:VIJ458745 VRY458719:VSF458745 WBU458719:WCB458745 WLQ458719:WLX458745 WVM458719:WVT458745 JA524255:JH524281 SW524255:TD524281 ACS524255:ACZ524281 AMO524255:AMV524281 AWK524255:AWR524281 BGG524255:BGN524281 BQC524255:BQJ524281 BZY524255:CAF524281 CJU524255:CKB524281 CTQ524255:CTX524281 DDM524255:DDT524281 DNI524255:DNP524281 DXE524255:DXL524281 EHA524255:EHH524281 EQW524255:ERD524281 FAS524255:FAZ524281 FKO524255:FKV524281 FUK524255:FUR524281 GEG524255:GEN524281 GOC524255:GOJ524281 GXY524255:GYF524281 HHU524255:HIB524281 HRQ524255:HRX524281 IBM524255:IBT524281 ILI524255:ILP524281 IVE524255:IVL524281 JFA524255:JFH524281 JOW524255:JPD524281 JYS524255:JYZ524281 KIO524255:KIV524281 KSK524255:KSR524281 LCG524255:LCN524281 LMC524255:LMJ524281 LVY524255:LWF524281 MFU524255:MGB524281 MPQ524255:MPX524281 MZM524255:MZT524281 NJI524255:NJP524281 NTE524255:NTL524281 ODA524255:ODH524281 OMW524255:OND524281 OWS524255:OWZ524281 PGO524255:PGV524281 PQK524255:PQR524281 QAG524255:QAN524281 QKC524255:QKJ524281 QTY524255:QUF524281 RDU524255:REB524281 RNQ524255:RNX524281 RXM524255:RXT524281 SHI524255:SHP524281 SRE524255:SRL524281 TBA524255:TBH524281 TKW524255:TLD524281 TUS524255:TUZ524281 UEO524255:UEV524281 UOK524255:UOR524281 UYG524255:UYN524281 VIC524255:VIJ524281 VRY524255:VSF524281 WBU524255:WCB524281 WLQ524255:WLX524281 WVM524255:WVT524281 JA589791:JH589817 SW589791:TD589817 ACS589791:ACZ589817 AMO589791:AMV589817 AWK589791:AWR589817 BGG589791:BGN589817 BQC589791:BQJ589817 BZY589791:CAF589817 CJU589791:CKB589817 CTQ589791:CTX589817 DDM589791:DDT589817 DNI589791:DNP589817 DXE589791:DXL589817 EHA589791:EHH589817 EQW589791:ERD589817 FAS589791:FAZ589817 FKO589791:FKV589817 FUK589791:FUR589817 GEG589791:GEN589817 GOC589791:GOJ589817 GXY589791:GYF589817 HHU589791:HIB589817 HRQ589791:HRX589817 IBM589791:IBT589817 ILI589791:ILP589817 IVE589791:IVL589817 JFA589791:JFH589817 JOW589791:JPD589817 JYS589791:JYZ589817 KIO589791:KIV589817 KSK589791:KSR589817 LCG589791:LCN589817 LMC589791:LMJ589817 LVY589791:LWF589817 MFU589791:MGB589817 MPQ589791:MPX589817 MZM589791:MZT589817 NJI589791:NJP589817 NTE589791:NTL589817 ODA589791:ODH589817 OMW589791:OND589817 OWS589791:OWZ589817 PGO589791:PGV589817 PQK589791:PQR589817 QAG589791:QAN589817 QKC589791:QKJ589817 QTY589791:QUF589817 RDU589791:REB589817 RNQ589791:RNX589817 RXM589791:RXT589817 SHI589791:SHP589817 SRE589791:SRL589817 TBA589791:TBH589817 TKW589791:TLD589817 TUS589791:TUZ589817 UEO589791:UEV589817 UOK589791:UOR589817 UYG589791:UYN589817 VIC589791:VIJ589817 VRY589791:VSF589817 WBU589791:WCB589817 WLQ589791:WLX589817 WVM589791:WVT589817 JA655327:JH655353 SW655327:TD655353 ACS655327:ACZ655353 AMO655327:AMV655353 AWK655327:AWR655353 BGG655327:BGN655353 BQC655327:BQJ655353 BZY655327:CAF655353 CJU655327:CKB655353 CTQ655327:CTX655353 DDM655327:DDT655353 DNI655327:DNP655353 DXE655327:DXL655353 EHA655327:EHH655353 EQW655327:ERD655353 FAS655327:FAZ655353 FKO655327:FKV655353 FUK655327:FUR655353 GEG655327:GEN655353 GOC655327:GOJ655353 GXY655327:GYF655353 HHU655327:HIB655353 HRQ655327:HRX655353 IBM655327:IBT655353 ILI655327:ILP655353 IVE655327:IVL655353 JFA655327:JFH655353 JOW655327:JPD655353 JYS655327:JYZ655353 KIO655327:KIV655353 KSK655327:KSR655353 LCG655327:LCN655353 LMC655327:LMJ655353 LVY655327:LWF655353 MFU655327:MGB655353 MPQ655327:MPX655353 MZM655327:MZT655353 NJI655327:NJP655353 NTE655327:NTL655353 ODA655327:ODH655353 OMW655327:OND655353 OWS655327:OWZ655353 PGO655327:PGV655353 PQK655327:PQR655353 QAG655327:QAN655353 QKC655327:QKJ655353 QTY655327:QUF655353 RDU655327:REB655353 RNQ655327:RNX655353 RXM655327:RXT655353 SHI655327:SHP655353 SRE655327:SRL655353 TBA655327:TBH655353 TKW655327:TLD655353 TUS655327:TUZ655353 UEO655327:UEV655353 UOK655327:UOR655353 UYG655327:UYN655353 VIC655327:VIJ655353 VRY655327:VSF655353 WBU655327:WCB655353 WLQ655327:WLX655353 WVM655327:WVT655353 JA720863:JH720889 SW720863:TD720889 ACS720863:ACZ720889 AMO720863:AMV720889 AWK720863:AWR720889 BGG720863:BGN720889 BQC720863:BQJ720889 BZY720863:CAF720889 CJU720863:CKB720889 CTQ720863:CTX720889 DDM720863:DDT720889 DNI720863:DNP720889 DXE720863:DXL720889 EHA720863:EHH720889 EQW720863:ERD720889 FAS720863:FAZ720889 FKO720863:FKV720889 FUK720863:FUR720889 GEG720863:GEN720889 GOC720863:GOJ720889 GXY720863:GYF720889 HHU720863:HIB720889 HRQ720863:HRX720889 IBM720863:IBT720889 ILI720863:ILP720889 IVE720863:IVL720889 JFA720863:JFH720889 JOW720863:JPD720889 JYS720863:JYZ720889 KIO720863:KIV720889 KSK720863:KSR720889 LCG720863:LCN720889 LMC720863:LMJ720889 LVY720863:LWF720889 MFU720863:MGB720889 MPQ720863:MPX720889 MZM720863:MZT720889 NJI720863:NJP720889 NTE720863:NTL720889 ODA720863:ODH720889 OMW720863:OND720889 OWS720863:OWZ720889 PGO720863:PGV720889 PQK720863:PQR720889 QAG720863:QAN720889 QKC720863:QKJ720889 QTY720863:QUF720889 RDU720863:REB720889 RNQ720863:RNX720889 RXM720863:RXT720889 SHI720863:SHP720889 SRE720863:SRL720889 TBA720863:TBH720889 TKW720863:TLD720889 TUS720863:TUZ720889 UEO720863:UEV720889 UOK720863:UOR720889 UYG720863:UYN720889 VIC720863:VIJ720889 VRY720863:VSF720889 WBU720863:WCB720889 WLQ720863:WLX720889 WVM720863:WVT720889 JA786399:JH786425 SW786399:TD786425 ACS786399:ACZ786425 AMO786399:AMV786425 AWK786399:AWR786425 BGG786399:BGN786425 BQC786399:BQJ786425 BZY786399:CAF786425 CJU786399:CKB786425 CTQ786399:CTX786425 DDM786399:DDT786425 DNI786399:DNP786425 DXE786399:DXL786425 EHA786399:EHH786425 EQW786399:ERD786425 FAS786399:FAZ786425 FKO786399:FKV786425 FUK786399:FUR786425 GEG786399:GEN786425 GOC786399:GOJ786425 GXY786399:GYF786425 HHU786399:HIB786425 HRQ786399:HRX786425 IBM786399:IBT786425 ILI786399:ILP786425 IVE786399:IVL786425 JFA786399:JFH786425 JOW786399:JPD786425 JYS786399:JYZ786425 KIO786399:KIV786425 KSK786399:KSR786425 LCG786399:LCN786425 LMC786399:LMJ786425 LVY786399:LWF786425 MFU786399:MGB786425 MPQ786399:MPX786425 MZM786399:MZT786425 NJI786399:NJP786425 NTE786399:NTL786425 ODA786399:ODH786425 OMW786399:OND786425 OWS786399:OWZ786425 PGO786399:PGV786425 PQK786399:PQR786425 QAG786399:QAN786425 QKC786399:QKJ786425 QTY786399:QUF786425 RDU786399:REB786425 RNQ786399:RNX786425 RXM786399:RXT786425 SHI786399:SHP786425 SRE786399:SRL786425 TBA786399:TBH786425 TKW786399:TLD786425 TUS786399:TUZ786425 UEO786399:UEV786425 UOK786399:UOR786425 UYG786399:UYN786425 VIC786399:VIJ786425 VRY786399:VSF786425 WBU786399:WCB786425 WLQ786399:WLX786425 WVM786399:WVT786425 JA851935:JH851961 SW851935:TD851961 ACS851935:ACZ851961 AMO851935:AMV851961 AWK851935:AWR851961 BGG851935:BGN851961 BQC851935:BQJ851961 BZY851935:CAF851961 CJU851935:CKB851961 CTQ851935:CTX851961 DDM851935:DDT851961 DNI851935:DNP851961 DXE851935:DXL851961 EHA851935:EHH851961 EQW851935:ERD851961 FAS851935:FAZ851961 FKO851935:FKV851961 FUK851935:FUR851961 GEG851935:GEN851961 GOC851935:GOJ851961 GXY851935:GYF851961 HHU851935:HIB851961 HRQ851935:HRX851961 IBM851935:IBT851961 ILI851935:ILP851961 IVE851935:IVL851961 JFA851935:JFH851961 JOW851935:JPD851961 JYS851935:JYZ851961 KIO851935:KIV851961 KSK851935:KSR851961 LCG851935:LCN851961 LMC851935:LMJ851961 LVY851935:LWF851961 MFU851935:MGB851961 MPQ851935:MPX851961 MZM851935:MZT851961 NJI851935:NJP851961 NTE851935:NTL851961 ODA851935:ODH851961 OMW851935:OND851961 OWS851935:OWZ851961 PGO851935:PGV851961 PQK851935:PQR851961 QAG851935:QAN851961 QKC851935:QKJ851961 QTY851935:QUF851961 RDU851935:REB851961 RNQ851935:RNX851961 RXM851935:RXT851961 SHI851935:SHP851961 SRE851935:SRL851961 TBA851935:TBH851961 TKW851935:TLD851961 TUS851935:TUZ851961 UEO851935:UEV851961 UOK851935:UOR851961 UYG851935:UYN851961 VIC851935:VIJ851961 VRY851935:VSF851961 WBU851935:WCB851961 WLQ851935:WLX851961 WVM851935:WVT851961 JA917471:JH917497 SW917471:TD917497 ACS917471:ACZ917497 AMO917471:AMV917497 AWK917471:AWR917497 BGG917471:BGN917497 BQC917471:BQJ917497 BZY917471:CAF917497 CJU917471:CKB917497 CTQ917471:CTX917497 DDM917471:DDT917497 DNI917471:DNP917497 DXE917471:DXL917497 EHA917471:EHH917497 EQW917471:ERD917497 FAS917471:FAZ917497 FKO917471:FKV917497 FUK917471:FUR917497 GEG917471:GEN917497 GOC917471:GOJ917497 GXY917471:GYF917497 HHU917471:HIB917497 HRQ917471:HRX917497 IBM917471:IBT917497 ILI917471:ILP917497 IVE917471:IVL917497 JFA917471:JFH917497 JOW917471:JPD917497 JYS917471:JYZ917497 KIO917471:KIV917497 KSK917471:KSR917497 LCG917471:LCN917497 LMC917471:LMJ917497 LVY917471:LWF917497 MFU917471:MGB917497 MPQ917471:MPX917497 MZM917471:MZT917497 NJI917471:NJP917497 NTE917471:NTL917497 ODA917471:ODH917497 OMW917471:OND917497 OWS917471:OWZ917497 PGO917471:PGV917497 PQK917471:PQR917497 QAG917471:QAN917497 QKC917471:QKJ917497 QTY917471:QUF917497 RDU917471:REB917497 RNQ917471:RNX917497 RXM917471:RXT917497 SHI917471:SHP917497 SRE917471:SRL917497 TBA917471:TBH917497 TKW917471:TLD917497 TUS917471:TUZ917497 UEO917471:UEV917497 UOK917471:UOR917497 UYG917471:UYN917497 VIC917471:VIJ917497 VRY917471:VSF917497 WBU917471:WCB917497 WLQ917471:WLX917497 WVM917471:WVT917497 WVM983007:WVT983033 JA983007:JH983033 SW983007:TD983033 ACS983007:ACZ983033 AMO983007:AMV983033 AWK983007:AWR983033 BGG983007:BGN983033 BQC983007:BQJ983033 BZY983007:CAF983033 CJU983007:CKB983033 CTQ983007:CTX983033 DDM983007:DDT983033 DNI983007:DNP983033 DXE983007:DXL983033 EHA983007:EHH983033 EQW983007:ERD983033 FAS983007:FAZ983033 FKO983007:FKV983033 FUK983007:FUR983033 GEG983007:GEN983033 GOC983007:GOJ983033 GXY983007:GYF983033 HHU983007:HIB983033 HRQ983007:HRX983033 IBM983007:IBT983033 ILI983007:ILP983033 IVE983007:IVL983033 JFA983007:JFH983033 JOW983007:JPD983033 JYS983007:JYZ983033 KIO983007:KIV983033 KSK983007:KSR983033 LCG983007:LCN983033 LMC983007:LMJ983033 LVY983007:LWF983033 MFU983007:MGB983033 MPQ983007:MPX983033 MZM983007:MZT983033 NJI983007:NJP983033 NTE983007:NTL983033 ODA983007:ODH983033 OMW983007:OND983033 OWS983007:OWZ983033 PGO983007:PGV983033 PQK983007:PQR983033 QAG983007:QAN983033 QKC983007:QKJ983033 QTY983007:QUF983033 RDU983007:REB983033 RNQ983007:RNX983033 RXM983007:RXT983033 SHI983007:SHP983033 SRE983007:SRL983033 TBA983007:TBH983033 TKW983007:TLD983033 TUS983007:TUZ983033 UEO983007:UEV983033 UOK983007:UOR983033 UYG983007:UYN983033 VIC983007:VIJ983033 VRY983007:VSF983033 WBU983007:WCB983033 WLQ983007:WLX983033" xr:uid="{AD0E529E-DD11-4885-9851-147D139BE814}">
      <formula1>JA65503-ROUNDDOWN(JA65503,1)=0</formula1>
    </dataValidation>
    <dataValidation type="textLength" imeMode="disabled" operator="equal" allowBlank="1" showInputMessage="1" showErrorMessage="1" errorTitle="文字数エラー" error="SII登録型番の７文字で登録してください。" sqref="WTY983007:WUC983033 HM65503:HQ65529 RI65503:RM65529 ABE65503:ABI65529 ALA65503:ALE65529 AUW65503:AVA65529 BES65503:BEW65529 BOO65503:BOS65529 BYK65503:BYO65529 CIG65503:CIK65529 CSC65503:CSG65529 DBY65503:DCC65529 DLU65503:DLY65529 DVQ65503:DVU65529 EFM65503:EFQ65529 EPI65503:EPM65529 EZE65503:EZI65529 FJA65503:FJE65529 FSW65503:FTA65529 GCS65503:GCW65529 GMO65503:GMS65529 GWK65503:GWO65529 HGG65503:HGK65529 HQC65503:HQG65529 HZY65503:IAC65529 IJU65503:IJY65529 ITQ65503:ITU65529 JDM65503:JDQ65529 JNI65503:JNM65529 JXE65503:JXI65529 KHA65503:KHE65529 KQW65503:KRA65529 LAS65503:LAW65529 LKO65503:LKS65529 LUK65503:LUO65529 MEG65503:MEK65529 MOC65503:MOG65529 MXY65503:MYC65529 NHU65503:NHY65529 NRQ65503:NRU65529 OBM65503:OBQ65529 OLI65503:OLM65529 OVE65503:OVI65529 PFA65503:PFE65529 POW65503:PPA65529 PYS65503:PYW65529 QIO65503:QIS65529 QSK65503:QSO65529 RCG65503:RCK65529 RMC65503:RMG65529 RVY65503:RWC65529 SFU65503:SFY65529 SPQ65503:SPU65529 SZM65503:SZQ65529 TJI65503:TJM65529 TTE65503:TTI65529 UDA65503:UDE65529 UMW65503:UNA65529 UWS65503:UWW65529 VGO65503:VGS65529 VQK65503:VQO65529 WAG65503:WAK65529 WKC65503:WKG65529 WTY65503:WUC65529 HM131039:HQ131065 RI131039:RM131065 ABE131039:ABI131065 ALA131039:ALE131065 AUW131039:AVA131065 BES131039:BEW131065 BOO131039:BOS131065 BYK131039:BYO131065 CIG131039:CIK131065 CSC131039:CSG131065 DBY131039:DCC131065 DLU131039:DLY131065 DVQ131039:DVU131065 EFM131039:EFQ131065 EPI131039:EPM131065 EZE131039:EZI131065 FJA131039:FJE131065 FSW131039:FTA131065 GCS131039:GCW131065 GMO131039:GMS131065 GWK131039:GWO131065 HGG131039:HGK131065 HQC131039:HQG131065 HZY131039:IAC131065 IJU131039:IJY131065 ITQ131039:ITU131065 JDM131039:JDQ131065 JNI131039:JNM131065 JXE131039:JXI131065 KHA131039:KHE131065 KQW131039:KRA131065 LAS131039:LAW131065 LKO131039:LKS131065 LUK131039:LUO131065 MEG131039:MEK131065 MOC131039:MOG131065 MXY131039:MYC131065 NHU131039:NHY131065 NRQ131039:NRU131065 OBM131039:OBQ131065 OLI131039:OLM131065 OVE131039:OVI131065 PFA131039:PFE131065 POW131039:PPA131065 PYS131039:PYW131065 QIO131039:QIS131065 QSK131039:QSO131065 RCG131039:RCK131065 RMC131039:RMG131065 RVY131039:RWC131065 SFU131039:SFY131065 SPQ131039:SPU131065 SZM131039:SZQ131065 TJI131039:TJM131065 TTE131039:TTI131065 UDA131039:UDE131065 UMW131039:UNA131065 UWS131039:UWW131065 VGO131039:VGS131065 VQK131039:VQO131065 WAG131039:WAK131065 WKC131039:WKG131065 WTY131039:WUC131065 HM196575:HQ196601 RI196575:RM196601 ABE196575:ABI196601 ALA196575:ALE196601 AUW196575:AVA196601 BES196575:BEW196601 BOO196575:BOS196601 BYK196575:BYO196601 CIG196575:CIK196601 CSC196575:CSG196601 DBY196575:DCC196601 DLU196575:DLY196601 DVQ196575:DVU196601 EFM196575:EFQ196601 EPI196575:EPM196601 EZE196575:EZI196601 FJA196575:FJE196601 FSW196575:FTA196601 GCS196575:GCW196601 GMO196575:GMS196601 GWK196575:GWO196601 HGG196575:HGK196601 HQC196575:HQG196601 HZY196575:IAC196601 IJU196575:IJY196601 ITQ196575:ITU196601 JDM196575:JDQ196601 JNI196575:JNM196601 JXE196575:JXI196601 KHA196575:KHE196601 KQW196575:KRA196601 LAS196575:LAW196601 LKO196575:LKS196601 LUK196575:LUO196601 MEG196575:MEK196601 MOC196575:MOG196601 MXY196575:MYC196601 NHU196575:NHY196601 NRQ196575:NRU196601 OBM196575:OBQ196601 OLI196575:OLM196601 OVE196575:OVI196601 PFA196575:PFE196601 POW196575:PPA196601 PYS196575:PYW196601 QIO196575:QIS196601 QSK196575:QSO196601 RCG196575:RCK196601 RMC196575:RMG196601 RVY196575:RWC196601 SFU196575:SFY196601 SPQ196575:SPU196601 SZM196575:SZQ196601 TJI196575:TJM196601 TTE196575:TTI196601 UDA196575:UDE196601 UMW196575:UNA196601 UWS196575:UWW196601 VGO196575:VGS196601 VQK196575:VQO196601 WAG196575:WAK196601 WKC196575:WKG196601 WTY196575:WUC196601 HM262111:HQ262137 RI262111:RM262137 ABE262111:ABI262137 ALA262111:ALE262137 AUW262111:AVA262137 BES262111:BEW262137 BOO262111:BOS262137 BYK262111:BYO262137 CIG262111:CIK262137 CSC262111:CSG262137 DBY262111:DCC262137 DLU262111:DLY262137 DVQ262111:DVU262137 EFM262111:EFQ262137 EPI262111:EPM262137 EZE262111:EZI262137 FJA262111:FJE262137 FSW262111:FTA262137 GCS262111:GCW262137 GMO262111:GMS262137 GWK262111:GWO262137 HGG262111:HGK262137 HQC262111:HQG262137 HZY262111:IAC262137 IJU262111:IJY262137 ITQ262111:ITU262137 JDM262111:JDQ262137 JNI262111:JNM262137 JXE262111:JXI262137 KHA262111:KHE262137 KQW262111:KRA262137 LAS262111:LAW262137 LKO262111:LKS262137 LUK262111:LUO262137 MEG262111:MEK262137 MOC262111:MOG262137 MXY262111:MYC262137 NHU262111:NHY262137 NRQ262111:NRU262137 OBM262111:OBQ262137 OLI262111:OLM262137 OVE262111:OVI262137 PFA262111:PFE262137 POW262111:PPA262137 PYS262111:PYW262137 QIO262111:QIS262137 QSK262111:QSO262137 RCG262111:RCK262137 RMC262111:RMG262137 RVY262111:RWC262137 SFU262111:SFY262137 SPQ262111:SPU262137 SZM262111:SZQ262137 TJI262111:TJM262137 TTE262111:TTI262137 UDA262111:UDE262137 UMW262111:UNA262137 UWS262111:UWW262137 VGO262111:VGS262137 VQK262111:VQO262137 WAG262111:WAK262137 WKC262111:WKG262137 WTY262111:WUC262137 HM327647:HQ327673 RI327647:RM327673 ABE327647:ABI327673 ALA327647:ALE327673 AUW327647:AVA327673 BES327647:BEW327673 BOO327647:BOS327673 BYK327647:BYO327673 CIG327647:CIK327673 CSC327647:CSG327673 DBY327647:DCC327673 DLU327647:DLY327673 DVQ327647:DVU327673 EFM327647:EFQ327673 EPI327647:EPM327673 EZE327647:EZI327673 FJA327647:FJE327673 FSW327647:FTA327673 GCS327647:GCW327673 GMO327647:GMS327673 GWK327647:GWO327673 HGG327647:HGK327673 HQC327647:HQG327673 HZY327647:IAC327673 IJU327647:IJY327673 ITQ327647:ITU327673 JDM327647:JDQ327673 JNI327647:JNM327673 JXE327647:JXI327673 KHA327647:KHE327673 KQW327647:KRA327673 LAS327647:LAW327673 LKO327647:LKS327673 LUK327647:LUO327673 MEG327647:MEK327673 MOC327647:MOG327673 MXY327647:MYC327673 NHU327647:NHY327673 NRQ327647:NRU327673 OBM327647:OBQ327673 OLI327647:OLM327673 OVE327647:OVI327673 PFA327647:PFE327673 POW327647:PPA327673 PYS327647:PYW327673 QIO327647:QIS327673 QSK327647:QSO327673 RCG327647:RCK327673 RMC327647:RMG327673 RVY327647:RWC327673 SFU327647:SFY327673 SPQ327647:SPU327673 SZM327647:SZQ327673 TJI327647:TJM327673 TTE327647:TTI327673 UDA327647:UDE327673 UMW327647:UNA327673 UWS327647:UWW327673 VGO327647:VGS327673 VQK327647:VQO327673 WAG327647:WAK327673 WKC327647:WKG327673 WTY327647:WUC327673 HM393183:HQ393209 RI393183:RM393209 ABE393183:ABI393209 ALA393183:ALE393209 AUW393183:AVA393209 BES393183:BEW393209 BOO393183:BOS393209 BYK393183:BYO393209 CIG393183:CIK393209 CSC393183:CSG393209 DBY393183:DCC393209 DLU393183:DLY393209 DVQ393183:DVU393209 EFM393183:EFQ393209 EPI393183:EPM393209 EZE393183:EZI393209 FJA393183:FJE393209 FSW393183:FTA393209 GCS393183:GCW393209 GMO393183:GMS393209 GWK393183:GWO393209 HGG393183:HGK393209 HQC393183:HQG393209 HZY393183:IAC393209 IJU393183:IJY393209 ITQ393183:ITU393209 JDM393183:JDQ393209 JNI393183:JNM393209 JXE393183:JXI393209 KHA393183:KHE393209 KQW393183:KRA393209 LAS393183:LAW393209 LKO393183:LKS393209 LUK393183:LUO393209 MEG393183:MEK393209 MOC393183:MOG393209 MXY393183:MYC393209 NHU393183:NHY393209 NRQ393183:NRU393209 OBM393183:OBQ393209 OLI393183:OLM393209 OVE393183:OVI393209 PFA393183:PFE393209 POW393183:PPA393209 PYS393183:PYW393209 QIO393183:QIS393209 QSK393183:QSO393209 RCG393183:RCK393209 RMC393183:RMG393209 RVY393183:RWC393209 SFU393183:SFY393209 SPQ393183:SPU393209 SZM393183:SZQ393209 TJI393183:TJM393209 TTE393183:TTI393209 UDA393183:UDE393209 UMW393183:UNA393209 UWS393183:UWW393209 VGO393183:VGS393209 VQK393183:VQO393209 WAG393183:WAK393209 WKC393183:WKG393209 WTY393183:WUC393209 HM458719:HQ458745 RI458719:RM458745 ABE458719:ABI458745 ALA458719:ALE458745 AUW458719:AVA458745 BES458719:BEW458745 BOO458719:BOS458745 BYK458719:BYO458745 CIG458719:CIK458745 CSC458719:CSG458745 DBY458719:DCC458745 DLU458719:DLY458745 DVQ458719:DVU458745 EFM458719:EFQ458745 EPI458719:EPM458745 EZE458719:EZI458745 FJA458719:FJE458745 FSW458719:FTA458745 GCS458719:GCW458745 GMO458719:GMS458745 GWK458719:GWO458745 HGG458719:HGK458745 HQC458719:HQG458745 HZY458719:IAC458745 IJU458719:IJY458745 ITQ458719:ITU458745 JDM458719:JDQ458745 JNI458719:JNM458745 JXE458719:JXI458745 KHA458719:KHE458745 KQW458719:KRA458745 LAS458719:LAW458745 LKO458719:LKS458745 LUK458719:LUO458745 MEG458719:MEK458745 MOC458719:MOG458745 MXY458719:MYC458745 NHU458719:NHY458745 NRQ458719:NRU458745 OBM458719:OBQ458745 OLI458719:OLM458745 OVE458719:OVI458745 PFA458719:PFE458745 POW458719:PPA458745 PYS458719:PYW458745 QIO458719:QIS458745 QSK458719:QSO458745 RCG458719:RCK458745 RMC458719:RMG458745 RVY458719:RWC458745 SFU458719:SFY458745 SPQ458719:SPU458745 SZM458719:SZQ458745 TJI458719:TJM458745 TTE458719:TTI458745 UDA458719:UDE458745 UMW458719:UNA458745 UWS458719:UWW458745 VGO458719:VGS458745 VQK458719:VQO458745 WAG458719:WAK458745 WKC458719:WKG458745 WTY458719:WUC458745 HM524255:HQ524281 RI524255:RM524281 ABE524255:ABI524281 ALA524255:ALE524281 AUW524255:AVA524281 BES524255:BEW524281 BOO524255:BOS524281 BYK524255:BYO524281 CIG524255:CIK524281 CSC524255:CSG524281 DBY524255:DCC524281 DLU524255:DLY524281 DVQ524255:DVU524281 EFM524255:EFQ524281 EPI524255:EPM524281 EZE524255:EZI524281 FJA524255:FJE524281 FSW524255:FTA524281 GCS524255:GCW524281 GMO524255:GMS524281 GWK524255:GWO524281 HGG524255:HGK524281 HQC524255:HQG524281 HZY524255:IAC524281 IJU524255:IJY524281 ITQ524255:ITU524281 JDM524255:JDQ524281 JNI524255:JNM524281 JXE524255:JXI524281 KHA524255:KHE524281 KQW524255:KRA524281 LAS524255:LAW524281 LKO524255:LKS524281 LUK524255:LUO524281 MEG524255:MEK524281 MOC524255:MOG524281 MXY524255:MYC524281 NHU524255:NHY524281 NRQ524255:NRU524281 OBM524255:OBQ524281 OLI524255:OLM524281 OVE524255:OVI524281 PFA524255:PFE524281 POW524255:PPA524281 PYS524255:PYW524281 QIO524255:QIS524281 QSK524255:QSO524281 RCG524255:RCK524281 RMC524255:RMG524281 RVY524255:RWC524281 SFU524255:SFY524281 SPQ524255:SPU524281 SZM524255:SZQ524281 TJI524255:TJM524281 TTE524255:TTI524281 UDA524255:UDE524281 UMW524255:UNA524281 UWS524255:UWW524281 VGO524255:VGS524281 VQK524255:VQO524281 WAG524255:WAK524281 WKC524255:WKG524281 WTY524255:WUC524281 HM589791:HQ589817 RI589791:RM589817 ABE589791:ABI589817 ALA589791:ALE589817 AUW589791:AVA589817 BES589791:BEW589817 BOO589791:BOS589817 BYK589791:BYO589817 CIG589791:CIK589817 CSC589791:CSG589817 DBY589791:DCC589817 DLU589791:DLY589817 DVQ589791:DVU589817 EFM589791:EFQ589817 EPI589791:EPM589817 EZE589791:EZI589817 FJA589791:FJE589817 FSW589791:FTA589817 GCS589791:GCW589817 GMO589791:GMS589817 GWK589791:GWO589817 HGG589791:HGK589817 HQC589791:HQG589817 HZY589791:IAC589817 IJU589791:IJY589817 ITQ589791:ITU589817 JDM589791:JDQ589817 JNI589791:JNM589817 JXE589791:JXI589817 KHA589791:KHE589817 KQW589791:KRA589817 LAS589791:LAW589817 LKO589791:LKS589817 LUK589791:LUO589817 MEG589791:MEK589817 MOC589791:MOG589817 MXY589791:MYC589817 NHU589791:NHY589817 NRQ589791:NRU589817 OBM589791:OBQ589817 OLI589791:OLM589817 OVE589791:OVI589817 PFA589791:PFE589817 POW589791:PPA589817 PYS589791:PYW589817 QIO589791:QIS589817 QSK589791:QSO589817 RCG589791:RCK589817 RMC589791:RMG589817 RVY589791:RWC589817 SFU589791:SFY589817 SPQ589791:SPU589817 SZM589791:SZQ589817 TJI589791:TJM589817 TTE589791:TTI589817 UDA589791:UDE589817 UMW589791:UNA589817 UWS589791:UWW589817 VGO589791:VGS589817 VQK589791:VQO589817 WAG589791:WAK589817 WKC589791:WKG589817 WTY589791:WUC589817 HM655327:HQ655353 RI655327:RM655353 ABE655327:ABI655353 ALA655327:ALE655353 AUW655327:AVA655353 BES655327:BEW655353 BOO655327:BOS655353 BYK655327:BYO655353 CIG655327:CIK655353 CSC655327:CSG655353 DBY655327:DCC655353 DLU655327:DLY655353 DVQ655327:DVU655353 EFM655327:EFQ655353 EPI655327:EPM655353 EZE655327:EZI655353 FJA655327:FJE655353 FSW655327:FTA655353 GCS655327:GCW655353 GMO655327:GMS655353 GWK655327:GWO655353 HGG655327:HGK655353 HQC655327:HQG655353 HZY655327:IAC655353 IJU655327:IJY655353 ITQ655327:ITU655353 JDM655327:JDQ655353 JNI655327:JNM655353 JXE655327:JXI655353 KHA655327:KHE655353 KQW655327:KRA655353 LAS655327:LAW655353 LKO655327:LKS655353 LUK655327:LUO655353 MEG655327:MEK655353 MOC655327:MOG655353 MXY655327:MYC655353 NHU655327:NHY655353 NRQ655327:NRU655353 OBM655327:OBQ655353 OLI655327:OLM655353 OVE655327:OVI655353 PFA655327:PFE655353 POW655327:PPA655353 PYS655327:PYW655353 QIO655327:QIS655353 QSK655327:QSO655353 RCG655327:RCK655353 RMC655327:RMG655353 RVY655327:RWC655353 SFU655327:SFY655353 SPQ655327:SPU655353 SZM655327:SZQ655353 TJI655327:TJM655353 TTE655327:TTI655353 UDA655327:UDE655353 UMW655327:UNA655353 UWS655327:UWW655353 VGO655327:VGS655353 VQK655327:VQO655353 WAG655327:WAK655353 WKC655327:WKG655353 WTY655327:WUC655353 HM720863:HQ720889 RI720863:RM720889 ABE720863:ABI720889 ALA720863:ALE720889 AUW720863:AVA720889 BES720863:BEW720889 BOO720863:BOS720889 BYK720863:BYO720889 CIG720863:CIK720889 CSC720863:CSG720889 DBY720863:DCC720889 DLU720863:DLY720889 DVQ720863:DVU720889 EFM720863:EFQ720889 EPI720863:EPM720889 EZE720863:EZI720889 FJA720863:FJE720889 FSW720863:FTA720889 GCS720863:GCW720889 GMO720863:GMS720889 GWK720863:GWO720889 HGG720863:HGK720889 HQC720863:HQG720889 HZY720863:IAC720889 IJU720863:IJY720889 ITQ720863:ITU720889 JDM720863:JDQ720889 JNI720863:JNM720889 JXE720863:JXI720889 KHA720863:KHE720889 KQW720863:KRA720889 LAS720863:LAW720889 LKO720863:LKS720889 LUK720863:LUO720889 MEG720863:MEK720889 MOC720863:MOG720889 MXY720863:MYC720889 NHU720863:NHY720889 NRQ720863:NRU720889 OBM720863:OBQ720889 OLI720863:OLM720889 OVE720863:OVI720889 PFA720863:PFE720889 POW720863:PPA720889 PYS720863:PYW720889 QIO720863:QIS720889 QSK720863:QSO720889 RCG720863:RCK720889 RMC720863:RMG720889 RVY720863:RWC720889 SFU720863:SFY720889 SPQ720863:SPU720889 SZM720863:SZQ720889 TJI720863:TJM720889 TTE720863:TTI720889 UDA720863:UDE720889 UMW720863:UNA720889 UWS720863:UWW720889 VGO720863:VGS720889 VQK720863:VQO720889 WAG720863:WAK720889 WKC720863:WKG720889 WTY720863:WUC720889 HM786399:HQ786425 RI786399:RM786425 ABE786399:ABI786425 ALA786399:ALE786425 AUW786399:AVA786425 BES786399:BEW786425 BOO786399:BOS786425 BYK786399:BYO786425 CIG786399:CIK786425 CSC786399:CSG786425 DBY786399:DCC786425 DLU786399:DLY786425 DVQ786399:DVU786425 EFM786399:EFQ786425 EPI786399:EPM786425 EZE786399:EZI786425 FJA786399:FJE786425 FSW786399:FTA786425 GCS786399:GCW786425 GMO786399:GMS786425 GWK786399:GWO786425 HGG786399:HGK786425 HQC786399:HQG786425 HZY786399:IAC786425 IJU786399:IJY786425 ITQ786399:ITU786425 JDM786399:JDQ786425 JNI786399:JNM786425 JXE786399:JXI786425 KHA786399:KHE786425 KQW786399:KRA786425 LAS786399:LAW786425 LKO786399:LKS786425 LUK786399:LUO786425 MEG786399:MEK786425 MOC786399:MOG786425 MXY786399:MYC786425 NHU786399:NHY786425 NRQ786399:NRU786425 OBM786399:OBQ786425 OLI786399:OLM786425 OVE786399:OVI786425 PFA786399:PFE786425 POW786399:PPA786425 PYS786399:PYW786425 QIO786399:QIS786425 QSK786399:QSO786425 RCG786399:RCK786425 RMC786399:RMG786425 RVY786399:RWC786425 SFU786399:SFY786425 SPQ786399:SPU786425 SZM786399:SZQ786425 TJI786399:TJM786425 TTE786399:TTI786425 UDA786399:UDE786425 UMW786399:UNA786425 UWS786399:UWW786425 VGO786399:VGS786425 VQK786399:VQO786425 WAG786399:WAK786425 WKC786399:WKG786425 WTY786399:WUC786425 HM851935:HQ851961 RI851935:RM851961 ABE851935:ABI851961 ALA851935:ALE851961 AUW851935:AVA851961 BES851935:BEW851961 BOO851935:BOS851961 BYK851935:BYO851961 CIG851935:CIK851961 CSC851935:CSG851961 DBY851935:DCC851961 DLU851935:DLY851961 DVQ851935:DVU851961 EFM851935:EFQ851961 EPI851935:EPM851961 EZE851935:EZI851961 FJA851935:FJE851961 FSW851935:FTA851961 GCS851935:GCW851961 GMO851935:GMS851961 GWK851935:GWO851961 HGG851935:HGK851961 HQC851935:HQG851961 HZY851935:IAC851961 IJU851935:IJY851961 ITQ851935:ITU851961 JDM851935:JDQ851961 JNI851935:JNM851961 JXE851935:JXI851961 KHA851935:KHE851961 KQW851935:KRA851961 LAS851935:LAW851961 LKO851935:LKS851961 LUK851935:LUO851961 MEG851935:MEK851961 MOC851935:MOG851961 MXY851935:MYC851961 NHU851935:NHY851961 NRQ851935:NRU851961 OBM851935:OBQ851961 OLI851935:OLM851961 OVE851935:OVI851961 PFA851935:PFE851961 POW851935:PPA851961 PYS851935:PYW851961 QIO851935:QIS851961 QSK851935:QSO851961 RCG851935:RCK851961 RMC851935:RMG851961 RVY851935:RWC851961 SFU851935:SFY851961 SPQ851935:SPU851961 SZM851935:SZQ851961 TJI851935:TJM851961 TTE851935:TTI851961 UDA851935:UDE851961 UMW851935:UNA851961 UWS851935:UWW851961 VGO851935:VGS851961 VQK851935:VQO851961 WAG851935:WAK851961 WKC851935:WKG851961 WTY851935:WUC851961 HM917471:HQ917497 RI917471:RM917497 ABE917471:ABI917497 ALA917471:ALE917497 AUW917471:AVA917497 BES917471:BEW917497 BOO917471:BOS917497 BYK917471:BYO917497 CIG917471:CIK917497 CSC917471:CSG917497 DBY917471:DCC917497 DLU917471:DLY917497 DVQ917471:DVU917497 EFM917471:EFQ917497 EPI917471:EPM917497 EZE917471:EZI917497 FJA917471:FJE917497 FSW917471:FTA917497 GCS917471:GCW917497 GMO917471:GMS917497 GWK917471:GWO917497 HGG917471:HGK917497 HQC917471:HQG917497 HZY917471:IAC917497 IJU917471:IJY917497 ITQ917471:ITU917497 JDM917471:JDQ917497 JNI917471:JNM917497 JXE917471:JXI917497 KHA917471:KHE917497 KQW917471:KRA917497 LAS917471:LAW917497 LKO917471:LKS917497 LUK917471:LUO917497 MEG917471:MEK917497 MOC917471:MOG917497 MXY917471:MYC917497 NHU917471:NHY917497 NRQ917471:NRU917497 OBM917471:OBQ917497 OLI917471:OLM917497 OVE917471:OVI917497 PFA917471:PFE917497 POW917471:PPA917497 PYS917471:PYW917497 QIO917471:QIS917497 QSK917471:QSO917497 RCG917471:RCK917497 RMC917471:RMG917497 RVY917471:RWC917497 SFU917471:SFY917497 SPQ917471:SPU917497 SZM917471:SZQ917497 TJI917471:TJM917497 TTE917471:TTI917497 UDA917471:UDE917497 UMW917471:UNA917497 UWS917471:UWW917497 VGO917471:VGS917497 VQK917471:VQO917497 WAG917471:WAK917497 WKC917471:WKG917497 WTY917471:WUC917497 HM983007:HQ983033 RI983007:RM983033 ABE983007:ABI983033 ALA983007:ALE983033 AUW983007:AVA983033 BES983007:BEW983033 BOO983007:BOS983033 BYK983007:BYO983033 CIG983007:CIK983033 CSC983007:CSG983033 DBY983007:DCC983033 DLU983007:DLY983033 DVQ983007:DVU983033 EFM983007:EFQ983033 EPI983007:EPM983033 EZE983007:EZI983033 FJA983007:FJE983033 FSW983007:FTA983033 GCS983007:GCW983033 GMO983007:GMS983033 GWK983007:GWO983033 HGG983007:HGK983033 HQC983007:HQG983033 HZY983007:IAC983033 IJU983007:IJY983033 ITQ983007:ITU983033 JDM983007:JDQ983033 JNI983007:JNM983033 JXE983007:JXI983033 KHA983007:KHE983033 KQW983007:KRA983033 LAS983007:LAW983033 LKO983007:LKS983033 LUK983007:LUO983033 MEG983007:MEK983033 MOC983007:MOG983033 MXY983007:MYC983033 NHU983007:NHY983033 NRQ983007:NRU983033 OBM983007:OBQ983033 OLI983007:OLM983033 OVE983007:OVI983033 PFA983007:PFE983033 POW983007:PPA983033 PYS983007:PYW983033 QIO983007:QIS983033 QSK983007:QSO983033 RCG983007:RCK983033 RMC983007:RMG983033 RVY983007:RWC983033 SFU983007:SFY983033 SPQ983007:SPU983033 SZM983007:SZQ983033 TJI983007:TJM983033 TTE983007:TTI983033 UDA983007:UDE983033 UMW983007:UNA983033 UWS983007:UWW983033 VGO983007:VGS983033 VQK983007:VQO983033 WAG983007:WAK983033 WKC983007:WKG983033 P65503:P65529 P983007:P983033 P917471:P917497 P851935:P851961 P786399:P786425 P720863:P720889 P655327:P655353 P589791:P589817 P524255:P524281 P458719:P458745 P393183:P393209 P327647:P327673 P262111:P262137 P196575:P196601 P131039:P131065 D65503:D65529 D983007:D983033 D917471:D917497 D851935:D851961 D786399:D786425 D720863:D720889 D655327:D655353 D589791:D589817 D524255:D524281 D458719:D458745 D393183:D393209 D327647:D327673 D262111:D262137 D196575:D196601 D131039:D131065" xr:uid="{51A5614B-69DB-41D0-A0C9-DB256341F606}">
      <formula1>7</formula1>
    </dataValidation>
    <dataValidation type="custom" imeMode="disabled" allowBlank="1" showInputMessage="1" showErrorMessage="1" errorTitle="入力エラー" error="小数点以下第一位を切り捨てで入力して下さい。" sqref="JI65503:JL65529 TE65503:TH65529 ADA65503:ADD65529 AMW65503:AMZ65529 AWS65503:AWV65529 BGO65503:BGR65529 BQK65503:BQN65529 CAG65503:CAJ65529 CKC65503:CKF65529 CTY65503:CUB65529 DDU65503:DDX65529 DNQ65503:DNT65529 DXM65503:DXP65529 EHI65503:EHL65529 ERE65503:ERH65529 FBA65503:FBD65529 FKW65503:FKZ65529 FUS65503:FUV65529 GEO65503:GER65529 GOK65503:GON65529 GYG65503:GYJ65529 HIC65503:HIF65529 HRY65503:HSB65529 IBU65503:IBX65529 ILQ65503:ILT65529 IVM65503:IVP65529 JFI65503:JFL65529 JPE65503:JPH65529 JZA65503:JZD65529 KIW65503:KIZ65529 KSS65503:KSV65529 LCO65503:LCR65529 LMK65503:LMN65529 LWG65503:LWJ65529 MGC65503:MGF65529 MPY65503:MQB65529 MZU65503:MZX65529 NJQ65503:NJT65529 NTM65503:NTP65529 ODI65503:ODL65529 ONE65503:ONH65529 OXA65503:OXD65529 PGW65503:PGZ65529 PQS65503:PQV65529 QAO65503:QAR65529 QKK65503:QKN65529 QUG65503:QUJ65529 REC65503:REF65529 RNY65503:ROB65529 RXU65503:RXX65529 SHQ65503:SHT65529 SRM65503:SRP65529 TBI65503:TBL65529 TLE65503:TLH65529 TVA65503:TVD65529 UEW65503:UEZ65529 UOS65503:UOV65529 UYO65503:UYR65529 VIK65503:VIN65529 VSG65503:VSJ65529 WCC65503:WCF65529 WLY65503:WMB65529 WVU65503:WVX65529 JI131039:JL131065 TE131039:TH131065 ADA131039:ADD131065 AMW131039:AMZ131065 AWS131039:AWV131065 BGO131039:BGR131065 BQK131039:BQN131065 CAG131039:CAJ131065 CKC131039:CKF131065 CTY131039:CUB131065 DDU131039:DDX131065 DNQ131039:DNT131065 DXM131039:DXP131065 EHI131039:EHL131065 ERE131039:ERH131065 FBA131039:FBD131065 FKW131039:FKZ131065 FUS131039:FUV131065 GEO131039:GER131065 GOK131039:GON131065 GYG131039:GYJ131065 HIC131039:HIF131065 HRY131039:HSB131065 IBU131039:IBX131065 ILQ131039:ILT131065 IVM131039:IVP131065 JFI131039:JFL131065 JPE131039:JPH131065 JZA131039:JZD131065 KIW131039:KIZ131065 KSS131039:KSV131065 LCO131039:LCR131065 LMK131039:LMN131065 LWG131039:LWJ131065 MGC131039:MGF131065 MPY131039:MQB131065 MZU131039:MZX131065 NJQ131039:NJT131065 NTM131039:NTP131065 ODI131039:ODL131065 ONE131039:ONH131065 OXA131039:OXD131065 PGW131039:PGZ131065 PQS131039:PQV131065 QAO131039:QAR131065 QKK131039:QKN131065 QUG131039:QUJ131065 REC131039:REF131065 RNY131039:ROB131065 RXU131039:RXX131065 SHQ131039:SHT131065 SRM131039:SRP131065 TBI131039:TBL131065 TLE131039:TLH131065 TVA131039:TVD131065 UEW131039:UEZ131065 UOS131039:UOV131065 UYO131039:UYR131065 VIK131039:VIN131065 VSG131039:VSJ131065 WCC131039:WCF131065 WLY131039:WMB131065 WVU131039:WVX131065 JI196575:JL196601 TE196575:TH196601 ADA196575:ADD196601 AMW196575:AMZ196601 AWS196575:AWV196601 BGO196575:BGR196601 BQK196575:BQN196601 CAG196575:CAJ196601 CKC196575:CKF196601 CTY196575:CUB196601 DDU196575:DDX196601 DNQ196575:DNT196601 DXM196575:DXP196601 EHI196575:EHL196601 ERE196575:ERH196601 FBA196575:FBD196601 FKW196575:FKZ196601 FUS196575:FUV196601 GEO196575:GER196601 GOK196575:GON196601 GYG196575:GYJ196601 HIC196575:HIF196601 HRY196575:HSB196601 IBU196575:IBX196601 ILQ196575:ILT196601 IVM196575:IVP196601 JFI196575:JFL196601 JPE196575:JPH196601 JZA196575:JZD196601 KIW196575:KIZ196601 KSS196575:KSV196601 LCO196575:LCR196601 LMK196575:LMN196601 LWG196575:LWJ196601 MGC196575:MGF196601 MPY196575:MQB196601 MZU196575:MZX196601 NJQ196575:NJT196601 NTM196575:NTP196601 ODI196575:ODL196601 ONE196575:ONH196601 OXA196575:OXD196601 PGW196575:PGZ196601 PQS196575:PQV196601 QAO196575:QAR196601 QKK196575:QKN196601 QUG196575:QUJ196601 REC196575:REF196601 RNY196575:ROB196601 RXU196575:RXX196601 SHQ196575:SHT196601 SRM196575:SRP196601 TBI196575:TBL196601 TLE196575:TLH196601 TVA196575:TVD196601 UEW196575:UEZ196601 UOS196575:UOV196601 UYO196575:UYR196601 VIK196575:VIN196601 VSG196575:VSJ196601 WCC196575:WCF196601 WLY196575:WMB196601 WVU196575:WVX196601 JI262111:JL262137 TE262111:TH262137 ADA262111:ADD262137 AMW262111:AMZ262137 AWS262111:AWV262137 BGO262111:BGR262137 BQK262111:BQN262137 CAG262111:CAJ262137 CKC262111:CKF262137 CTY262111:CUB262137 DDU262111:DDX262137 DNQ262111:DNT262137 DXM262111:DXP262137 EHI262111:EHL262137 ERE262111:ERH262137 FBA262111:FBD262137 FKW262111:FKZ262137 FUS262111:FUV262137 GEO262111:GER262137 GOK262111:GON262137 GYG262111:GYJ262137 HIC262111:HIF262137 HRY262111:HSB262137 IBU262111:IBX262137 ILQ262111:ILT262137 IVM262111:IVP262137 JFI262111:JFL262137 JPE262111:JPH262137 JZA262111:JZD262137 KIW262111:KIZ262137 KSS262111:KSV262137 LCO262111:LCR262137 LMK262111:LMN262137 LWG262111:LWJ262137 MGC262111:MGF262137 MPY262111:MQB262137 MZU262111:MZX262137 NJQ262111:NJT262137 NTM262111:NTP262137 ODI262111:ODL262137 ONE262111:ONH262137 OXA262111:OXD262137 PGW262111:PGZ262137 PQS262111:PQV262137 QAO262111:QAR262137 QKK262111:QKN262137 QUG262111:QUJ262137 REC262111:REF262137 RNY262111:ROB262137 RXU262111:RXX262137 SHQ262111:SHT262137 SRM262111:SRP262137 TBI262111:TBL262137 TLE262111:TLH262137 TVA262111:TVD262137 UEW262111:UEZ262137 UOS262111:UOV262137 UYO262111:UYR262137 VIK262111:VIN262137 VSG262111:VSJ262137 WCC262111:WCF262137 WLY262111:WMB262137 WVU262111:WVX262137 JI327647:JL327673 TE327647:TH327673 ADA327647:ADD327673 AMW327647:AMZ327673 AWS327647:AWV327673 BGO327647:BGR327673 BQK327647:BQN327673 CAG327647:CAJ327673 CKC327647:CKF327673 CTY327647:CUB327673 DDU327647:DDX327673 DNQ327647:DNT327673 DXM327647:DXP327673 EHI327647:EHL327673 ERE327647:ERH327673 FBA327647:FBD327673 FKW327647:FKZ327673 FUS327647:FUV327673 GEO327647:GER327673 GOK327647:GON327673 GYG327647:GYJ327673 HIC327647:HIF327673 HRY327647:HSB327673 IBU327647:IBX327673 ILQ327647:ILT327673 IVM327647:IVP327673 JFI327647:JFL327673 JPE327647:JPH327673 JZA327647:JZD327673 KIW327647:KIZ327673 KSS327647:KSV327673 LCO327647:LCR327673 LMK327647:LMN327673 LWG327647:LWJ327673 MGC327647:MGF327673 MPY327647:MQB327673 MZU327647:MZX327673 NJQ327647:NJT327673 NTM327647:NTP327673 ODI327647:ODL327673 ONE327647:ONH327673 OXA327647:OXD327673 PGW327647:PGZ327673 PQS327647:PQV327673 QAO327647:QAR327673 QKK327647:QKN327673 QUG327647:QUJ327673 REC327647:REF327673 RNY327647:ROB327673 RXU327647:RXX327673 SHQ327647:SHT327673 SRM327647:SRP327673 TBI327647:TBL327673 TLE327647:TLH327673 TVA327647:TVD327673 UEW327647:UEZ327673 UOS327647:UOV327673 UYO327647:UYR327673 VIK327647:VIN327673 VSG327647:VSJ327673 WCC327647:WCF327673 WLY327647:WMB327673 WVU327647:WVX327673 JI393183:JL393209 TE393183:TH393209 ADA393183:ADD393209 AMW393183:AMZ393209 AWS393183:AWV393209 BGO393183:BGR393209 BQK393183:BQN393209 CAG393183:CAJ393209 CKC393183:CKF393209 CTY393183:CUB393209 DDU393183:DDX393209 DNQ393183:DNT393209 DXM393183:DXP393209 EHI393183:EHL393209 ERE393183:ERH393209 FBA393183:FBD393209 FKW393183:FKZ393209 FUS393183:FUV393209 GEO393183:GER393209 GOK393183:GON393209 GYG393183:GYJ393209 HIC393183:HIF393209 HRY393183:HSB393209 IBU393183:IBX393209 ILQ393183:ILT393209 IVM393183:IVP393209 JFI393183:JFL393209 JPE393183:JPH393209 JZA393183:JZD393209 KIW393183:KIZ393209 KSS393183:KSV393209 LCO393183:LCR393209 LMK393183:LMN393209 LWG393183:LWJ393209 MGC393183:MGF393209 MPY393183:MQB393209 MZU393183:MZX393209 NJQ393183:NJT393209 NTM393183:NTP393209 ODI393183:ODL393209 ONE393183:ONH393209 OXA393183:OXD393209 PGW393183:PGZ393209 PQS393183:PQV393209 QAO393183:QAR393209 QKK393183:QKN393209 QUG393183:QUJ393209 REC393183:REF393209 RNY393183:ROB393209 RXU393183:RXX393209 SHQ393183:SHT393209 SRM393183:SRP393209 TBI393183:TBL393209 TLE393183:TLH393209 TVA393183:TVD393209 UEW393183:UEZ393209 UOS393183:UOV393209 UYO393183:UYR393209 VIK393183:VIN393209 VSG393183:VSJ393209 WCC393183:WCF393209 WLY393183:WMB393209 WVU393183:WVX393209 JI458719:JL458745 TE458719:TH458745 ADA458719:ADD458745 AMW458719:AMZ458745 AWS458719:AWV458745 BGO458719:BGR458745 BQK458719:BQN458745 CAG458719:CAJ458745 CKC458719:CKF458745 CTY458719:CUB458745 DDU458719:DDX458745 DNQ458719:DNT458745 DXM458719:DXP458745 EHI458719:EHL458745 ERE458719:ERH458745 FBA458719:FBD458745 FKW458719:FKZ458745 FUS458719:FUV458745 GEO458719:GER458745 GOK458719:GON458745 GYG458719:GYJ458745 HIC458719:HIF458745 HRY458719:HSB458745 IBU458719:IBX458745 ILQ458719:ILT458745 IVM458719:IVP458745 JFI458719:JFL458745 JPE458719:JPH458745 JZA458719:JZD458745 KIW458719:KIZ458745 KSS458719:KSV458745 LCO458719:LCR458745 LMK458719:LMN458745 LWG458719:LWJ458745 MGC458719:MGF458745 MPY458719:MQB458745 MZU458719:MZX458745 NJQ458719:NJT458745 NTM458719:NTP458745 ODI458719:ODL458745 ONE458719:ONH458745 OXA458719:OXD458745 PGW458719:PGZ458745 PQS458719:PQV458745 QAO458719:QAR458745 QKK458719:QKN458745 QUG458719:QUJ458745 REC458719:REF458745 RNY458719:ROB458745 RXU458719:RXX458745 SHQ458719:SHT458745 SRM458719:SRP458745 TBI458719:TBL458745 TLE458719:TLH458745 TVA458719:TVD458745 UEW458719:UEZ458745 UOS458719:UOV458745 UYO458719:UYR458745 VIK458719:VIN458745 VSG458719:VSJ458745 WCC458719:WCF458745 WLY458719:WMB458745 WVU458719:WVX458745 JI524255:JL524281 TE524255:TH524281 ADA524255:ADD524281 AMW524255:AMZ524281 AWS524255:AWV524281 BGO524255:BGR524281 BQK524255:BQN524281 CAG524255:CAJ524281 CKC524255:CKF524281 CTY524255:CUB524281 DDU524255:DDX524281 DNQ524255:DNT524281 DXM524255:DXP524281 EHI524255:EHL524281 ERE524255:ERH524281 FBA524255:FBD524281 FKW524255:FKZ524281 FUS524255:FUV524281 GEO524255:GER524281 GOK524255:GON524281 GYG524255:GYJ524281 HIC524255:HIF524281 HRY524255:HSB524281 IBU524255:IBX524281 ILQ524255:ILT524281 IVM524255:IVP524281 JFI524255:JFL524281 JPE524255:JPH524281 JZA524255:JZD524281 KIW524255:KIZ524281 KSS524255:KSV524281 LCO524255:LCR524281 LMK524255:LMN524281 LWG524255:LWJ524281 MGC524255:MGF524281 MPY524255:MQB524281 MZU524255:MZX524281 NJQ524255:NJT524281 NTM524255:NTP524281 ODI524255:ODL524281 ONE524255:ONH524281 OXA524255:OXD524281 PGW524255:PGZ524281 PQS524255:PQV524281 QAO524255:QAR524281 QKK524255:QKN524281 QUG524255:QUJ524281 REC524255:REF524281 RNY524255:ROB524281 RXU524255:RXX524281 SHQ524255:SHT524281 SRM524255:SRP524281 TBI524255:TBL524281 TLE524255:TLH524281 TVA524255:TVD524281 UEW524255:UEZ524281 UOS524255:UOV524281 UYO524255:UYR524281 VIK524255:VIN524281 VSG524255:VSJ524281 WCC524255:WCF524281 WLY524255:WMB524281 WVU524255:WVX524281 JI589791:JL589817 TE589791:TH589817 ADA589791:ADD589817 AMW589791:AMZ589817 AWS589791:AWV589817 BGO589791:BGR589817 BQK589791:BQN589817 CAG589791:CAJ589817 CKC589791:CKF589817 CTY589791:CUB589817 DDU589791:DDX589817 DNQ589791:DNT589817 DXM589791:DXP589817 EHI589791:EHL589817 ERE589791:ERH589817 FBA589791:FBD589817 FKW589791:FKZ589817 FUS589791:FUV589817 GEO589791:GER589817 GOK589791:GON589817 GYG589791:GYJ589817 HIC589791:HIF589817 HRY589791:HSB589817 IBU589791:IBX589817 ILQ589791:ILT589817 IVM589791:IVP589817 JFI589791:JFL589817 JPE589791:JPH589817 JZA589791:JZD589817 KIW589791:KIZ589817 KSS589791:KSV589817 LCO589791:LCR589817 LMK589791:LMN589817 LWG589791:LWJ589817 MGC589791:MGF589817 MPY589791:MQB589817 MZU589791:MZX589817 NJQ589791:NJT589817 NTM589791:NTP589817 ODI589791:ODL589817 ONE589791:ONH589817 OXA589791:OXD589817 PGW589791:PGZ589817 PQS589791:PQV589817 QAO589791:QAR589817 QKK589791:QKN589817 QUG589791:QUJ589817 REC589791:REF589817 RNY589791:ROB589817 RXU589791:RXX589817 SHQ589791:SHT589817 SRM589791:SRP589817 TBI589791:TBL589817 TLE589791:TLH589817 TVA589791:TVD589817 UEW589791:UEZ589817 UOS589791:UOV589817 UYO589791:UYR589817 VIK589791:VIN589817 VSG589791:VSJ589817 WCC589791:WCF589817 WLY589791:WMB589817 WVU589791:WVX589817 JI655327:JL655353 TE655327:TH655353 ADA655327:ADD655353 AMW655327:AMZ655353 AWS655327:AWV655353 BGO655327:BGR655353 BQK655327:BQN655353 CAG655327:CAJ655353 CKC655327:CKF655353 CTY655327:CUB655353 DDU655327:DDX655353 DNQ655327:DNT655353 DXM655327:DXP655353 EHI655327:EHL655353 ERE655327:ERH655353 FBA655327:FBD655353 FKW655327:FKZ655353 FUS655327:FUV655353 GEO655327:GER655353 GOK655327:GON655353 GYG655327:GYJ655353 HIC655327:HIF655353 HRY655327:HSB655353 IBU655327:IBX655353 ILQ655327:ILT655353 IVM655327:IVP655353 JFI655327:JFL655353 JPE655327:JPH655353 JZA655327:JZD655353 KIW655327:KIZ655353 KSS655327:KSV655353 LCO655327:LCR655353 LMK655327:LMN655353 LWG655327:LWJ655353 MGC655327:MGF655353 MPY655327:MQB655353 MZU655327:MZX655353 NJQ655327:NJT655353 NTM655327:NTP655353 ODI655327:ODL655353 ONE655327:ONH655353 OXA655327:OXD655353 PGW655327:PGZ655353 PQS655327:PQV655353 QAO655327:QAR655353 QKK655327:QKN655353 QUG655327:QUJ655353 REC655327:REF655353 RNY655327:ROB655353 RXU655327:RXX655353 SHQ655327:SHT655353 SRM655327:SRP655353 TBI655327:TBL655353 TLE655327:TLH655353 TVA655327:TVD655353 UEW655327:UEZ655353 UOS655327:UOV655353 UYO655327:UYR655353 VIK655327:VIN655353 VSG655327:VSJ655353 WCC655327:WCF655353 WLY655327:WMB655353 WVU655327:WVX655353 JI720863:JL720889 TE720863:TH720889 ADA720863:ADD720889 AMW720863:AMZ720889 AWS720863:AWV720889 BGO720863:BGR720889 BQK720863:BQN720889 CAG720863:CAJ720889 CKC720863:CKF720889 CTY720863:CUB720889 DDU720863:DDX720889 DNQ720863:DNT720889 DXM720863:DXP720889 EHI720863:EHL720889 ERE720863:ERH720889 FBA720863:FBD720889 FKW720863:FKZ720889 FUS720863:FUV720889 GEO720863:GER720889 GOK720863:GON720889 GYG720863:GYJ720889 HIC720863:HIF720889 HRY720863:HSB720889 IBU720863:IBX720889 ILQ720863:ILT720889 IVM720863:IVP720889 JFI720863:JFL720889 JPE720863:JPH720889 JZA720863:JZD720889 KIW720863:KIZ720889 KSS720863:KSV720889 LCO720863:LCR720889 LMK720863:LMN720889 LWG720863:LWJ720889 MGC720863:MGF720889 MPY720863:MQB720889 MZU720863:MZX720889 NJQ720863:NJT720889 NTM720863:NTP720889 ODI720863:ODL720889 ONE720863:ONH720889 OXA720863:OXD720889 PGW720863:PGZ720889 PQS720863:PQV720889 QAO720863:QAR720889 QKK720863:QKN720889 QUG720863:QUJ720889 REC720863:REF720889 RNY720863:ROB720889 RXU720863:RXX720889 SHQ720863:SHT720889 SRM720863:SRP720889 TBI720863:TBL720889 TLE720863:TLH720889 TVA720863:TVD720889 UEW720863:UEZ720889 UOS720863:UOV720889 UYO720863:UYR720889 VIK720863:VIN720889 VSG720863:VSJ720889 WCC720863:WCF720889 WLY720863:WMB720889 WVU720863:WVX720889 JI786399:JL786425 TE786399:TH786425 ADA786399:ADD786425 AMW786399:AMZ786425 AWS786399:AWV786425 BGO786399:BGR786425 BQK786399:BQN786425 CAG786399:CAJ786425 CKC786399:CKF786425 CTY786399:CUB786425 DDU786399:DDX786425 DNQ786399:DNT786425 DXM786399:DXP786425 EHI786399:EHL786425 ERE786399:ERH786425 FBA786399:FBD786425 FKW786399:FKZ786425 FUS786399:FUV786425 GEO786399:GER786425 GOK786399:GON786425 GYG786399:GYJ786425 HIC786399:HIF786425 HRY786399:HSB786425 IBU786399:IBX786425 ILQ786399:ILT786425 IVM786399:IVP786425 JFI786399:JFL786425 JPE786399:JPH786425 JZA786399:JZD786425 KIW786399:KIZ786425 KSS786399:KSV786425 LCO786399:LCR786425 LMK786399:LMN786425 LWG786399:LWJ786425 MGC786399:MGF786425 MPY786399:MQB786425 MZU786399:MZX786425 NJQ786399:NJT786425 NTM786399:NTP786425 ODI786399:ODL786425 ONE786399:ONH786425 OXA786399:OXD786425 PGW786399:PGZ786425 PQS786399:PQV786425 QAO786399:QAR786425 QKK786399:QKN786425 QUG786399:QUJ786425 REC786399:REF786425 RNY786399:ROB786425 RXU786399:RXX786425 SHQ786399:SHT786425 SRM786399:SRP786425 TBI786399:TBL786425 TLE786399:TLH786425 TVA786399:TVD786425 UEW786399:UEZ786425 UOS786399:UOV786425 UYO786399:UYR786425 VIK786399:VIN786425 VSG786399:VSJ786425 WCC786399:WCF786425 WLY786399:WMB786425 WVU786399:WVX786425 JI851935:JL851961 TE851935:TH851961 ADA851935:ADD851961 AMW851935:AMZ851961 AWS851935:AWV851961 BGO851935:BGR851961 BQK851935:BQN851961 CAG851935:CAJ851961 CKC851935:CKF851961 CTY851935:CUB851961 DDU851935:DDX851961 DNQ851935:DNT851961 DXM851935:DXP851961 EHI851935:EHL851961 ERE851935:ERH851961 FBA851935:FBD851961 FKW851935:FKZ851961 FUS851935:FUV851961 GEO851935:GER851961 GOK851935:GON851961 GYG851935:GYJ851961 HIC851935:HIF851961 HRY851935:HSB851961 IBU851935:IBX851961 ILQ851935:ILT851961 IVM851935:IVP851961 JFI851935:JFL851961 JPE851935:JPH851961 JZA851935:JZD851961 KIW851935:KIZ851961 KSS851935:KSV851961 LCO851935:LCR851961 LMK851935:LMN851961 LWG851935:LWJ851961 MGC851935:MGF851961 MPY851935:MQB851961 MZU851935:MZX851961 NJQ851935:NJT851961 NTM851935:NTP851961 ODI851935:ODL851961 ONE851935:ONH851961 OXA851935:OXD851961 PGW851935:PGZ851961 PQS851935:PQV851961 QAO851935:QAR851961 QKK851935:QKN851961 QUG851935:QUJ851961 REC851935:REF851961 RNY851935:ROB851961 RXU851935:RXX851961 SHQ851935:SHT851961 SRM851935:SRP851961 TBI851935:TBL851961 TLE851935:TLH851961 TVA851935:TVD851961 UEW851935:UEZ851961 UOS851935:UOV851961 UYO851935:UYR851961 VIK851935:VIN851961 VSG851935:VSJ851961 WCC851935:WCF851961 WLY851935:WMB851961 WVU851935:WVX851961 JI917471:JL917497 TE917471:TH917497 ADA917471:ADD917497 AMW917471:AMZ917497 AWS917471:AWV917497 BGO917471:BGR917497 BQK917471:BQN917497 CAG917471:CAJ917497 CKC917471:CKF917497 CTY917471:CUB917497 DDU917471:DDX917497 DNQ917471:DNT917497 DXM917471:DXP917497 EHI917471:EHL917497 ERE917471:ERH917497 FBA917471:FBD917497 FKW917471:FKZ917497 FUS917471:FUV917497 GEO917471:GER917497 GOK917471:GON917497 GYG917471:GYJ917497 HIC917471:HIF917497 HRY917471:HSB917497 IBU917471:IBX917497 ILQ917471:ILT917497 IVM917471:IVP917497 JFI917471:JFL917497 JPE917471:JPH917497 JZA917471:JZD917497 KIW917471:KIZ917497 KSS917471:KSV917497 LCO917471:LCR917497 LMK917471:LMN917497 LWG917471:LWJ917497 MGC917471:MGF917497 MPY917471:MQB917497 MZU917471:MZX917497 NJQ917471:NJT917497 NTM917471:NTP917497 ODI917471:ODL917497 ONE917471:ONH917497 OXA917471:OXD917497 PGW917471:PGZ917497 PQS917471:PQV917497 QAO917471:QAR917497 QKK917471:QKN917497 QUG917471:QUJ917497 REC917471:REF917497 RNY917471:ROB917497 RXU917471:RXX917497 SHQ917471:SHT917497 SRM917471:SRP917497 TBI917471:TBL917497 TLE917471:TLH917497 TVA917471:TVD917497 UEW917471:UEZ917497 UOS917471:UOV917497 UYO917471:UYR917497 VIK917471:VIN917497 VSG917471:VSJ917497 WCC917471:WCF917497 WLY917471:WMB917497 WVU917471:WVX917497 JI983007:JL983033 TE983007:TH983033 ADA983007:ADD983033 AMW983007:AMZ983033 AWS983007:AWV983033 BGO983007:BGR983033 BQK983007:BQN983033 CAG983007:CAJ983033 CKC983007:CKF983033 CTY983007:CUB983033 DDU983007:DDX983033 DNQ983007:DNT983033 DXM983007:DXP983033 EHI983007:EHL983033 ERE983007:ERH983033 FBA983007:FBD983033 FKW983007:FKZ983033 FUS983007:FUV983033 GEO983007:GER983033 GOK983007:GON983033 GYG983007:GYJ983033 HIC983007:HIF983033 HRY983007:HSB983033 IBU983007:IBX983033 ILQ983007:ILT983033 IVM983007:IVP983033 JFI983007:JFL983033 JPE983007:JPH983033 JZA983007:JZD983033 KIW983007:KIZ983033 KSS983007:KSV983033 LCO983007:LCR983033 LMK983007:LMN983033 LWG983007:LWJ983033 MGC983007:MGF983033 MPY983007:MQB983033 MZU983007:MZX983033 NJQ983007:NJT983033 NTM983007:NTP983033 ODI983007:ODL983033 ONE983007:ONH983033 OXA983007:OXD983033 PGW983007:PGZ983033 PQS983007:PQV983033 QAO983007:QAR983033 QKK983007:QKN983033 QUG983007:QUJ983033 REC983007:REF983033 RNY983007:ROB983033 RXU983007:RXX983033 SHQ983007:SHT983033 SRM983007:SRP983033 TBI983007:TBL983033 TLE983007:TLH983033 TVA983007:TVD983033 UEW983007:UEZ983033 UOS983007:UOV983033 UYO983007:UYR983033 VIK983007:VIN983033 VSG983007:VSJ983033 WCC983007:WCF983033 WLY983007:WMB983033 WVU983007:WVX983033 JE65533:JL65547 TA65533:TH65547 ACW65533:ADD65547 AMS65533:AMZ65547 AWO65533:AWV65547 BGK65533:BGR65547 BQG65533:BQN65547 CAC65533:CAJ65547 CJY65533:CKF65547 CTU65533:CUB65547 DDQ65533:DDX65547 DNM65533:DNT65547 DXI65533:DXP65547 EHE65533:EHL65547 ERA65533:ERH65547 FAW65533:FBD65547 FKS65533:FKZ65547 FUO65533:FUV65547 GEK65533:GER65547 GOG65533:GON65547 GYC65533:GYJ65547 HHY65533:HIF65547 HRU65533:HSB65547 IBQ65533:IBX65547 ILM65533:ILT65547 IVI65533:IVP65547 JFE65533:JFL65547 JPA65533:JPH65547 JYW65533:JZD65547 KIS65533:KIZ65547 KSO65533:KSV65547 LCK65533:LCR65547 LMG65533:LMN65547 LWC65533:LWJ65547 MFY65533:MGF65547 MPU65533:MQB65547 MZQ65533:MZX65547 NJM65533:NJT65547 NTI65533:NTP65547 ODE65533:ODL65547 ONA65533:ONH65547 OWW65533:OXD65547 PGS65533:PGZ65547 PQO65533:PQV65547 QAK65533:QAR65547 QKG65533:QKN65547 QUC65533:QUJ65547 RDY65533:REF65547 RNU65533:ROB65547 RXQ65533:RXX65547 SHM65533:SHT65547 SRI65533:SRP65547 TBE65533:TBL65547 TLA65533:TLH65547 TUW65533:TVD65547 UES65533:UEZ65547 UOO65533:UOV65547 UYK65533:UYR65547 VIG65533:VIN65547 VSC65533:VSJ65547 WBY65533:WCF65547 WLU65533:WMB65547 WVQ65533:WVX65547 JE131069:JL131083 TA131069:TH131083 ACW131069:ADD131083 AMS131069:AMZ131083 AWO131069:AWV131083 BGK131069:BGR131083 BQG131069:BQN131083 CAC131069:CAJ131083 CJY131069:CKF131083 CTU131069:CUB131083 DDQ131069:DDX131083 DNM131069:DNT131083 DXI131069:DXP131083 EHE131069:EHL131083 ERA131069:ERH131083 FAW131069:FBD131083 FKS131069:FKZ131083 FUO131069:FUV131083 GEK131069:GER131083 GOG131069:GON131083 GYC131069:GYJ131083 HHY131069:HIF131083 HRU131069:HSB131083 IBQ131069:IBX131083 ILM131069:ILT131083 IVI131069:IVP131083 JFE131069:JFL131083 JPA131069:JPH131083 JYW131069:JZD131083 KIS131069:KIZ131083 KSO131069:KSV131083 LCK131069:LCR131083 LMG131069:LMN131083 LWC131069:LWJ131083 MFY131069:MGF131083 MPU131069:MQB131083 MZQ131069:MZX131083 NJM131069:NJT131083 NTI131069:NTP131083 ODE131069:ODL131083 ONA131069:ONH131083 OWW131069:OXD131083 PGS131069:PGZ131083 PQO131069:PQV131083 QAK131069:QAR131083 QKG131069:QKN131083 QUC131069:QUJ131083 RDY131069:REF131083 RNU131069:ROB131083 RXQ131069:RXX131083 SHM131069:SHT131083 SRI131069:SRP131083 TBE131069:TBL131083 TLA131069:TLH131083 TUW131069:TVD131083 UES131069:UEZ131083 UOO131069:UOV131083 UYK131069:UYR131083 VIG131069:VIN131083 VSC131069:VSJ131083 WBY131069:WCF131083 WLU131069:WMB131083 WVQ131069:WVX131083 JE196605:JL196619 TA196605:TH196619 ACW196605:ADD196619 AMS196605:AMZ196619 AWO196605:AWV196619 BGK196605:BGR196619 BQG196605:BQN196619 CAC196605:CAJ196619 CJY196605:CKF196619 CTU196605:CUB196619 DDQ196605:DDX196619 DNM196605:DNT196619 DXI196605:DXP196619 EHE196605:EHL196619 ERA196605:ERH196619 FAW196605:FBD196619 FKS196605:FKZ196619 FUO196605:FUV196619 GEK196605:GER196619 GOG196605:GON196619 GYC196605:GYJ196619 HHY196605:HIF196619 HRU196605:HSB196619 IBQ196605:IBX196619 ILM196605:ILT196619 IVI196605:IVP196619 JFE196605:JFL196619 JPA196605:JPH196619 JYW196605:JZD196619 KIS196605:KIZ196619 KSO196605:KSV196619 LCK196605:LCR196619 LMG196605:LMN196619 LWC196605:LWJ196619 MFY196605:MGF196619 MPU196605:MQB196619 MZQ196605:MZX196619 NJM196605:NJT196619 NTI196605:NTP196619 ODE196605:ODL196619 ONA196605:ONH196619 OWW196605:OXD196619 PGS196605:PGZ196619 PQO196605:PQV196619 QAK196605:QAR196619 QKG196605:QKN196619 QUC196605:QUJ196619 RDY196605:REF196619 RNU196605:ROB196619 RXQ196605:RXX196619 SHM196605:SHT196619 SRI196605:SRP196619 TBE196605:TBL196619 TLA196605:TLH196619 TUW196605:TVD196619 UES196605:UEZ196619 UOO196605:UOV196619 UYK196605:UYR196619 VIG196605:VIN196619 VSC196605:VSJ196619 WBY196605:WCF196619 WLU196605:WMB196619 WVQ196605:WVX196619 JE262141:JL262155 TA262141:TH262155 ACW262141:ADD262155 AMS262141:AMZ262155 AWO262141:AWV262155 BGK262141:BGR262155 BQG262141:BQN262155 CAC262141:CAJ262155 CJY262141:CKF262155 CTU262141:CUB262155 DDQ262141:DDX262155 DNM262141:DNT262155 DXI262141:DXP262155 EHE262141:EHL262155 ERA262141:ERH262155 FAW262141:FBD262155 FKS262141:FKZ262155 FUO262141:FUV262155 GEK262141:GER262155 GOG262141:GON262155 GYC262141:GYJ262155 HHY262141:HIF262155 HRU262141:HSB262155 IBQ262141:IBX262155 ILM262141:ILT262155 IVI262141:IVP262155 JFE262141:JFL262155 JPA262141:JPH262155 JYW262141:JZD262155 KIS262141:KIZ262155 KSO262141:KSV262155 LCK262141:LCR262155 LMG262141:LMN262155 LWC262141:LWJ262155 MFY262141:MGF262155 MPU262141:MQB262155 MZQ262141:MZX262155 NJM262141:NJT262155 NTI262141:NTP262155 ODE262141:ODL262155 ONA262141:ONH262155 OWW262141:OXD262155 PGS262141:PGZ262155 PQO262141:PQV262155 QAK262141:QAR262155 QKG262141:QKN262155 QUC262141:QUJ262155 RDY262141:REF262155 RNU262141:ROB262155 RXQ262141:RXX262155 SHM262141:SHT262155 SRI262141:SRP262155 TBE262141:TBL262155 TLA262141:TLH262155 TUW262141:TVD262155 UES262141:UEZ262155 UOO262141:UOV262155 UYK262141:UYR262155 VIG262141:VIN262155 VSC262141:VSJ262155 WBY262141:WCF262155 WLU262141:WMB262155 WVQ262141:WVX262155 JE327677:JL327691 TA327677:TH327691 ACW327677:ADD327691 AMS327677:AMZ327691 AWO327677:AWV327691 BGK327677:BGR327691 BQG327677:BQN327691 CAC327677:CAJ327691 CJY327677:CKF327691 CTU327677:CUB327691 DDQ327677:DDX327691 DNM327677:DNT327691 DXI327677:DXP327691 EHE327677:EHL327691 ERA327677:ERH327691 FAW327677:FBD327691 FKS327677:FKZ327691 FUO327677:FUV327691 GEK327677:GER327691 GOG327677:GON327691 GYC327677:GYJ327691 HHY327677:HIF327691 HRU327677:HSB327691 IBQ327677:IBX327691 ILM327677:ILT327691 IVI327677:IVP327691 JFE327677:JFL327691 JPA327677:JPH327691 JYW327677:JZD327691 KIS327677:KIZ327691 KSO327677:KSV327691 LCK327677:LCR327691 LMG327677:LMN327691 LWC327677:LWJ327691 MFY327677:MGF327691 MPU327677:MQB327691 MZQ327677:MZX327691 NJM327677:NJT327691 NTI327677:NTP327691 ODE327677:ODL327691 ONA327677:ONH327691 OWW327677:OXD327691 PGS327677:PGZ327691 PQO327677:PQV327691 QAK327677:QAR327691 QKG327677:QKN327691 QUC327677:QUJ327691 RDY327677:REF327691 RNU327677:ROB327691 RXQ327677:RXX327691 SHM327677:SHT327691 SRI327677:SRP327691 TBE327677:TBL327691 TLA327677:TLH327691 TUW327677:TVD327691 UES327677:UEZ327691 UOO327677:UOV327691 UYK327677:UYR327691 VIG327677:VIN327691 VSC327677:VSJ327691 WBY327677:WCF327691 WLU327677:WMB327691 WVQ327677:WVX327691 JE393213:JL393227 TA393213:TH393227 ACW393213:ADD393227 AMS393213:AMZ393227 AWO393213:AWV393227 BGK393213:BGR393227 BQG393213:BQN393227 CAC393213:CAJ393227 CJY393213:CKF393227 CTU393213:CUB393227 DDQ393213:DDX393227 DNM393213:DNT393227 DXI393213:DXP393227 EHE393213:EHL393227 ERA393213:ERH393227 FAW393213:FBD393227 FKS393213:FKZ393227 FUO393213:FUV393227 GEK393213:GER393227 GOG393213:GON393227 GYC393213:GYJ393227 HHY393213:HIF393227 HRU393213:HSB393227 IBQ393213:IBX393227 ILM393213:ILT393227 IVI393213:IVP393227 JFE393213:JFL393227 JPA393213:JPH393227 JYW393213:JZD393227 KIS393213:KIZ393227 KSO393213:KSV393227 LCK393213:LCR393227 LMG393213:LMN393227 LWC393213:LWJ393227 MFY393213:MGF393227 MPU393213:MQB393227 MZQ393213:MZX393227 NJM393213:NJT393227 NTI393213:NTP393227 ODE393213:ODL393227 ONA393213:ONH393227 OWW393213:OXD393227 PGS393213:PGZ393227 PQO393213:PQV393227 QAK393213:QAR393227 QKG393213:QKN393227 QUC393213:QUJ393227 RDY393213:REF393227 RNU393213:ROB393227 RXQ393213:RXX393227 SHM393213:SHT393227 SRI393213:SRP393227 TBE393213:TBL393227 TLA393213:TLH393227 TUW393213:TVD393227 UES393213:UEZ393227 UOO393213:UOV393227 UYK393213:UYR393227 VIG393213:VIN393227 VSC393213:VSJ393227 WBY393213:WCF393227 WLU393213:WMB393227 WVQ393213:WVX393227 JE458749:JL458763 TA458749:TH458763 ACW458749:ADD458763 AMS458749:AMZ458763 AWO458749:AWV458763 BGK458749:BGR458763 BQG458749:BQN458763 CAC458749:CAJ458763 CJY458749:CKF458763 CTU458749:CUB458763 DDQ458749:DDX458763 DNM458749:DNT458763 DXI458749:DXP458763 EHE458749:EHL458763 ERA458749:ERH458763 FAW458749:FBD458763 FKS458749:FKZ458763 FUO458749:FUV458763 GEK458749:GER458763 GOG458749:GON458763 GYC458749:GYJ458763 HHY458749:HIF458763 HRU458749:HSB458763 IBQ458749:IBX458763 ILM458749:ILT458763 IVI458749:IVP458763 JFE458749:JFL458763 JPA458749:JPH458763 JYW458749:JZD458763 KIS458749:KIZ458763 KSO458749:KSV458763 LCK458749:LCR458763 LMG458749:LMN458763 LWC458749:LWJ458763 MFY458749:MGF458763 MPU458749:MQB458763 MZQ458749:MZX458763 NJM458749:NJT458763 NTI458749:NTP458763 ODE458749:ODL458763 ONA458749:ONH458763 OWW458749:OXD458763 PGS458749:PGZ458763 PQO458749:PQV458763 QAK458749:QAR458763 QKG458749:QKN458763 QUC458749:QUJ458763 RDY458749:REF458763 RNU458749:ROB458763 RXQ458749:RXX458763 SHM458749:SHT458763 SRI458749:SRP458763 TBE458749:TBL458763 TLA458749:TLH458763 TUW458749:TVD458763 UES458749:UEZ458763 UOO458749:UOV458763 UYK458749:UYR458763 VIG458749:VIN458763 VSC458749:VSJ458763 WBY458749:WCF458763 WLU458749:WMB458763 WVQ458749:WVX458763 JE524285:JL524299 TA524285:TH524299 ACW524285:ADD524299 AMS524285:AMZ524299 AWO524285:AWV524299 BGK524285:BGR524299 BQG524285:BQN524299 CAC524285:CAJ524299 CJY524285:CKF524299 CTU524285:CUB524299 DDQ524285:DDX524299 DNM524285:DNT524299 DXI524285:DXP524299 EHE524285:EHL524299 ERA524285:ERH524299 FAW524285:FBD524299 FKS524285:FKZ524299 FUO524285:FUV524299 GEK524285:GER524299 GOG524285:GON524299 GYC524285:GYJ524299 HHY524285:HIF524299 HRU524285:HSB524299 IBQ524285:IBX524299 ILM524285:ILT524299 IVI524285:IVP524299 JFE524285:JFL524299 JPA524285:JPH524299 JYW524285:JZD524299 KIS524285:KIZ524299 KSO524285:KSV524299 LCK524285:LCR524299 LMG524285:LMN524299 LWC524285:LWJ524299 MFY524285:MGF524299 MPU524285:MQB524299 MZQ524285:MZX524299 NJM524285:NJT524299 NTI524285:NTP524299 ODE524285:ODL524299 ONA524285:ONH524299 OWW524285:OXD524299 PGS524285:PGZ524299 PQO524285:PQV524299 QAK524285:QAR524299 QKG524285:QKN524299 QUC524285:QUJ524299 RDY524285:REF524299 RNU524285:ROB524299 RXQ524285:RXX524299 SHM524285:SHT524299 SRI524285:SRP524299 TBE524285:TBL524299 TLA524285:TLH524299 TUW524285:TVD524299 UES524285:UEZ524299 UOO524285:UOV524299 UYK524285:UYR524299 VIG524285:VIN524299 VSC524285:VSJ524299 WBY524285:WCF524299 WLU524285:WMB524299 WVQ524285:WVX524299 JE589821:JL589835 TA589821:TH589835 ACW589821:ADD589835 AMS589821:AMZ589835 AWO589821:AWV589835 BGK589821:BGR589835 BQG589821:BQN589835 CAC589821:CAJ589835 CJY589821:CKF589835 CTU589821:CUB589835 DDQ589821:DDX589835 DNM589821:DNT589835 DXI589821:DXP589835 EHE589821:EHL589835 ERA589821:ERH589835 FAW589821:FBD589835 FKS589821:FKZ589835 FUO589821:FUV589835 GEK589821:GER589835 GOG589821:GON589835 GYC589821:GYJ589835 HHY589821:HIF589835 HRU589821:HSB589835 IBQ589821:IBX589835 ILM589821:ILT589835 IVI589821:IVP589835 JFE589821:JFL589835 JPA589821:JPH589835 JYW589821:JZD589835 KIS589821:KIZ589835 KSO589821:KSV589835 LCK589821:LCR589835 LMG589821:LMN589835 LWC589821:LWJ589835 MFY589821:MGF589835 MPU589821:MQB589835 MZQ589821:MZX589835 NJM589821:NJT589835 NTI589821:NTP589835 ODE589821:ODL589835 ONA589821:ONH589835 OWW589821:OXD589835 PGS589821:PGZ589835 PQO589821:PQV589835 QAK589821:QAR589835 QKG589821:QKN589835 QUC589821:QUJ589835 RDY589821:REF589835 RNU589821:ROB589835 RXQ589821:RXX589835 SHM589821:SHT589835 SRI589821:SRP589835 TBE589821:TBL589835 TLA589821:TLH589835 TUW589821:TVD589835 UES589821:UEZ589835 UOO589821:UOV589835 UYK589821:UYR589835 VIG589821:VIN589835 VSC589821:VSJ589835 WBY589821:WCF589835 WLU589821:WMB589835 WVQ589821:WVX589835 JE655357:JL655371 TA655357:TH655371 ACW655357:ADD655371 AMS655357:AMZ655371 AWO655357:AWV655371 BGK655357:BGR655371 BQG655357:BQN655371 CAC655357:CAJ655371 CJY655357:CKF655371 CTU655357:CUB655371 DDQ655357:DDX655371 DNM655357:DNT655371 DXI655357:DXP655371 EHE655357:EHL655371 ERA655357:ERH655371 FAW655357:FBD655371 FKS655357:FKZ655371 FUO655357:FUV655371 GEK655357:GER655371 GOG655357:GON655371 GYC655357:GYJ655371 HHY655357:HIF655371 HRU655357:HSB655371 IBQ655357:IBX655371 ILM655357:ILT655371 IVI655357:IVP655371 JFE655357:JFL655371 JPA655357:JPH655371 JYW655357:JZD655371 KIS655357:KIZ655371 KSO655357:KSV655371 LCK655357:LCR655371 LMG655357:LMN655371 LWC655357:LWJ655371 MFY655357:MGF655371 MPU655357:MQB655371 MZQ655357:MZX655371 NJM655357:NJT655371 NTI655357:NTP655371 ODE655357:ODL655371 ONA655357:ONH655371 OWW655357:OXD655371 PGS655357:PGZ655371 PQO655357:PQV655371 QAK655357:QAR655371 QKG655357:QKN655371 QUC655357:QUJ655371 RDY655357:REF655371 RNU655357:ROB655371 RXQ655357:RXX655371 SHM655357:SHT655371 SRI655357:SRP655371 TBE655357:TBL655371 TLA655357:TLH655371 TUW655357:TVD655371 UES655357:UEZ655371 UOO655357:UOV655371 UYK655357:UYR655371 VIG655357:VIN655371 VSC655357:VSJ655371 WBY655357:WCF655371 WLU655357:WMB655371 WVQ655357:WVX655371 JE720893:JL720907 TA720893:TH720907 ACW720893:ADD720907 AMS720893:AMZ720907 AWO720893:AWV720907 BGK720893:BGR720907 BQG720893:BQN720907 CAC720893:CAJ720907 CJY720893:CKF720907 CTU720893:CUB720907 DDQ720893:DDX720907 DNM720893:DNT720907 DXI720893:DXP720907 EHE720893:EHL720907 ERA720893:ERH720907 FAW720893:FBD720907 FKS720893:FKZ720907 FUO720893:FUV720907 GEK720893:GER720907 GOG720893:GON720907 GYC720893:GYJ720907 HHY720893:HIF720907 HRU720893:HSB720907 IBQ720893:IBX720907 ILM720893:ILT720907 IVI720893:IVP720907 JFE720893:JFL720907 JPA720893:JPH720907 JYW720893:JZD720907 KIS720893:KIZ720907 KSO720893:KSV720907 LCK720893:LCR720907 LMG720893:LMN720907 LWC720893:LWJ720907 MFY720893:MGF720907 MPU720893:MQB720907 MZQ720893:MZX720907 NJM720893:NJT720907 NTI720893:NTP720907 ODE720893:ODL720907 ONA720893:ONH720907 OWW720893:OXD720907 PGS720893:PGZ720907 PQO720893:PQV720907 QAK720893:QAR720907 QKG720893:QKN720907 QUC720893:QUJ720907 RDY720893:REF720907 RNU720893:ROB720907 RXQ720893:RXX720907 SHM720893:SHT720907 SRI720893:SRP720907 TBE720893:TBL720907 TLA720893:TLH720907 TUW720893:TVD720907 UES720893:UEZ720907 UOO720893:UOV720907 UYK720893:UYR720907 VIG720893:VIN720907 VSC720893:VSJ720907 WBY720893:WCF720907 WLU720893:WMB720907 WVQ720893:WVX720907 JE786429:JL786443 TA786429:TH786443 ACW786429:ADD786443 AMS786429:AMZ786443 AWO786429:AWV786443 BGK786429:BGR786443 BQG786429:BQN786443 CAC786429:CAJ786443 CJY786429:CKF786443 CTU786429:CUB786443 DDQ786429:DDX786443 DNM786429:DNT786443 DXI786429:DXP786443 EHE786429:EHL786443 ERA786429:ERH786443 FAW786429:FBD786443 FKS786429:FKZ786443 FUO786429:FUV786443 GEK786429:GER786443 GOG786429:GON786443 GYC786429:GYJ786443 HHY786429:HIF786443 HRU786429:HSB786443 IBQ786429:IBX786443 ILM786429:ILT786443 IVI786429:IVP786443 JFE786429:JFL786443 JPA786429:JPH786443 JYW786429:JZD786443 KIS786429:KIZ786443 KSO786429:KSV786443 LCK786429:LCR786443 LMG786429:LMN786443 LWC786429:LWJ786443 MFY786429:MGF786443 MPU786429:MQB786443 MZQ786429:MZX786443 NJM786429:NJT786443 NTI786429:NTP786443 ODE786429:ODL786443 ONA786429:ONH786443 OWW786429:OXD786443 PGS786429:PGZ786443 PQO786429:PQV786443 QAK786429:QAR786443 QKG786429:QKN786443 QUC786429:QUJ786443 RDY786429:REF786443 RNU786429:ROB786443 RXQ786429:RXX786443 SHM786429:SHT786443 SRI786429:SRP786443 TBE786429:TBL786443 TLA786429:TLH786443 TUW786429:TVD786443 UES786429:UEZ786443 UOO786429:UOV786443 UYK786429:UYR786443 VIG786429:VIN786443 VSC786429:VSJ786443 WBY786429:WCF786443 WLU786429:WMB786443 WVQ786429:WVX786443 JE851965:JL851979 TA851965:TH851979 ACW851965:ADD851979 AMS851965:AMZ851979 AWO851965:AWV851979 BGK851965:BGR851979 BQG851965:BQN851979 CAC851965:CAJ851979 CJY851965:CKF851979 CTU851965:CUB851979 DDQ851965:DDX851979 DNM851965:DNT851979 DXI851965:DXP851979 EHE851965:EHL851979 ERA851965:ERH851979 FAW851965:FBD851979 FKS851965:FKZ851979 FUO851965:FUV851979 GEK851965:GER851979 GOG851965:GON851979 GYC851965:GYJ851979 HHY851965:HIF851979 HRU851965:HSB851979 IBQ851965:IBX851979 ILM851965:ILT851979 IVI851965:IVP851979 JFE851965:JFL851979 JPA851965:JPH851979 JYW851965:JZD851979 KIS851965:KIZ851979 KSO851965:KSV851979 LCK851965:LCR851979 LMG851965:LMN851979 LWC851965:LWJ851979 MFY851965:MGF851979 MPU851965:MQB851979 MZQ851965:MZX851979 NJM851965:NJT851979 NTI851965:NTP851979 ODE851965:ODL851979 ONA851965:ONH851979 OWW851965:OXD851979 PGS851965:PGZ851979 PQO851965:PQV851979 QAK851965:QAR851979 QKG851965:QKN851979 QUC851965:QUJ851979 RDY851965:REF851979 RNU851965:ROB851979 RXQ851965:RXX851979 SHM851965:SHT851979 SRI851965:SRP851979 TBE851965:TBL851979 TLA851965:TLH851979 TUW851965:TVD851979 UES851965:UEZ851979 UOO851965:UOV851979 UYK851965:UYR851979 VIG851965:VIN851979 VSC851965:VSJ851979 WBY851965:WCF851979 WLU851965:WMB851979 WVQ851965:WVX851979 JE917501:JL917515 TA917501:TH917515 ACW917501:ADD917515 AMS917501:AMZ917515 AWO917501:AWV917515 BGK917501:BGR917515 BQG917501:BQN917515 CAC917501:CAJ917515 CJY917501:CKF917515 CTU917501:CUB917515 DDQ917501:DDX917515 DNM917501:DNT917515 DXI917501:DXP917515 EHE917501:EHL917515 ERA917501:ERH917515 FAW917501:FBD917515 FKS917501:FKZ917515 FUO917501:FUV917515 GEK917501:GER917515 GOG917501:GON917515 GYC917501:GYJ917515 HHY917501:HIF917515 HRU917501:HSB917515 IBQ917501:IBX917515 ILM917501:ILT917515 IVI917501:IVP917515 JFE917501:JFL917515 JPA917501:JPH917515 JYW917501:JZD917515 KIS917501:KIZ917515 KSO917501:KSV917515 LCK917501:LCR917515 LMG917501:LMN917515 LWC917501:LWJ917515 MFY917501:MGF917515 MPU917501:MQB917515 MZQ917501:MZX917515 NJM917501:NJT917515 NTI917501:NTP917515 ODE917501:ODL917515 ONA917501:ONH917515 OWW917501:OXD917515 PGS917501:PGZ917515 PQO917501:PQV917515 QAK917501:QAR917515 QKG917501:QKN917515 QUC917501:QUJ917515 RDY917501:REF917515 RNU917501:ROB917515 RXQ917501:RXX917515 SHM917501:SHT917515 SRI917501:SRP917515 TBE917501:TBL917515 TLA917501:TLH917515 TUW917501:TVD917515 UES917501:UEZ917515 UOO917501:UOV917515 UYK917501:UYR917515 VIG917501:VIN917515 VSC917501:VSJ917515 WBY917501:WCF917515 WLU917501:WMB917515 WVQ917501:WVX917515 JE983037:JL983051 TA983037:TH983051 ACW983037:ADD983051 AMS983037:AMZ983051 AWO983037:AWV983051 BGK983037:BGR983051 BQG983037:BQN983051 CAC983037:CAJ983051 CJY983037:CKF983051 CTU983037:CUB983051 DDQ983037:DDX983051 DNM983037:DNT983051 DXI983037:DXP983051 EHE983037:EHL983051 ERA983037:ERH983051 FAW983037:FBD983051 FKS983037:FKZ983051 FUO983037:FUV983051 GEK983037:GER983051 GOG983037:GON983051 GYC983037:GYJ983051 HHY983037:HIF983051 HRU983037:HSB983051 IBQ983037:IBX983051 ILM983037:ILT983051 IVI983037:IVP983051 JFE983037:JFL983051 JPA983037:JPH983051 JYW983037:JZD983051 KIS983037:KIZ983051 KSO983037:KSV983051 LCK983037:LCR983051 LMG983037:LMN983051 LWC983037:LWJ983051 MFY983037:MGF983051 MPU983037:MQB983051 MZQ983037:MZX983051 NJM983037:NJT983051 NTI983037:NTP983051 ODE983037:ODL983051 ONA983037:ONH983051 OWW983037:OXD983051 PGS983037:PGZ983051 PQO983037:PQV983051 QAK983037:QAR983051 QKG983037:QKN983051 QUC983037:QUJ983051 RDY983037:REF983051 RNU983037:ROB983051 RXQ983037:RXX983051 SHM983037:SHT983051 SRI983037:SRP983051 TBE983037:TBL983051 TLA983037:TLH983051 TUW983037:TVD983051 UES983037:UEZ983051 UOO983037:UOV983051 UYK983037:UYR983051 VIG983037:VIN983051 VSC983037:VSJ983051 WBY983037:WCF983051 WLU983037:WMB983051 WVQ983037:WVX983051 IM65503:IV65529 SI65503:SR65529 ACE65503:ACN65529 AMA65503:AMJ65529 AVW65503:AWF65529 BFS65503:BGB65529 BPO65503:BPX65529 BZK65503:BZT65529 CJG65503:CJP65529 CTC65503:CTL65529 DCY65503:DDH65529 DMU65503:DND65529 DWQ65503:DWZ65529 EGM65503:EGV65529 EQI65503:EQR65529 FAE65503:FAN65529 FKA65503:FKJ65529 FTW65503:FUF65529 GDS65503:GEB65529 GNO65503:GNX65529 GXK65503:GXT65529 HHG65503:HHP65529 HRC65503:HRL65529 IAY65503:IBH65529 IKU65503:ILD65529 IUQ65503:IUZ65529 JEM65503:JEV65529 JOI65503:JOR65529 JYE65503:JYN65529 KIA65503:KIJ65529 KRW65503:KSF65529 LBS65503:LCB65529 LLO65503:LLX65529 LVK65503:LVT65529 MFG65503:MFP65529 MPC65503:MPL65529 MYY65503:MZH65529 NIU65503:NJD65529 NSQ65503:NSZ65529 OCM65503:OCV65529 OMI65503:OMR65529 OWE65503:OWN65529 PGA65503:PGJ65529 PPW65503:PQF65529 PZS65503:QAB65529 QJO65503:QJX65529 QTK65503:QTT65529 RDG65503:RDP65529 RNC65503:RNL65529 RWY65503:RXH65529 SGU65503:SHD65529 SQQ65503:SQZ65529 TAM65503:TAV65529 TKI65503:TKR65529 TUE65503:TUN65529 UEA65503:UEJ65529 UNW65503:UOF65529 UXS65503:UYB65529 VHO65503:VHX65529 VRK65503:VRT65529 WBG65503:WBP65529 WLC65503:WLL65529 WUY65503:WVH65529 IM131039:IV131065 SI131039:SR131065 ACE131039:ACN131065 AMA131039:AMJ131065 AVW131039:AWF131065 BFS131039:BGB131065 BPO131039:BPX131065 BZK131039:BZT131065 CJG131039:CJP131065 CTC131039:CTL131065 DCY131039:DDH131065 DMU131039:DND131065 DWQ131039:DWZ131065 EGM131039:EGV131065 EQI131039:EQR131065 FAE131039:FAN131065 FKA131039:FKJ131065 FTW131039:FUF131065 GDS131039:GEB131065 GNO131039:GNX131065 GXK131039:GXT131065 HHG131039:HHP131065 HRC131039:HRL131065 IAY131039:IBH131065 IKU131039:ILD131065 IUQ131039:IUZ131065 JEM131039:JEV131065 JOI131039:JOR131065 JYE131039:JYN131065 KIA131039:KIJ131065 KRW131039:KSF131065 LBS131039:LCB131065 LLO131039:LLX131065 LVK131039:LVT131065 MFG131039:MFP131065 MPC131039:MPL131065 MYY131039:MZH131065 NIU131039:NJD131065 NSQ131039:NSZ131065 OCM131039:OCV131065 OMI131039:OMR131065 OWE131039:OWN131065 PGA131039:PGJ131065 PPW131039:PQF131065 PZS131039:QAB131065 QJO131039:QJX131065 QTK131039:QTT131065 RDG131039:RDP131065 RNC131039:RNL131065 RWY131039:RXH131065 SGU131039:SHD131065 SQQ131039:SQZ131065 TAM131039:TAV131065 TKI131039:TKR131065 TUE131039:TUN131065 UEA131039:UEJ131065 UNW131039:UOF131065 UXS131039:UYB131065 VHO131039:VHX131065 VRK131039:VRT131065 WBG131039:WBP131065 WLC131039:WLL131065 WUY131039:WVH131065 IM196575:IV196601 SI196575:SR196601 ACE196575:ACN196601 AMA196575:AMJ196601 AVW196575:AWF196601 BFS196575:BGB196601 BPO196575:BPX196601 BZK196575:BZT196601 CJG196575:CJP196601 CTC196575:CTL196601 DCY196575:DDH196601 DMU196575:DND196601 DWQ196575:DWZ196601 EGM196575:EGV196601 EQI196575:EQR196601 FAE196575:FAN196601 FKA196575:FKJ196601 FTW196575:FUF196601 GDS196575:GEB196601 GNO196575:GNX196601 GXK196575:GXT196601 HHG196575:HHP196601 HRC196575:HRL196601 IAY196575:IBH196601 IKU196575:ILD196601 IUQ196575:IUZ196601 JEM196575:JEV196601 JOI196575:JOR196601 JYE196575:JYN196601 KIA196575:KIJ196601 KRW196575:KSF196601 LBS196575:LCB196601 LLO196575:LLX196601 LVK196575:LVT196601 MFG196575:MFP196601 MPC196575:MPL196601 MYY196575:MZH196601 NIU196575:NJD196601 NSQ196575:NSZ196601 OCM196575:OCV196601 OMI196575:OMR196601 OWE196575:OWN196601 PGA196575:PGJ196601 PPW196575:PQF196601 PZS196575:QAB196601 QJO196575:QJX196601 QTK196575:QTT196601 RDG196575:RDP196601 RNC196575:RNL196601 RWY196575:RXH196601 SGU196575:SHD196601 SQQ196575:SQZ196601 TAM196575:TAV196601 TKI196575:TKR196601 TUE196575:TUN196601 UEA196575:UEJ196601 UNW196575:UOF196601 UXS196575:UYB196601 VHO196575:VHX196601 VRK196575:VRT196601 WBG196575:WBP196601 WLC196575:WLL196601 WUY196575:WVH196601 IM262111:IV262137 SI262111:SR262137 ACE262111:ACN262137 AMA262111:AMJ262137 AVW262111:AWF262137 BFS262111:BGB262137 BPO262111:BPX262137 BZK262111:BZT262137 CJG262111:CJP262137 CTC262111:CTL262137 DCY262111:DDH262137 DMU262111:DND262137 DWQ262111:DWZ262137 EGM262111:EGV262137 EQI262111:EQR262137 FAE262111:FAN262137 FKA262111:FKJ262137 FTW262111:FUF262137 GDS262111:GEB262137 GNO262111:GNX262137 GXK262111:GXT262137 HHG262111:HHP262137 HRC262111:HRL262137 IAY262111:IBH262137 IKU262111:ILD262137 IUQ262111:IUZ262137 JEM262111:JEV262137 JOI262111:JOR262137 JYE262111:JYN262137 KIA262111:KIJ262137 KRW262111:KSF262137 LBS262111:LCB262137 LLO262111:LLX262137 LVK262111:LVT262137 MFG262111:MFP262137 MPC262111:MPL262137 MYY262111:MZH262137 NIU262111:NJD262137 NSQ262111:NSZ262137 OCM262111:OCV262137 OMI262111:OMR262137 OWE262111:OWN262137 PGA262111:PGJ262137 PPW262111:PQF262137 PZS262111:QAB262137 QJO262111:QJX262137 QTK262111:QTT262137 RDG262111:RDP262137 RNC262111:RNL262137 RWY262111:RXH262137 SGU262111:SHD262137 SQQ262111:SQZ262137 TAM262111:TAV262137 TKI262111:TKR262137 TUE262111:TUN262137 UEA262111:UEJ262137 UNW262111:UOF262137 UXS262111:UYB262137 VHO262111:VHX262137 VRK262111:VRT262137 WBG262111:WBP262137 WLC262111:WLL262137 WUY262111:WVH262137 IM327647:IV327673 SI327647:SR327673 ACE327647:ACN327673 AMA327647:AMJ327673 AVW327647:AWF327673 BFS327647:BGB327673 BPO327647:BPX327673 BZK327647:BZT327673 CJG327647:CJP327673 CTC327647:CTL327673 DCY327647:DDH327673 DMU327647:DND327673 DWQ327647:DWZ327673 EGM327647:EGV327673 EQI327647:EQR327673 FAE327647:FAN327673 FKA327647:FKJ327673 FTW327647:FUF327673 GDS327647:GEB327673 GNO327647:GNX327673 GXK327647:GXT327673 HHG327647:HHP327673 HRC327647:HRL327673 IAY327647:IBH327673 IKU327647:ILD327673 IUQ327647:IUZ327673 JEM327647:JEV327673 JOI327647:JOR327673 JYE327647:JYN327673 KIA327647:KIJ327673 KRW327647:KSF327673 LBS327647:LCB327673 LLO327647:LLX327673 LVK327647:LVT327673 MFG327647:MFP327673 MPC327647:MPL327673 MYY327647:MZH327673 NIU327647:NJD327673 NSQ327647:NSZ327673 OCM327647:OCV327673 OMI327647:OMR327673 OWE327647:OWN327673 PGA327647:PGJ327673 PPW327647:PQF327673 PZS327647:QAB327673 QJO327647:QJX327673 QTK327647:QTT327673 RDG327647:RDP327673 RNC327647:RNL327673 RWY327647:RXH327673 SGU327647:SHD327673 SQQ327647:SQZ327673 TAM327647:TAV327673 TKI327647:TKR327673 TUE327647:TUN327673 UEA327647:UEJ327673 UNW327647:UOF327673 UXS327647:UYB327673 VHO327647:VHX327673 VRK327647:VRT327673 WBG327647:WBP327673 WLC327647:WLL327673 WUY327647:WVH327673 IM393183:IV393209 SI393183:SR393209 ACE393183:ACN393209 AMA393183:AMJ393209 AVW393183:AWF393209 BFS393183:BGB393209 BPO393183:BPX393209 BZK393183:BZT393209 CJG393183:CJP393209 CTC393183:CTL393209 DCY393183:DDH393209 DMU393183:DND393209 DWQ393183:DWZ393209 EGM393183:EGV393209 EQI393183:EQR393209 FAE393183:FAN393209 FKA393183:FKJ393209 FTW393183:FUF393209 GDS393183:GEB393209 GNO393183:GNX393209 GXK393183:GXT393209 HHG393183:HHP393209 HRC393183:HRL393209 IAY393183:IBH393209 IKU393183:ILD393209 IUQ393183:IUZ393209 JEM393183:JEV393209 JOI393183:JOR393209 JYE393183:JYN393209 KIA393183:KIJ393209 KRW393183:KSF393209 LBS393183:LCB393209 LLO393183:LLX393209 LVK393183:LVT393209 MFG393183:MFP393209 MPC393183:MPL393209 MYY393183:MZH393209 NIU393183:NJD393209 NSQ393183:NSZ393209 OCM393183:OCV393209 OMI393183:OMR393209 OWE393183:OWN393209 PGA393183:PGJ393209 PPW393183:PQF393209 PZS393183:QAB393209 QJO393183:QJX393209 QTK393183:QTT393209 RDG393183:RDP393209 RNC393183:RNL393209 RWY393183:RXH393209 SGU393183:SHD393209 SQQ393183:SQZ393209 TAM393183:TAV393209 TKI393183:TKR393209 TUE393183:TUN393209 UEA393183:UEJ393209 UNW393183:UOF393209 UXS393183:UYB393209 VHO393183:VHX393209 VRK393183:VRT393209 WBG393183:WBP393209 WLC393183:WLL393209 WUY393183:WVH393209 IM458719:IV458745 SI458719:SR458745 ACE458719:ACN458745 AMA458719:AMJ458745 AVW458719:AWF458745 BFS458719:BGB458745 BPO458719:BPX458745 BZK458719:BZT458745 CJG458719:CJP458745 CTC458719:CTL458745 DCY458719:DDH458745 DMU458719:DND458745 DWQ458719:DWZ458745 EGM458719:EGV458745 EQI458719:EQR458745 FAE458719:FAN458745 FKA458719:FKJ458745 FTW458719:FUF458745 GDS458719:GEB458745 GNO458719:GNX458745 GXK458719:GXT458745 HHG458719:HHP458745 HRC458719:HRL458745 IAY458719:IBH458745 IKU458719:ILD458745 IUQ458719:IUZ458745 JEM458719:JEV458745 JOI458719:JOR458745 JYE458719:JYN458745 KIA458719:KIJ458745 KRW458719:KSF458745 LBS458719:LCB458745 LLO458719:LLX458745 LVK458719:LVT458745 MFG458719:MFP458745 MPC458719:MPL458745 MYY458719:MZH458745 NIU458719:NJD458745 NSQ458719:NSZ458745 OCM458719:OCV458745 OMI458719:OMR458745 OWE458719:OWN458745 PGA458719:PGJ458745 PPW458719:PQF458745 PZS458719:QAB458745 QJO458719:QJX458745 QTK458719:QTT458745 RDG458719:RDP458745 RNC458719:RNL458745 RWY458719:RXH458745 SGU458719:SHD458745 SQQ458719:SQZ458745 TAM458719:TAV458745 TKI458719:TKR458745 TUE458719:TUN458745 UEA458719:UEJ458745 UNW458719:UOF458745 UXS458719:UYB458745 VHO458719:VHX458745 VRK458719:VRT458745 WBG458719:WBP458745 WLC458719:WLL458745 WUY458719:WVH458745 IM524255:IV524281 SI524255:SR524281 ACE524255:ACN524281 AMA524255:AMJ524281 AVW524255:AWF524281 BFS524255:BGB524281 BPO524255:BPX524281 BZK524255:BZT524281 CJG524255:CJP524281 CTC524255:CTL524281 DCY524255:DDH524281 DMU524255:DND524281 DWQ524255:DWZ524281 EGM524255:EGV524281 EQI524255:EQR524281 FAE524255:FAN524281 FKA524255:FKJ524281 FTW524255:FUF524281 GDS524255:GEB524281 GNO524255:GNX524281 GXK524255:GXT524281 HHG524255:HHP524281 HRC524255:HRL524281 IAY524255:IBH524281 IKU524255:ILD524281 IUQ524255:IUZ524281 JEM524255:JEV524281 JOI524255:JOR524281 JYE524255:JYN524281 KIA524255:KIJ524281 KRW524255:KSF524281 LBS524255:LCB524281 LLO524255:LLX524281 LVK524255:LVT524281 MFG524255:MFP524281 MPC524255:MPL524281 MYY524255:MZH524281 NIU524255:NJD524281 NSQ524255:NSZ524281 OCM524255:OCV524281 OMI524255:OMR524281 OWE524255:OWN524281 PGA524255:PGJ524281 PPW524255:PQF524281 PZS524255:QAB524281 QJO524255:QJX524281 QTK524255:QTT524281 RDG524255:RDP524281 RNC524255:RNL524281 RWY524255:RXH524281 SGU524255:SHD524281 SQQ524255:SQZ524281 TAM524255:TAV524281 TKI524255:TKR524281 TUE524255:TUN524281 UEA524255:UEJ524281 UNW524255:UOF524281 UXS524255:UYB524281 VHO524255:VHX524281 VRK524255:VRT524281 WBG524255:WBP524281 WLC524255:WLL524281 WUY524255:WVH524281 IM589791:IV589817 SI589791:SR589817 ACE589791:ACN589817 AMA589791:AMJ589817 AVW589791:AWF589817 BFS589791:BGB589817 BPO589791:BPX589817 BZK589791:BZT589817 CJG589791:CJP589817 CTC589791:CTL589817 DCY589791:DDH589817 DMU589791:DND589817 DWQ589791:DWZ589817 EGM589791:EGV589817 EQI589791:EQR589817 FAE589791:FAN589817 FKA589791:FKJ589817 FTW589791:FUF589817 GDS589791:GEB589817 GNO589791:GNX589817 GXK589791:GXT589817 HHG589791:HHP589817 HRC589791:HRL589817 IAY589791:IBH589817 IKU589791:ILD589817 IUQ589791:IUZ589817 JEM589791:JEV589817 JOI589791:JOR589817 JYE589791:JYN589817 KIA589791:KIJ589817 KRW589791:KSF589817 LBS589791:LCB589817 LLO589791:LLX589817 LVK589791:LVT589817 MFG589791:MFP589817 MPC589791:MPL589817 MYY589791:MZH589817 NIU589791:NJD589817 NSQ589791:NSZ589817 OCM589791:OCV589817 OMI589791:OMR589817 OWE589791:OWN589817 PGA589791:PGJ589817 PPW589791:PQF589817 PZS589791:QAB589817 QJO589791:QJX589817 QTK589791:QTT589817 RDG589791:RDP589817 RNC589791:RNL589817 RWY589791:RXH589817 SGU589791:SHD589817 SQQ589791:SQZ589817 TAM589791:TAV589817 TKI589791:TKR589817 TUE589791:TUN589817 UEA589791:UEJ589817 UNW589791:UOF589817 UXS589791:UYB589817 VHO589791:VHX589817 VRK589791:VRT589817 WBG589791:WBP589817 WLC589791:WLL589817 WUY589791:WVH589817 IM655327:IV655353 SI655327:SR655353 ACE655327:ACN655353 AMA655327:AMJ655353 AVW655327:AWF655353 BFS655327:BGB655353 BPO655327:BPX655353 BZK655327:BZT655353 CJG655327:CJP655353 CTC655327:CTL655353 DCY655327:DDH655353 DMU655327:DND655353 DWQ655327:DWZ655353 EGM655327:EGV655353 EQI655327:EQR655353 FAE655327:FAN655353 FKA655327:FKJ655353 FTW655327:FUF655353 GDS655327:GEB655353 GNO655327:GNX655353 GXK655327:GXT655353 HHG655327:HHP655353 HRC655327:HRL655353 IAY655327:IBH655353 IKU655327:ILD655353 IUQ655327:IUZ655353 JEM655327:JEV655353 JOI655327:JOR655353 JYE655327:JYN655353 KIA655327:KIJ655353 KRW655327:KSF655353 LBS655327:LCB655353 LLO655327:LLX655353 LVK655327:LVT655353 MFG655327:MFP655353 MPC655327:MPL655353 MYY655327:MZH655353 NIU655327:NJD655353 NSQ655327:NSZ655353 OCM655327:OCV655353 OMI655327:OMR655353 OWE655327:OWN655353 PGA655327:PGJ655353 PPW655327:PQF655353 PZS655327:QAB655353 QJO655327:QJX655353 QTK655327:QTT655353 RDG655327:RDP655353 RNC655327:RNL655353 RWY655327:RXH655353 SGU655327:SHD655353 SQQ655327:SQZ655353 TAM655327:TAV655353 TKI655327:TKR655353 TUE655327:TUN655353 UEA655327:UEJ655353 UNW655327:UOF655353 UXS655327:UYB655353 VHO655327:VHX655353 VRK655327:VRT655353 WBG655327:WBP655353 WLC655327:WLL655353 WUY655327:WVH655353 IM720863:IV720889 SI720863:SR720889 ACE720863:ACN720889 AMA720863:AMJ720889 AVW720863:AWF720889 BFS720863:BGB720889 BPO720863:BPX720889 BZK720863:BZT720889 CJG720863:CJP720889 CTC720863:CTL720889 DCY720863:DDH720889 DMU720863:DND720889 DWQ720863:DWZ720889 EGM720863:EGV720889 EQI720863:EQR720889 FAE720863:FAN720889 FKA720863:FKJ720889 FTW720863:FUF720889 GDS720863:GEB720889 GNO720863:GNX720889 GXK720863:GXT720889 HHG720863:HHP720889 HRC720863:HRL720889 IAY720863:IBH720889 IKU720863:ILD720889 IUQ720863:IUZ720889 JEM720863:JEV720889 JOI720863:JOR720889 JYE720863:JYN720889 KIA720863:KIJ720889 KRW720863:KSF720889 LBS720863:LCB720889 LLO720863:LLX720889 LVK720863:LVT720889 MFG720863:MFP720889 MPC720863:MPL720889 MYY720863:MZH720889 NIU720863:NJD720889 NSQ720863:NSZ720889 OCM720863:OCV720889 OMI720863:OMR720889 OWE720863:OWN720889 PGA720863:PGJ720889 PPW720863:PQF720889 PZS720863:QAB720889 QJO720863:QJX720889 QTK720863:QTT720889 RDG720863:RDP720889 RNC720863:RNL720889 RWY720863:RXH720889 SGU720863:SHD720889 SQQ720863:SQZ720889 TAM720863:TAV720889 TKI720863:TKR720889 TUE720863:TUN720889 UEA720863:UEJ720889 UNW720863:UOF720889 UXS720863:UYB720889 VHO720863:VHX720889 VRK720863:VRT720889 WBG720863:WBP720889 WLC720863:WLL720889 WUY720863:WVH720889 IM786399:IV786425 SI786399:SR786425 ACE786399:ACN786425 AMA786399:AMJ786425 AVW786399:AWF786425 BFS786399:BGB786425 BPO786399:BPX786425 BZK786399:BZT786425 CJG786399:CJP786425 CTC786399:CTL786425 DCY786399:DDH786425 DMU786399:DND786425 DWQ786399:DWZ786425 EGM786399:EGV786425 EQI786399:EQR786425 FAE786399:FAN786425 FKA786399:FKJ786425 FTW786399:FUF786425 GDS786399:GEB786425 GNO786399:GNX786425 GXK786399:GXT786425 HHG786399:HHP786425 HRC786399:HRL786425 IAY786399:IBH786425 IKU786399:ILD786425 IUQ786399:IUZ786425 JEM786399:JEV786425 JOI786399:JOR786425 JYE786399:JYN786425 KIA786399:KIJ786425 KRW786399:KSF786425 LBS786399:LCB786425 LLO786399:LLX786425 LVK786399:LVT786425 MFG786399:MFP786425 MPC786399:MPL786425 MYY786399:MZH786425 NIU786399:NJD786425 NSQ786399:NSZ786425 OCM786399:OCV786425 OMI786399:OMR786425 OWE786399:OWN786425 PGA786399:PGJ786425 PPW786399:PQF786425 PZS786399:QAB786425 QJO786399:QJX786425 QTK786399:QTT786425 RDG786399:RDP786425 RNC786399:RNL786425 RWY786399:RXH786425 SGU786399:SHD786425 SQQ786399:SQZ786425 TAM786399:TAV786425 TKI786399:TKR786425 TUE786399:TUN786425 UEA786399:UEJ786425 UNW786399:UOF786425 UXS786399:UYB786425 VHO786399:VHX786425 VRK786399:VRT786425 WBG786399:WBP786425 WLC786399:WLL786425 WUY786399:WVH786425 IM851935:IV851961 SI851935:SR851961 ACE851935:ACN851961 AMA851935:AMJ851961 AVW851935:AWF851961 BFS851935:BGB851961 BPO851935:BPX851961 BZK851935:BZT851961 CJG851935:CJP851961 CTC851935:CTL851961 DCY851935:DDH851961 DMU851935:DND851961 DWQ851935:DWZ851961 EGM851935:EGV851961 EQI851935:EQR851961 FAE851935:FAN851961 FKA851935:FKJ851961 FTW851935:FUF851961 GDS851935:GEB851961 GNO851935:GNX851961 GXK851935:GXT851961 HHG851935:HHP851961 HRC851935:HRL851961 IAY851935:IBH851961 IKU851935:ILD851961 IUQ851935:IUZ851961 JEM851935:JEV851961 JOI851935:JOR851961 JYE851935:JYN851961 KIA851935:KIJ851961 KRW851935:KSF851961 LBS851935:LCB851961 LLO851935:LLX851961 LVK851935:LVT851961 MFG851935:MFP851961 MPC851935:MPL851961 MYY851935:MZH851961 NIU851935:NJD851961 NSQ851935:NSZ851961 OCM851935:OCV851961 OMI851935:OMR851961 OWE851935:OWN851961 PGA851935:PGJ851961 PPW851935:PQF851961 PZS851935:QAB851961 QJO851935:QJX851961 QTK851935:QTT851961 RDG851935:RDP851961 RNC851935:RNL851961 RWY851935:RXH851961 SGU851935:SHD851961 SQQ851935:SQZ851961 TAM851935:TAV851961 TKI851935:TKR851961 TUE851935:TUN851961 UEA851935:UEJ851961 UNW851935:UOF851961 UXS851935:UYB851961 VHO851935:VHX851961 VRK851935:VRT851961 WBG851935:WBP851961 WLC851935:WLL851961 WUY851935:WVH851961 IM917471:IV917497 SI917471:SR917497 ACE917471:ACN917497 AMA917471:AMJ917497 AVW917471:AWF917497 BFS917471:BGB917497 BPO917471:BPX917497 BZK917471:BZT917497 CJG917471:CJP917497 CTC917471:CTL917497 DCY917471:DDH917497 DMU917471:DND917497 DWQ917471:DWZ917497 EGM917471:EGV917497 EQI917471:EQR917497 FAE917471:FAN917497 FKA917471:FKJ917497 FTW917471:FUF917497 GDS917471:GEB917497 GNO917471:GNX917497 GXK917471:GXT917497 HHG917471:HHP917497 HRC917471:HRL917497 IAY917471:IBH917497 IKU917471:ILD917497 IUQ917471:IUZ917497 JEM917471:JEV917497 JOI917471:JOR917497 JYE917471:JYN917497 KIA917471:KIJ917497 KRW917471:KSF917497 LBS917471:LCB917497 LLO917471:LLX917497 LVK917471:LVT917497 MFG917471:MFP917497 MPC917471:MPL917497 MYY917471:MZH917497 NIU917471:NJD917497 NSQ917471:NSZ917497 OCM917471:OCV917497 OMI917471:OMR917497 OWE917471:OWN917497 PGA917471:PGJ917497 PPW917471:PQF917497 PZS917471:QAB917497 QJO917471:QJX917497 QTK917471:QTT917497 RDG917471:RDP917497 RNC917471:RNL917497 RWY917471:RXH917497 SGU917471:SHD917497 SQQ917471:SQZ917497 TAM917471:TAV917497 TKI917471:TKR917497 TUE917471:TUN917497 UEA917471:UEJ917497 UNW917471:UOF917497 UXS917471:UYB917497 VHO917471:VHX917497 VRK917471:VRT917497 WBG917471:WBP917497 WLC917471:WLL917497 WUY917471:WVH917497 IM983007:IV983033 SI983007:SR983033 ACE983007:ACN983033 AMA983007:AMJ983033 AVW983007:AWF983033 BFS983007:BGB983033 BPO983007:BPX983033 BZK983007:BZT983033 CJG983007:CJP983033 CTC983007:CTL983033 DCY983007:DDH983033 DMU983007:DND983033 DWQ983007:DWZ983033 EGM983007:EGV983033 EQI983007:EQR983033 FAE983007:FAN983033 FKA983007:FKJ983033 FTW983007:FUF983033 GDS983007:GEB983033 GNO983007:GNX983033 GXK983007:GXT983033 HHG983007:HHP983033 HRC983007:HRL983033 IAY983007:IBH983033 IKU983007:ILD983033 IUQ983007:IUZ983033 JEM983007:JEV983033 JOI983007:JOR983033 JYE983007:JYN983033 KIA983007:KIJ983033 KRW983007:KSF983033 LBS983007:LCB983033 LLO983007:LLX983033 LVK983007:LVT983033 MFG983007:MFP983033 MPC983007:MPL983033 MYY983007:MZH983033 NIU983007:NJD983033 NSQ983007:NSZ983033 OCM983007:OCV983033 OMI983007:OMR983033 OWE983007:OWN983033 PGA983007:PGJ983033 PPW983007:PQF983033 PZS983007:QAB983033 QJO983007:QJX983033 QTK983007:QTT983033 RDG983007:RDP983033 RNC983007:RNL983033 RWY983007:RXH983033 SGU983007:SHD983033 SQQ983007:SQZ983033 TAM983007:TAV983033 TKI983007:TKR983033 TUE983007:TUN983033 UEA983007:UEJ983033 UNW983007:UOF983033 UXS983007:UYB983033 VHO983007:VHX983033 VRK983007:VRT983033 WBG983007:WBP983033 WLC983007:WLL983033 WUY983007:WVH983033 IX65503:IZ65529 ST65503:SV65529 ACP65503:ACR65529 AML65503:AMN65529 AWH65503:AWJ65529 BGD65503:BGF65529 BPZ65503:BQB65529 BZV65503:BZX65529 CJR65503:CJT65529 CTN65503:CTP65529 DDJ65503:DDL65529 DNF65503:DNH65529 DXB65503:DXD65529 EGX65503:EGZ65529 EQT65503:EQV65529 FAP65503:FAR65529 FKL65503:FKN65529 FUH65503:FUJ65529 GED65503:GEF65529 GNZ65503:GOB65529 GXV65503:GXX65529 HHR65503:HHT65529 HRN65503:HRP65529 IBJ65503:IBL65529 ILF65503:ILH65529 IVB65503:IVD65529 JEX65503:JEZ65529 JOT65503:JOV65529 JYP65503:JYR65529 KIL65503:KIN65529 KSH65503:KSJ65529 LCD65503:LCF65529 LLZ65503:LMB65529 LVV65503:LVX65529 MFR65503:MFT65529 MPN65503:MPP65529 MZJ65503:MZL65529 NJF65503:NJH65529 NTB65503:NTD65529 OCX65503:OCZ65529 OMT65503:OMV65529 OWP65503:OWR65529 PGL65503:PGN65529 PQH65503:PQJ65529 QAD65503:QAF65529 QJZ65503:QKB65529 QTV65503:QTX65529 RDR65503:RDT65529 RNN65503:RNP65529 RXJ65503:RXL65529 SHF65503:SHH65529 SRB65503:SRD65529 TAX65503:TAZ65529 TKT65503:TKV65529 TUP65503:TUR65529 UEL65503:UEN65529 UOH65503:UOJ65529 UYD65503:UYF65529 VHZ65503:VIB65529 VRV65503:VRX65529 WBR65503:WBT65529 WLN65503:WLP65529 WVJ65503:WVL65529 IX131039:IZ131065 ST131039:SV131065 ACP131039:ACR131065 AML131039:AMN131065 AWH131039:AWJ131065 BGD131039:BGF131065 BPZ131039:BQB131065 BZV131039:BZX131065 CJR131039:CJT131065 CTN131039:CTP131065 DDJ131039:DDL131065 DNF131039:DNH131065 DXB131039:DXD131065 EGX131039:EGZ131065 EQT131039:EQV131065 FAP131039:FAR131065 FKL131039:FKN131065 FUH131039:FUJ131065 GED131039:GEF131065 GNZ131039:GOB131065 GXV131039:GXX131065 HHR131039:HHT131065 HRN131039:HRP131065 IBJ131039:IBL131065 ILF131039:ILH131065 IVB131039:IVD131065 JEX131039:JEZ131065 JOT131039:JOV131065 JYP131039:JYR131065 KIL131039:KIN131065 KSH131039:KSJ131065 LCD131039:LCF131065 LLZ131039:LMB131065 LVV131039:LVX131065 MFR131039:MFT131065 MPN131039:MPP131065 MZJ131039:MZL131065 NJF131039:NJH131065 NTB131039:NTD131065 OCX131039:OCZ131065 OMT131039:OMV131065 OWP131039:OWR131065 PGL131039:PGN131065 PQH131039:PQJ131065 QAD131039:QAF131065 QJZ131039:QKB131065 QTV131039:QTX131065 RDR131039:RDT131065 RNN131039:RNP131065 RXJ131039:RXL131065 SHF131039:SHH131065 SRB131039:SRD131065 TAX131039:TAZ131065 TKT131039:TKV131065 TUP131039:TUR131065 UEL131039:UEN131065 UOH131039:UOJ131065 UYD131039:UYF131065 VHZ131039:VIB131065 VRV131039:VRX131065 WBR131039:WBT131065 WLN131039:WLP131065 WVJ131039:WVL131065 IX196575:IZ196601 ST196575:SV196601 ACP196575:ACR196601 AML196575:AMN196601 AWH196575:AWJ196601 BGD196575:BGF196601 BPZ196575:BQB196601 BZV196575:BZX196601 CJR196575:CJT196601 CTN196575:CTP196601 DDJ196575:DDL196601 DNF196575:DNH196601 DXB196575:DXD196601 EGX196575:EGZ196601 EQT196575:EQV196601 FAP196575:FAR196601 FKL196575:FKN196601 FUH196575:FUJ196601 GED196575:GEF196601 GNZ196575:GOB196601 GXV196575:GXX196601 HHR196575:HHT196601 HRN196575:HRP196601 IBJ196575:IBL196601 ILF196575:ILH196601 IVB196575:IVD196601 JEX196575:JEZ196601 JOT196575:JOV196601 JYP196575:JYR196601 KIL196575:KIN196601 KSH196575:KSJ196601 LCD196575:LCF196601 LLZ196575:LMB196601 LVV196575:LVX196601 MFR196575:MFT196601 MPN196575:MPP196601 MZJ196575:MZL196601 NJF196575:NJH196601 NTB196575:NTD196601 OCX196575:OCZ196601 OMT196575:OMV196601 OWP196575:OWR196601 PGL196575:PGN196601 PQH196575:PQJ196601 QAD196575:QAF196601 QJZ196575:QKB196601 QTV196575:QTX196601 RDR196575:RDT196601 RNN196575:RNP196601 RXJ196575:RXL196601 SHF196575:SHH196601 SRB196575:SRD196601 TAX196575:TAZ196601 TKT196575:TKV196601 TUP196575:TUR196601 UEL196575:UEN196601 UOH196575:UOJ196601 UYD196575:UYF196601 VHZ196575:VIB196601 VRV196575:VRX196601 WBR196575:WBT196601 WLN196575:WLP196601 WVJ196575:WVL196601 IX262111:IZ262137 ST262111:SV262137 ACP262111:ACR262137 AML262111:AMN262137 AWH262111:AWJ262137 BGD262111:BGF262137 BPZ262111:BQB262137 BZV262111:BZX262137 CJR262111:CJT262137 CTN262111:CTP262137 DDJ262111:DDL262137 DNF262111:DNH262137 DXB262111:DXD262137 EGX262111:EGZ262137 EQT262111:EQV262137 FAP262111:FAR262137 FKL262111:FKN262137 FUH262111:FUJ262137 GED262111:GEF262137 GNZ262111:GOB262137 GXV262111:GXX262137 HHR262111:HHT262137 HRN262111:HRP262137 IBJ262111:IBL262137 ILF262111:ILH262137 IVB262111:IVD262137 JEX262111:JEZ262137 JOT262111:JOV262137 JYP262111:JYR262137 KIL262111:KIN262137 KSH262111:KSJ262137 LCD262111:LCF262137 LLZ262111:LMB262137 LVV262111:LVX262137 MFR262111:MFT262137 MPN262111:MPP262137 MZJ262111:MZL262137 NJF262111:NJH262137 NTB262111:NTD262137 OCX262111:OCZ262137 OMT262111:OMV262137 OWP262111:OWR262137 PGL262111:PGN262137 PQH262111:PQJ262137 QAD262111:QAF262137 QJZ262111:QKB262137 QTV262111:QTX262137 RDR262111:RDT262137 RNN262111:RNP262137 RXJ262111:RXL262137 SHF262111:SHH262137 SRB262111:SRD262137 TAX262111:TAZ262137 TKT262111:TKV262137 TUP262111:TUR262137 UEL262111:UEN262137 UOH262111:UOJ262137 UYD262111:UYF262137 VHZ262111:VIB262137 VRV262111:VRX262137 WBR262111:WBT262137 WLN262111:WLP262137 WVJ262111:WVL262137 IX327647:IZ327673 ST327647:SV327673 ACP327647:ACR327673 AML327647:AMN327673 AWH327647:AWJ327673 BGD327647:BGF327673 BPZ327647:BQB327673 BZV327647:BZX327673 CJR327647:CJT327673 CTN327647:CTP327673 DDJ327647:DDL327673 DNF327647:DNH327673 DXB327647:DXD327673 EGX327647:EGZ327673 EQT327647:EQV327673 FAP327647:FAR327673 FKL327647:FKN327673 FUH327647:FUJ327673 GED327647:GEF327673 GNZ327647:GOB327673 GXV327647:GXX327673 HHR327647:HHT327673 HRN327647:HRP327673 IBJ327647:IBL327673 ILF327647:ILH327673 IVB327647:IVD327673 JEX327647:JEZ327673 JOT327647:JOV327673 JYP327647:JYR327673 KIL327647:KIN327673 KSH327647:KSJ327673 LCD327647:LCF327673 LLZ327647:LMB327673 LVV327647:LVX327673 MFR327647:MFT327673 MPN327647:MPP327673 MZJ327647:MZL327673 NJF327647:NJH327673 NTB327647:NTD327673 OCX327647:OCZ327673 OMT327647:OMV327673 OWP327647:OWR327673 PGL327647:PGN327673 PQH327647:PQJ327673 QAD327647:QAF327673 QJZ327647:QKB327673 QTV327647:QTX327673 RDR327647:RDT327673 RNN327647:RNP327673 RXJ327647:RXL327673 SHF327647:SHH327673 SRB327647:SRD327673 TAX327647:TAZ327673 TKT327647:TKV327673 TUP327647:TUR327673 UEL327647:UEN327673 UOH327647:UOJ327673 UYD327647:UYF327673 VHZ327647:VIB327673 VRV327647:VRX327673 WBR327647:WBT327673 WLN327647:WLP327673 WVJ327647:WVL327673 IX393183:IZ393209 ST393183:SV393209 ACP393183:ACR393209 AML393183:AMN393209 AWH393183:AWJ393209 BGD393183:BGF393209 BPZ393183:BQB393209 BZV393183:BZX393209 CJR393183:CJT393209 CTN393183:CTP393209 DDJ393183:DDL393209 DNF393183:DNH393209 DXB393183:DXD393209 EGX393183:EGZ393209 EQT393183:EQV393209 FAP393183:FAR393209 FKL393183:FKN393209 FUH393183:FUJ393209 GED393183:GEF393209 GNZ393183:GOB393209 GXV393183:GXX393209 HHR393183:HHT393209 HRN393183:HRP393209 IBJ393183:IBL393209 ILF393183:ILH393209 IVB393183:IVD393209 JEX393183:JEZ393209 JOT393183:JOV393209 JYP393183:JYR393209 KIL393183:KIN393209 KSH393183:KSJ393209 LCD393183:LCF393209 LLZ393183:LMB393209 LVV393183:LVX393209 MFR393183:MFT393209 MPN393183:MPP393209 MZJ393183:MZL393209 NJF393183:NJH393209 NTB393183:NTD393209 OCX393183:OCZ393209 OMT393183:OMV393209 OWP393183:OWR393209 PGL393183:PGN393209 PQH393183:PQJ393209 QAD393183:QAF393209 QJZ393183:QKB393209 QTV393183:QTX393209 RDR393183:RDT393209 RNN393183:RNP393209 RXJ393183:RXL393209 SHF393183:SHH393209 SRB393183:SRD393209 TAX393183:TAZ393209 TKT393183:TKV393209 TUP393183:TUR393209 UEL393183:UEN393209 UOH393183:UOJ393209 UYD393183:UYF393209 VHZ393183:VIB393209 VRV393183:VRX393209 WBR393183:WBT393209 WLN393183:WLP393209 WVJ393183:WVL393209 IX458719:IZ458745 ST458719:SV458745 ACP458719:ACR458745 AML458719:AMN458745 AWH458719:AWJ458745 BGD458719:BGF458745 BPZ458719:BQB458745 BZV458719:BZX458745 CJR458719:CJT458745 CTN458719:CTP458745 DDJ458719:DDL458745 DNF458719:DNH458745 DXB458719:DXD458745 EGX458719:EGZ458745 EQT458719:EQV458745 FAP458719:FAR458745 FKL458719:FKN458745 FUH458719:FUJ458745 GED458719:GEF458745 GNZ458719:GOB458745 GXV458719:GXX458745 HHR458719:HHT458745 HRN458719:HRP458745 IBJ458719:IBL458745 ILF458719:ILH458745 IVB458719:IVD458745 JEX458719:JEZ458745 JOT458719:JOV458745 JYP458719:JYR458745 KIL458719:KIN458745 KSH458719:KSJ458745 LCD458719:LCF458745 LLZ458719:LMB458745 LVV458719:LVX458745 MFR458719:MFT458745 MPN458719:MPP458745 MZJ458719:MZL458745 NJF458719:NJH458745 NTB458719:NTD458745 OCX458719:OCZ458745 OMT458719:OMV458745 OWP458719:OWR458745 PGL458719:PGN458745 PQH458719:PQJ458745 QAD458719:QAF458745 QJZ458719:QKB458745 QTV458719:QTX458745 RDR458719:RDT458745 RNN458719:RNP458745 RXJ458719:RXL458745 SHF458719:SHH458745 SRB458719:SRD458745 TAX458719:TAZ458745 TKT458719:TKV458745 TUP458719:TUR458745 UEL458719:UEN458745 UOH458719:UOJ458745 UYD458719:UYF458745 VHZ458719:VIB458745 VRV458719:VRX458745 WBR458719:WBT458745 WLN458719:WLP458745 WVJ458719:WVL458745 IX524255:IZ524281 ST524255:SV524281 ACP524255:ACR524281 AML524255:AMN524281 AWH524255:AWJ524281 BGD524255:BGF524281 BPZ524255:BQB524281 BZV524255:BZX524281 CJR524255:CJT524281 CTN524255:CTP524281 DDJ524255:DDL524281 DNF524255:DNH524281 DXB524255:DXD524281 EGX524255:EGZ524281 EQT524255:EQV524281 FAP524255:FAR524281 FKL524255:FKN524281 FUH524255:FUJ524281 GED524255:GEF524281 GNZ524255:GOB524281 GXV524255:GXX524281 HHR524255:HHT524281 HRN524255:HRP524281 IBJ524255:IBL524281 ILF524255:ILH524281 IVB524255:IVD524281 JEX524255:JEZ524281 JOT524255:JOV524281 JYP524255:JYR524281 KIL524255:KIN524281 KSH524255:KSJ524281 LCD524255:LCF524281 LLZ524255:LMB524281 LVV524255:LVX524281 MFR524255:MFT524281 MPN524255:MPP524281 MZJ524255:MZL524281 NJF524255:NJH524281 NTB524255:NTD524281 OCX524255:OCZ524281 OMT524255:OMV524281 OWP524255:OWR524281 PGL524255:PGN524281 PQH524255:PQJ524281 QAD524255:QAF524281 QJZ524255:QKB524281 QTV524255:QTX524281 RDR524255:RDT524281 RNN524255:RNP524281 RXJ524255:RXL524281 SHF524255:SHH524281 SRB524255:SRD524281 TAX524255:TAZ524281 TKT524255:TKV524281 TUP524255:TUR524281 UEL524255:UEN524281 UOH524255:UOJ524281 UYD524255:UYF524281 VHZ524255:VIB524281 VRV524255:VRX524281 WBR524255:WBT524281 WLN524255:WLP524281 WVJ524255:WVL524281 IX589791:IZ589817 ST589791:SV589817 ACP589791:ACR589817 AML589791:AMN589817 AWH589791:AWJ589817 BGD589791:BGF589817 BPZ589791:BQB589817 BZV589791:BZX589817 CJR589791:CJT589817 CTN589791:CTP589817 DDJ589791:DDL589817 DNF589791:DNH589817 DXB589791:DXD589817 EGX589791:EGZ589817 EQT589791:EQV589817 FAP589791:FAR589817 FKL589791:FKN589817 FUH589791:FUJ589817 GED589791:GEF589817 GNZ589791:GOB589817 GXV589791:GXX589817 HHR589791:HHT589817 HRN589791:HRP589817 IBJ589791:IBL589817 ILF589791:ILH589817 IVB589791:IVD589817 JEX589791:JEZ589817 JOT589791:JOV589817 JYP589791:JYR589817 KIL589791:KIN589817 KSH589791:KSJ589817 LCD589791:LCF589817 LLZ589791:LMB589817 LVV589791:LVX589817 MFR589791:MFT589817 MPN589791:MPP589817 MZJ589791:MZL589817 NJF589791:NJH589817 NTB589791:NTD589817 OCX589791:OCZ589817 OMT589791:OMV589817 OWP589791:OWR589817 PGL589791:PGN589817 PQH589791:PQJ589817 QAD589791:QAF589817 QJZ589791:QKB589817 QTV589791:QTX589817 RDR589791:RDT589817 RNN589791:RNP589817 RXJ589791:RXL589817 SHF589791:SHH589817 SRB589791:SRD589817 TAX589791:TAZ589817 TKT589791:TKV589817 TUP589791:TUR589817 UEL589791:UEN589817 UOH589791:UOJ589817 UYD589791:UYF589817 VHZ589791:VIB589817 VRV589791:VRX589817 WBR589791:WBT589817 WLN589791:WLP589817 WVJ589791:WVL589817 IX655327:IZ655353 ST655327:SV655353 ACP655327:ACR655353 AML655327:AMN655353 AWH655327:AWJ655353 BGD655327:BGF655353 BPZ655327:BQB655353 BZV655327:BZX655353 CJR655327:CJT655353 CTN655327:CTP655353 DDJ655327:DDL655353 DNF655327:DNH655353 DXB655327:DXD655353 EGX655327:EGZ655353 EQT655327:EQV655353 FAP655327:FAR655353 FKL655327:FKN655353 FUH655327:FUJ655353 GED655327:GEF655353 GNZ655327:GOB655353 GXV655327:GXX655353 HHR655327:HHT655353 HRN655327:HRP655353 IBJ655327:IBL655353 ILF655327:ILH655353 IVB655327:IVD655353 JEX655327:JEZ655353 JOT655327:JOV655353 JYP655327:JYR655353 KIL655327:KIN655353 KSH655327:KSJ655353 LCD655327:LCF655353 LLZ655327:LMB655353 LVV655327:LVX655353 MFR655327:MFT655353 MPN655327:MPP655353 MZJ655327:MZL655353 NJF655327:NJH655353 NTB655327:NTD655353 OCX655327:OCZ655353 OMT655327:OMV655353 OWP655327:OWR655353 PGL655327:PGN655353 PQH655327:PQJ655353 QAD655327:QAF655353 QJZ655327:QKB655353 QTV655327:QTX655353 RDR655327:RDT655353 RNN655327:RNP655353 RXJ655327:RXL655353 SHF655327:SHH655353 SRB655327:SRD655353 TAX655327:TAZ655353 TKT655327:TKV655353 TUP655327:TUR655353 UEL655327:UEN655353 UOH655327:UOJ655353 UYD655327:UYF655353 VHZ655327:VIB655353 VRV655327:VRX655353 WBR655327:WBT655353 WLN655327:WLP655353 WVJ655327:WVL655353 IX720863:IZ720889 ST720863:SV720889 ACP720863:ACR720889 AML720863:AMN720889 AWH720863:AWJ720889 BGD720863:BGF720889 BPZ720863:BQB720889 BZV720863:BZX720889 CJR720863:CJT720889 CTN720863:CTP720889 DDJ720863:DDL720889 DNF720863:DNH720889 DXB720863:DXD720889 EGX720863:EGZ720889 EQT720863:EQV720889 FAP720863:FAR720889 FKL720863:FKN720889 FUH720863:FUJ720889 GED720863:GEF720889 GNZ720863:GOB720889 GXV720863:GXX720889 HHR720863:HHT720889 HRN720863:HRP720889 IBJ720863:IBL720889 ILF720863:ILH720889 IVB720863:IVD720889 JEX720863:JEZ720889 JOT720863:JOV720889 JYP720863:JYR720889 KIL720863:KIN720889 KSH720863:KSJ720889 LCD720863:LCF720889 LLZ720863:LMB720889 LVV720863:LVX720889 MFR720863:MFT720889 MPN720863:MPP720889 MZJ720863:MZL720889 NJF720863:NJH720889 NTB720863:NTD720889 OCX720863:OCZ720889 OMT720863:OMV720889 OWP720863:OWR720889 PGL720863:PGN720889 PQH720863:PQJ720889 QAD720863:QAF720889 QJZ720863:QKB720889 QTV720863:QTX720889 RDR720863:RDT720889 RNN720863:RNP720889 RXJ720863:RXL720889 SHF720863:SHH720889 SRB720863:SRD720889 TAX720863:TAZ720889 TKT720863:TKV720889 TUP720863:TUR720889 UEL720863:UEN720889 UOH720863:UOJ720889 UYD720863:UYF720889 VHZ720863:VIB720889 VRV720863:VRX720889 WBR720863:WBT720889 WLN720863:WLP720889 WVJ720863:WVL720889 IX786399:IZ786425 ST786399:SV786425 ACP786399:ACR786425 AML786399:AMN786425 AWH786399:AWJ786425 BGD786399:BGF786425 BPZ786399:BQB786425 BZV786399:BZX786425 CJR786399:CJT786425 CTN786399:CTP786425 DDJ786399:DDL786425 DNF786399:DNH786425 DXB786399:DXD786425 EGX786399:EGZ786425 EQT786399:EQV786425 FAP786399:FAR786425 FKL786399:FKN786425 FUH786399:FUJ786425 GED786399:GEF786425 GNZ786399:GOB786425 GXV786399:GXX786425 HHR786399:HHT786425 HRN786399:HRP786425 IBJ786399:IBL786425 ILF786399:ILH786425 IVB786399:IVD786425 JEX786399:JEZ786425 JOT786399:JOV786425 JYP786399:JYR786425 KIL786399:KIN786425 KSH786399:KSJ786425 LCD786399:LCF786425 LLZ786399:LMB786425 LVV786399:LVX786425 MFR786399:MFT786425 MPN786399:MPP786425 MZJ786399:MZL786425 NJF786399:NJH786425 NTB786399:NTD786425 OCX786399:OCZ786425 OMT786399:OMV786425 OWP786399:OWR786425 PGL786399:PGN786425 PQH786399:PQJ786425 QAD786399:QAF786425 QJZ786399:QKB786425 QTV786399:QTX786425 RDR786399:RDT786425 RNN786399:RNP786425 RXJ786399:RXL786425 SHF786399:SHH786425 SRB786399:SRD786425 TAX786399:TAZ786425 TKT786399:TKV786425 TUP786399:TUR786425 UEL786399:UEN786425 UOH786399:UOJ786425 UYD786399:UYF786425 VHZ786399:VIB786425 VRV786399:VRX786425 WBR786399:WBT786425 WLN786399:WLP786425 WVJ786399:WVL786425 IX851935:IZ851961 ST851935:SV851961 ACP851935:ACR851961 AML851935:AMN851961 AWH851935:AWJ851961 BGD851935:BGF851961 BPZ851935:BQB851961 BZV851935:BZX851961 CJR851935:CJT851961 CTN851935:CTP851961 DDJ851935:DDL851961 DNF851935:DNH851961 DXB851935:DXD851961 EGX851935:EGZ851961 EQT851935:EQV851961 FAP851935:FAR851961 FKL851935:FKN851961 FUH851935:FUJ851961 GED851935:GEF851961 GNZ851935:GOB851961 GXV851935:GXX851961 HHR851935:HHT851961 HRN851935:HRP851961 IBJ851935:IBL851961 ILF851935:ILH851961 IVB851935:IVD851961 JEX851935:JEZ851961 JOT851935:JOV851961 JYP851935:JYR851961 KIL851935:KIN851961 KSH851935:KSJ851961 LCD851935:LCF851961 LLZ851935:LMB851961 LVV851935:LVX851961 MFR851935:MFT851961 MPN851935:MPP851961 MZJ851935:MZL851961 NJF851935:NJH851961 NTB851935:NTD851961 OCX851935:OCZ851961 OMT851935:OMV851961 OWP851935:OWR851961 PGL851935:PGN851961 PQH851935:PQJ851961 QAD851935:QAF851961 QJZ851935:QKB851961 QTV851935:QTX851961 RDR851935:RDT851961 RNN851935:RNP851961 RXJ851935:RXL851961 SHF851935:SHH851961 SRB851935:SRD851961 TAX851935:TAZ851961 TKT851935:TKV851961 TUP851935:TUR851961 UEL851935:UEN851961 UOH851935:UOJ851961 UYD851935:UYF851961 VHZ851935:VIB851961 VRV851935:VRX851961 WBR851935:WBT851961 WLN851935:WLP851961 WVJ851935:WVL851961 IX917471:IZ917497 ST917471:SV917497 ACP917471:ACR917497 AML917471:AMN917497 AWH917471:AWJ917497 BGD917471:BGF917497 BPZ917471:BQB917497 BZV917471:BZX917497 CJR917471:CJT917497 CTN917471:CTP917497 DDJ917471:DDL917497 DNF917471:DNH917497 DXB917471:DXD917497 EGX917471:EGZ917497 EQT917471:EQV917497 FAP917471:FAR917497 FKL917471:FKN917497 FUH917471:FUJ917497 GED917471:GEF917497 GNZ917471:GOB917497 GXV917471:GXX917497 HHR917471:HHT917497 HRN917471:HRP917497 IBJ917471:IBL917497 ILF917471:ILH917497 IVB917471:IVD917497 JEX917471:JEZ917497 JOT917471:JOV917497 JYP917471:JYR917497 KIL917471:KIN917497 KSH917471:KSJ917497 LCD917471:LCF917497 LLZ917471:LMB917497 LVV917471:LVX917497 MFR917471:MFT917497 MPN917471:MPP917497 MZJ917471:MZL917497 NJF917471:NJH917497 NTB917471:NTD917497 OCX917471:OCZ917497 OMT917471:OMV917497 OWP917471:OWR917497 PGL917471:PGN917497 PQH917471:PQJ917497 QAD917471:QAF917497 QJZ917471:QKB917497 QTV917471:QTX917497 RDR917471:RDT917497 RNN917471:RNP917497 RXJ917471:RXL917497 SHF917471:SHH917497 SRB917471:SRD917497 TAX917471:TAZ917497 TKT917471:TKV917497 TUP917471:TUR917497 UEL917471:UEN917497 UOH917471:UOJ917497 UYD917471:UYF917497 VHZ917471:VIB917497 VRV917471:VRX917497 WBR917471:WBT917497 WLN917471:WLP917497 WVJ917471:WVL917497 IX983007:IZ983033 ST983007:SV983033 ACP983007:ACR983033 AML983007:AMN983033 AWH983007:AWJ983033 BGD983007:BGF983033 BPZ983007:BQB983033 BZV983007:BZX983033 CJR983007:CJT983033 CTN983007:CTP983033 DDJ983007:DDL983033 DNF983007:DNH983033 DXB983007:DXD983033 EGX983007:EGZ983033 EQT983007:EQV983033 FAP983007:FAR983033 FKL983007:FKN983033 FUH983007:FUJ983033 GED983007:GEF983033 GNZ983007:GOB983033 GXV983007:GXX983033 HHR983007:HHT983033 HRN983007:HRP983033 IBJ983007:IBL983033 ILF983007:ILH983033 IVB983007:IVD983033 JEX983007:JEZ983033 JOT983007:JOV983033 JYP983007:JYR983033 KIL983007:KIN983033 KSH983007:KSJ983033 LCD983007:LCF983033 LLZ983007:LMB983033 LVV983007:LVX983033 MFR983007:MFT983033 MPN983007:MPP983033 MZJ983007:MZL983033 NJF983007:NJH983033 NTB983007:NTD983033 OCX983007:OCZ983033 OMT983007:OMV983033 OWP983007:OWR983033 PGL983007:PGN983033 PQH983007:PQJ983033 QAD983007:QAF983033 QJZ983007:QKB983033 QTV983007:QTX983033 RDR983007:RDT983033 RNN983007:RNP983033 RXJ983007:RXL983033 SHF983007:SHH983033 SRB983007:SRD983033 TAX983007:TAZ983033 TKT983007:TKV983033 TUP983007:TUR983033 UEL983007:UEN983033 UOH983007:UOJ983033 UYD983007:UYF983033 VHZ983007:VIB983033 VRV983007:VRX983033 WBR983007:WBT983033 WLN983007:WLP983033 WVJ983007:WVL983033 T65503:V65529 T983007:V983033 T917471:V917497 T851935:V851961 T786399:V786425 T720863:V720889 T655327:V655353 T589791:V589817 T524255:V524281 T458719:V458745 T393183:V393209 T327647:V327673 T262111:V262137 T196575:V196601 T131039:V131065 V11:V22 H65503:J65529 H983007:J983033 H917471:J917497 H851935:J851961 H786399:J786425 H720863:J720889 H655327:J655353 H589791:J589817 H524255:J524281 H458719:J458745 H393183:J393209 H327647:J327673 H262111:J262137 H196575:J196601 H131039:J131065 J11:J22" xr:uid="{DC6FE194-ACF7-4587-A570-B89512E3AE8C}">
      <formula1>H11-ROUNDDOWN(H11,0)=0</formula1>
    </dataValidation>
    <dataValidation imeMode="disabled" allowBlank="1" showInputMessage="1" showErrorMessage="1" sqref="WVJ983037:WVL983051 IX65533:IZ65547 ST65533:SV65547 ACP65533:ACR65547 AML65533:AMN65547 AWH65533:AWJ65547 BGD65533:BGF65547 BPZ65533:BQB65547 BZV65533:BZX65547 CJR65533:CJT65547 CTN65533:CTP65547 DDJ65533:DDL65547 DNF65533:DNH65547 DXB65533:DXD65547 EGX65533:EGZ65547 EQT65533:EQV65547 FAP65533:FAR65547 FKL65533:FKN65547 FUH65533:FUJ65547 GED65533:GEF65547 GNZ65533:GOB65547 GXV65533:GXX65547 HHR65533:HHT65547 HRN65533:HRP65547 IBJ65533:IBL65547 ILF65533:ILH65547 IVB65533:IVD65547 JEX65533:JEZ65547 JOT65533:JOV65547 JYP65533:JYR65547 KIL65533:KIN65547 KSH65533:KSJ65547 LCD65533:LCF65547 LLZ65533:LMB65547 LVV65533:LVX65547 MFR65533:MFT65547 MPN65533:MPP65547 MZJ65533:MZL65547 NJF65533:NJH65547 NTB65533:NTD65547 OCX65533:OCZ65547 OMT65533:OMV65547 OWP65533:OWR65547 PGL65533:PGN65547 PQH65533:PQJ65547 QAD65533:QAF65547 QJZ65533:QKB65547 QTV65533:QTX65547 RDR65533:RDT65547 RNN65533:RNP65547 RXJ65533:RXL65547 SHF65533:SHH65547 SRB65533:SRD65547 TAX65533:TAZ65547 TKT65533:TKV65547 TUP65533:TUR65547 UEL65533:UEN65547 UOH65533:UOJ65547 UYD65533:UYF65547 VHZ65533:VIB65547 VRV65533:VRX65547 WBR65533:WBT65547 WLN65533:WLP65547 WVJ65533:WVL65547 IX131069:IZ131083 ST131069:SV131083 ACP131069:ACR131083 AML131069:AMN131083 AWH131069:AWJ131083 BGD131069:BGF131083 BPZ131069:BQB131083 BZV131069:BZX131083 CJR131069:CJT131083 CTN131069:CTP131083 DDJ131069:DDL131083 DNF131069:DNH131083 DXB131069:DXD131083 EGX131069:EGZ131083 EQT131069:EQV131083 FAP131069:FAR131083 FKL131069:FKN131083 FUH131069:FUJ131083 GED131069:GEF131083 GNZ131069:GOB131083 GXV131069:GXX131083 HHR131069:HHT131083 HRN131069:HRP131083 IBJ131069:IBL131083 ILF131069:ILH131083 IVB131069:IVD131083 JEX131069:JEZ131083 JOT131069:JOV131083 JYP131069:JYR131083 KIL131069:KIN131083 KSH131069:KSJ131083 LCD131069:LCF131083 LLZ131069:LMB131083 LVV131069:LVX131083 MFR131069:MFT131083 MPN131069:MPP131083 MZJ131069:MZL131083 NJF131069:NJH131083 NTB131069:NTD131083 OCX131069:OCZ131083 OMT131069:OMV131083 OWP131069:OWR131083 PGL131069:PGN131083 PQH131069:PQJ131083 QAD131069:QAF131083 QJZ131069:QKB131083 QTV131069:QTX131083 RDR131069:RDT131083 RNN131069:RNP131083 RXJ131069:RXL131083 SHF131069:SHH131083 SRB131069:SRD131083 TAX131069:TAZ131083 TKT131069:TKV131083 TUP131069:TUR131083 UEL131069:UEN131083 UOH131069:UOJ131083 UYD131069:UYF131083 VHZ131069:VIB131083 VRV131069:VRX131083 WBR131069:WBT131083 WLN131069:WLP131083 WVJ131069:WVL131083 IX196605:IZ196619 ST196605:SV196619 ACP196605:ACR196619 AML196605:AMN196619 AWH196605:AWJ196619 BGD196605:BGF196619 BPZ196605:BQB196619 BZV196605:BZX196619 CJR196605:CJT196619 CTN196605:CTP196619 DDJ196605:DDL196619 DNF196605:DNH196619 DXB196605:DXD196619 EGX196605:EGZ196619 EQT196605:EQV196619 FAP196605:FAR196619 FKL196605:FKN196619 FUH196605:FUJ196619 GED196605:GEF196619 GNZ196605:GOB196619 GXV196605:GXX196619 HHR196605:HHT196619 HRN196605:HRP196619 IBJ196605:IBL196619 ILF196605:ILH196619 IVB196605:IVD196619 JEX196605:JEZ196619 JOT196605:JOV196619 JYP196605:JYR196619 KIL196605:KIN196619 KSH196605:KSJ196619 LCD196605:LCF196619 LLZ196605:LMB196619 LVV196605:LVX196619 MFR196605:MFT196619 MPN196605:MPP196619 MZJ196605:MZL196619 NJF196605:NJH196619 NTB196605:NTD196619 OCX196605:OCZ196619 OMT196605:OMV196619 OWP196605:OWR196619 PGL196605:PGN196619 PQH196605:PQJ196619 QAD196605:QAF196619 QJZ196605:QKB196619 QTV196605:QTX196619 RDR196605:RDT196619 RNN196605:RNP196619 RXJ196605:RXL196619 SHF196605:SHH196619 SRB196605:SRD196619 TAX196605:TAZ196619 TKT196605:TKV196619 TUP196605:TUR196619 UEL196605:UEN196619 UOH196605:UOJ196619 UYD196605:UYF196619 VHZ196605:VIB196619 VRV196605:VRX196619 WBR196605:WBT196619 WLN196605:WLP196619 WVJ196605:WVL196619 IX262141:IZ262155 ST262141:SV262155 ACP262141:ACR262155 AML262141:AMN262155 AWH262141:AWJ262155 BGD262141:BGF262155 BPZ262141:BQB262155 BZV262141:BZX262155 CJR262141:CJT262155 CTN262141:CTP262155 DDJ262141:DDL262155 DNF262141:DNH262155 DXB262141:DXD262155 EGX262141:EGZ262155 EQT262141:EQV262155 FAP262141:FAR262155 FKL262141:FKN262155 FUH262141:FUJ262155 GED262141:GEF262155 GNZ262141:GOB262155 GXV262141:GXX262155 HHR262141:HHT262155 HRN262141:HRP262155 IBJ262141:IBL262155 ILF262141:ILH262155 IVB262141:IVD262155 JEX262141:JEZ262155 JOT262141:JOV262155 JYP262141:JYR262155 KIL262141:KIN262155 KSH262141:KSJ262155 LCD262141:LCF262155 LLZ262141:LMB262155 LVV262141:LVX262155 MFR262141:MFT262155 MPN262141:MPP262155 MZJ262141:MZL262155 NJF262141:NJH262155 NTB262141:NTD262155 OCX262141:OCZ262155 OMT262141:OMV262155 OWP262141:OWR262155 PGL262141:PGN262155 PQH262141:PQJ262155 QAD262141:QAF262155 QJZ262141:QKB262155 QTV262141:QTX262155 RDR262141:RDT262155 RNN262141:RNP262155 RXJ262141:RXL262155 SHF262141:SHH262155 SRB262141:SRD262155 TAX262141:TAZ262155 TKT262141:TKV262155 TUP262141:TUR262155 UEL262141:UEN262155 UOH262141:UOJ262155 UYD262141:UYF262155 VHZ262141:VIB262155 VRV262141:VRX262155 WBR262141:WBT262155 WLN262141:WLP262155 WVJ262141:WVL262155 IX327677:IZ327691 ST327677:SV327691 ACP327677:ACR327691 AML327677:AMN327691 AWH327677:AWJ327691 BGD327677:BGF327691 BPZ327677:BQB327691 BZV327677:BZX327691 CJR327677:CJT327691 CTN327677:CTP327691 DDJ327677:DDL327691 DNF327677:DNH327691 DXB327677:DXD327691 EGX327677:EGZ327691 EQT327677:EQV327691 FAP327677:FAR327691 FKL327677:FKN327691 FUH327677:FUJ327691 GED327677:GEF327691 GNZ327677:GOB327691 GXV327677:GXX327691 HHR327677:HHT327691 HRN327677:HRP327691 IBJ327677:IBL327691 ILF327677:ILH327691 IVB327677:IVD327691 JEX327677:JEZ327691 JOT327677:JOV327691 JYP327677:JYR327691 KIL327677:KIN327691 KSH327677:KSJ327691 LCD327677:LCF327691 LLZ327677:LMB327691 LVV327677:LVX327691 MFR327677:MFT327691 MPN327677:MPP327691 MZJ327677:MZL327691 NJF327677:NJH327691 NTB327677:NTD327691 OCX327677:OCZ327691 OMT327677:OMV327691 OWP327677:OWR327691 PGL327677:PGN327691 PQH327677:PQJ327691 QAD327677:QAF327691 QJZ327677:QKB327691 QTV327677:QTX327691 RDR327677:RDT327691 RNN327677:RNP327691 RXJ327677:RXL327691 SHF327677:SHH327691 SRB327677:SRD327691 TAX327677:TAZ327691 TKT327677:TKV327691 TUP327677:TUR327691 UEL327677:UEN327691 UOH327677:UOJ327691 UYD327677:UYF327691 VHZ327677:VIB327691 VRV327677:VRX327691 WBR327677:WBT327691 WLN327677:WLP327691 WVJ327677:WVL327691 IX393213:IZ393227 ST393213:SV393227 ACP393213:ACR393227 AML393213:AMN393227 AWH393213:AWJ393227 BGD393213:BGF393227 BPZ393213:BQB393227 BZV393213:BZX393227 CJR393213:CJT393227 CTN393213:CTP393227 DDJ393213:DDL393227 DNF393213:DNH393227 DXB393213:DXD393227 EGX393213:EGZ393227 EQT393213:EQV393227 FAP393213:FAR393227 FKL393213:FKN393227 FUH393213:FUJ393227 GED393213:GEF393227 GNZ393213:GOB393227 GXV393213:GXX393227 HHR393213:HHT393227 HRN393213:HRP393227 IBJ393213:IBL393227 ILF393213:ILH393227 IVB393213:IVD393227 JEX393213:JEZ393227 JOT393213:JOV393227 JYP393213:JYR393227 KIL393213:KIN393227 KSH393213:KSJ393227 LCD393213:LCF393227 LLZ393213:LMB393227 LVV393213:LVX393227 MFR393213:MFT393227 MPN393213:MPP393227 MZJ393213:MZL393227 NJF393213:NJH393227 NTB393213:NTD393227 OCX393213:OCZ393227 OMT393213:OMV393227 OWP393213:OWR393227 PGL393213:PGN393227 PQH393213:PQJ393227 QAD393213:QAF393227 QJZ393213:QKB393227 QTV393213:QTX393227 RDR393213:RDT393227 RNN393213:RNP393227 RXJ393213:RXL393227 SHF393213:SHH393227 SRB393213:SRD393227 TAX393213:TAZ393227 TKT393213:TKV393227 TUP393213:TUR393227 UEL393213:UEN393227 UOH393213:UOJ393227 UYD393213:UYF393227 VHZ393213:VIB393227 VRV393213:VRX393227 WBR393213:WBT393227 WLN393213:WLP393227 WVJ393213:WVL393227 IX458749:IZ458763 ST458749:SV458763 ACP458749:ACR458763 AML458749:AMN458763 AWH458749:AWJ458763 BGD458749:BGF458763 BPZ458749:BQB458763 BZV458749:BZX458763 CJR458749:CJT458763 CTN458749:CTP458763 DDJ458749:DDL458763 DNF458749:DNH458763 DXB458749:DXD458763 EGX458749:EGZ458763 EQT458749:EQV458763 FAP458749:FAR458763 FKL458749:FKN458763 FUH458749:FUJ458763 GED458749:GEF458763 GNZ458749:GOB458763 GXV458749:GXX458763 HHR458749:HHT458763 HRN458749:HRP458763 IBJ458749:IBL458763 ILF458749:ILH458763 IVB458749:IVD458763 JEX458749:JEZ458763 JOT458749:JOV458763 JYP458749:JYR458763 KIL458749:KIN458763 KSH458749:KSJ458763 LCD458749:LCF458763 LLZ458749:LMB458763 LVV458749:LVX458763 MFR458749:MFT458763 MPN458749:MPP458763 MZJ458749:MZL458763 NJF458749:NJH458763 NTB458749:NTD458763 OCX458749:OCZ458763 OMT458749:OMV458763 OWP458749:OWR458763 PGL458749:PGN458763 PQH458749:PQJ458763 QAD458749:QAF458763 QJZ458749:QKB458763 QTV458749:QTX458763 RDR458749:RDT458763 RNN458749:RNP458763 RXJ458749:RXL458763 SHF458749:SHH458763 SRB458749:SRD458763 TAX458749:TAZ458763 TKT458749:TKV458763 TUP458749:TUR458763 UEL458749:UEN458763 UOH458749:UOJ458763 UYD458749:UYF458763 VHZ458749:VIB458763 VRV458749:VRX458763 WBR458749:WBT458763 WLN458749:WLP458763 WVJ458749:WVL458763 IX524285:IZ524299 ST524285:SV524299 ACP524285:ACR524299 AML524285:AMN524299 AWH524285:AWJ524299 BGD524285:BGF524299 BPZ524285:BQB524299 BZV524285:BZX524299 CJR524285:CJT524299 CTN524285:CTP524299 DDJ524285:DDL524299 DNF524285:DNH524299 DXB524285:DXD524299 EGX524285:EGZ524299 EQT524285:EQV524299 FAP524285:FAR524299 FKL524285:FKN524299 FUH524285:FUJ524299 GED524285:GEF524299 GNZ524285:GOB524299 GXV524285:GXX524299 HHR524285:HHT524299 HRN524285:HRP524299 IBJ524285:IBL524299 ILF524285:ILH524299 IVB524285:IVD524299 JEX524285:JEZ524299 JOT524285:JOV524299 JYP524285:JYR524299 KIL524285:KIN524299 KSH524285:KSJ524299 LCD524285:LCF524299 LLZ524285:LMB524299 LVV524285:LVX524299 MFR524285:MFT524299 MPN524285:MPP524299 MZJ524285:MZL524299 NJF524285:NJH524299 NTB524285:NTD524299 OCX524285:OCZ524299 OMT524285:OMV524299 OWP524285:OWR524299 PGL524285:PGN524299 PQH524285:PQJ524299 QAD524285:QAF524299 QJZ524285:QKB524299 QTV524285:QTX524299 RDR524285:RDT524299 RNN524285:RNP524299 RXJ524285:RXL524299 SHF524285:SHH524299 SRB524285:SRD524299 TAX524285:TAZ524299 TKT524285:TKV524299 TUP524285:TUR524299 UEL524285:UEN524299 UOH524285:UOJ524299 UYD524285:UYF524299 VHZ524285:VIB524299 VRV524285:VRX524299 WBR524285:WBT524299 WLN524285:WLP524299 WVJ524285:WVL524299 IX589821:IZ589835 ST589821:SV589835 ACP589821:ACR589835 AML589821:AMN589835 AWH589821:AWJ589835 BGD589821:BGF589835 BPZ589821:BQB589835 BZV589821:BZX589835 CJR589821:CJT589835 CTN589821:CTP589835 DDJ589821:DDL589835 DNF589821:DNH589835 DXB589821:DXD589835 EGX589821:EGZ589835 EQT589821:EQV589835 FAP589821:FAR589835 FKL589821:FKN589835 FUH589821:FUJ589835 GED589821:GEF589835 GNZ589821:GOB589835 GXV589821:GXX589835 HHR589821:HHT589835 HRN589821:HRP589835 IBJ589821:IBL589835 ILF589821:ILH589835 IVB589821:IVD589835 JEX589821:JEZ589835 JOT589821:JOV589835 JYP589821:JYR589835 KIL589821:KIN589835 KSH589821:KSJ589835 LCD589821:LCF589835 LLZ589821:LMB589835 LVV589821:LVX589835 MFR589821:MFT589835 MPN589821:MPP589835 MZJ589821:MZL589835 NJF589821:NJH589835 NTB589821:NTD589835 OCX589821:OCZ589835 OMT589821:OMV589835 OWP589821:OWR589835 PGL589821:PGN589835 PQH589821:PQJ589835 QAD589821:QAF589835 QJZ589821:QKB589835 QTV589821:QTX589835 RDR589821:RDT589835 RNN589821:RNP589835 RXJ589821:RXL589835 SHF589821:SHH589835 SRB589821:SRD589835 TAX589821:TAZ589835 TKT589821:TKV589835 TUP589821:TUR589835 UEL589821:UEN589835 UOH589821:UOJ589835 UYD589821:UYF589835 VHZ589821:VIB589835 VRV589821:VRX589835 WBR589821:WBT589835 WLN589821:WLP589835 WVJ589821:WVL589835 IX655357:IZ655371 ST655357:SV655371 ACP655357:ACR655371 AML655357:AMN655371 AWH655357:AWJ655371 BGD655357:BGF655371 BPZ655357:BQB655371 BZV655357:BZX655371 CJR655357:CJT655371 CTN655357:CTP655371 DDJ655357:DDL655371 DNF655357:DNH655371 DXB655357:DXD655371 EGX655357:EGZ655371 EQT655357:EQV655371 FAP655357:FAR655371 FKL655357:FKN655371 FUH655357:FUJ655371 GED655357:GEF655371 GNZ655357:GOB655371 GXV655357:GXX655371 HHR655357:HHT655371 HRN655357:HRP655371 IBJ655357:IBL655371 ILF655357:ILH655371 IVB655357:IVD655371 JEX655357:JEZ655371 JOT655357:JOV655371 JYP655357:JYR655371 KIL655357:KIN655371 KSH655357:KSJ655371 LCD655357:LCF655371 LLZ655357:LMB655371 LVV655357:LVX655371 MFR655357:MFT655371 MPN655357:MPP655371 MZJ655357:MZL655371 NJF655357:NJH655371 NTB655357:NTD655371 OCX655357:OCZ655371 OMT655357:OMV655371 OWP655357:OWR655371 PGL655357:PGN655371 PQH655357:PQJ655371 QAD655357:QAF655371 QJZ655357:QKB655371 QTV655357:QTX655371 RDR655357:RDT655371 RNN655357:RNP655371 RXJ655357:RXL655371 SHF655357:SHH655371 SRB655357:SRD655371 TAX655357:TAZ655371 TKT655357:TKV655371 TUP655357:TUR655371 UEL655357:UEN655371 UOH655357:UOJ655371 UYD655357:UYF655371 VHZ655357:VIB655371 VRV655357:VRX655371 WBR655357:WBT655371 WLN655357:WLP655371 WVJ655357:WVL655371 IX720893:IZ720907 ST720893:SV720907 ACP720893:ACR720907 AML720893:AMN720907 AWH720893:AWJ720907 BGD720893:BGF720907 BPZ720893:BQB720907 BZV720893:BZX720907 CJR720893:CJT720907 CTN720893:CTP720907 DDJ720893:DDL720907 DNF720893:DNH720907 DXB720893:DXD720907 EGX720893:EGZ720907 EQT720893:EQV720907 FAP720893:FAR720907 FKL720893:FKN720907 FUH720893:FUJ720907 GED720893:GEF720907 GNZ720893:GOB720907 GXV720893:GXX720907 HHR720893:HHT720907 HRN720893:HRP720907 IBJ720893:IBL720907 ILF720893:ILH720907 IVB720893:IVD720907 JEX720893:JEZ720907 JOT720893:JOV720907 JYP720893:JYR720907 KIL720893:KIN720907 KSH720893:KSJ720907 LCD720893:LCF720907 LLZ720893:LMB720907 LVV720893:LVX720907 MFR720893:MFT720907 MPN720893:MPP720907 MZJ720893:MZL720907 NJF720893:NJH720907 NTB720893:NTD720907 OCX720893:OCZ720907 OMT720893:OMV720907 OWP720893:OWR720907 PGL720893:PGN720907 PQH720893:PQJ720907 QAD720893:QAF720907 QJZ720893:QKB720907 QTV720893:QTX720907 RDR720893:RDT720907 RNN720893:RNP720907 RXJ720893:RXL720907 SHF720893:SHH720907 SRB720893:SRD720907 TAX720893:TAZ720907 TKT720893:TKV720907 TUP720893:TUR720907 UEL720893:UEN720907 UOH720893:UOJ720907 UYD720893:UYF720907 VHZ720893:VIB720907 VRV720893:VRX720907 WBR720893:WBT720907 WLN720893:WLP720907 WVJ720893:WVL720907 IX786429:IZ786443 ST786429:SV786443 ACP786429:ACR786443 AML786429:AMN786443 AWH786429:AWJ786443 BGD786429:BGF786443 BPZ786429:BQB786443 BZV786429:BZX786443 CJR786429:CJT786443 CTN786429:CTP786443 DDJ786429:DDL786443 DNF786429:DNH786443 DXB786429:DXD786443 EGX786429:EGZ786443 EQT786429:EQV786443 FAP786429:FAR786443 FKL786429:FKN786443 FUH786429:FUJ786443 GED786429:GEF786443 GNZ786429:GOB786443 GXV786429:GXX786443 HHR786429:HHT786443 HRN786429:HRP786443 IBJ786429:IBL786443 ILF786429:ILH786443 IVB786429:IVD786443 JEX786429:JEZ786443 JOT786429:JOV786443 JYP786429:JYR786443 KIL786429:KIN786443 KSH786429:KSJ786443 LCD786429:LCF786443 LLZ786429:LMB786443 LVV786429:LVX786443 MFR786429:MFT786443 MPN786429:MPP786443 MZJ786429:MZL786443 NJF786429:NJH786443 NTB786429:NTD786443 OCX786429:OCZ786443 OMT786429:OMV786443 OWP786429:OWR786443 PGL786429:PGN786443 PQH786429:PQJ786443 QAD786429:QAF786443 QJZ786429:QKB786443 QTV786429:QTX786443 RDR786429:RDT786443 RNN786429:RNP786443 RXJ786429:RXL786443 SHF786429:SHH786443 SRB786429:SRD786443 TAX786429:TAZ786443 TKT786429:TKV786443 TUP786429:TUR786443 UEL786429:UEN786443 UOH786429:UOJ786443 UYD786429:UYF786443 VHZ786429:VIB786443 VRV786429:VRX786443 WBR786429:WBT786443 WLN786429:WLP786443 WVJ786429:WVL786443 IX851965:IZ851979 ST851965:SV851979 ACP851965:ACR851979 AML851965:AMN851979 AWH851965:AWJ851979 BGD851965:BGF851979 BPZ851965:BQB851979 BZV851965:BZX851979 CJR851965:CJT851979 CTN851965:CTP851979 DDJ851965:DDL851979 DNF851965:DNH851979 DXB851965:DXD851979 EGX851965:EGZ851979 EQT851965:EQV851979 FAP851965:FAR851979 FKL851965:FKN851979 FUH851965:FUJ851979 GED851965:GEF851979 GNZ851965:GOB851979 GXV851965:GXX851979 HHR851965:HHT851979 HRN851965:HRP851979 IBJ851965:IBL851979 ILF851965:ILH851979 IVB851965:IVD851979 JEX851965:JEZ851979 JOT851965:JOV851979 JYP851965:JYR851979 KIL851965:KIN851979 KSH851965:KSJ851979 LCD851965:LCF851979 LLZ851965:LMB851979 LVV851965:LVX851979 MFR851965:MFT851979 MPN851965:MPP851979 MZJ851965:MZL851979 NJF851965:NJH851979 NTB851965:NTD851979 OCX851965:OCZ851979 OMT851965:OMV851979 OWP851965:OWR851979 PGL851965:PGN851979 PQH851965:PQJ851979 QAD851965:QAF851979 QJZ851965:QKB851979 QTV851965:QTX851979 RDR851965:RDT851979 RNN851965:RNP851979 RXJ851965:RXL851979 SHF851965:SHH851979 SRB851965:SRD851979 TAX851965:TAZ851979 TKT851965:TKV851979 TUP851965:TUR851979 UEL851965:UEN851979 UOH851965:UOJ851979 UYD851965:UYF851979 VHZ851965:VIB851979 VRV851965:VRX851979 WBR851965:WBT851979 WLN851965:WLP851979 WVJ851965:WVL851979 IX917501:IZ917515 ST917501:SV917515 ACP917501:ACR917515 AML917501:AMN917515 AWH917501:AWJ917515 BGD917501:BGF917515 BPZ917501:BQB917515 BZV917501:BZX917515 CJR917501:CJT917515 CTN917501:CTP917515 DDJ917501:DDL917515 DNF917501:DNH917515 DXB917501:DXD917515 EGX917501:EGZ917515 EQT917501:EQV917515 FAP917501:FAR917515 FKL917501:FKN917515 FUH917501:FUJ917515 GED917501:GEF917515 GNZ917501:GOB917515 GXV917501:GXX917515 HHR917501:HHT917515 HRN917501:HRP917515 IBJ917501:IBL917515 ILF917501:ILH917515 IVB917501:IVD917515 JEX917501:JEZ917515 JOT917501:JOV917515 JYP917501:JYR917515 KIL917501:KIN917515 KSH917501:KSJ917515 LCD917501:LCF917515 LLZ917501:LMB917515 LVV917501:LVX917515 MFR917501:MFT917515 MPN917501:MPP917515 MZJ917501:MZL917515 NJF917501:NJH917515 NTB917501:NTD917515 OCX917501:OCZ917515 OMT917501:OMV917515 OWP917501:OWR917515 PGL917501:PGN917515 PQH917501:PQJ917515 QAD917501:QAF917515 QJZ917501:QKB917515 QTV917501:QTX917515 RDR917501:RDT917515 RNN917501:RNP917515 RXJ917501:RXL917515 SHF917501:SHH917515 SRB917501:SRD917515 TAX917501:TAZ917515 TKT917501:TKV917515 TUP917501:TUR917515 UEL917501:UEN917515 UOH917501:UOJ917515 UYD917501:UYF917515 VHZ917501:VIB917515 VRV917501:VRX917515 WBR917501:WBT917515 WLN917501:WLP917515 WVJ917501:WVL917515 IX983037:IZ983051 ST983037:SV983051 ACP983037:ACR983051 AML983037:AMN983051 AWH983037:AWJ983051 BGD983037:BGF983051 BPZ983037:BQB983051 BZV983037:BZX983051 CJR983037:CJT983051 CTN983037:CTP983051 DDJ983037:DDL983051 DNF983037:DNH983051 DXB983037:DXD983051 EGX983037:EGZ983051 EQT983037:EQV983051 FAP983037:FAR983051 FKL983037:FKN983051 FUH983037:FUJ983051 GED983037:GEF983051 GNZ983037:GOB983051 GXV983037:GXX983051 HHR983037:HHT983051 HRN983037:HRP983051 IBJ983037:IBL983051 ILF983037:ILH983051 IVB983037:IVD983051 JEX983037:JEZ983051 JOT983037:JOV983051 JYP983037:JYR983051 KIL983037:KIN983051 KSH983037:KSJ983051 LCD983037:LCF983051 LLZ983037:LMB983051 LVV983037:LVX983051 MFR983037:MFT983051 MPN983037:MPP983051 MZJ983037:MZL983051 NJF983037:NJH983051 NTB983037:NTD983051 OCX983037:OCZ983051 OMT983037:OMV983051 OWP983037:OWR983051 PGL983037:PGN983051 PQH983037:PQJ983051 QAD983037:QAF983051 QJZ983037:QKB983051 QTV983037:QTX983051 RDR983037:RDT983051 RNN983037:RNP983051 RXJ983037:RXL983051 SHF983037:SHH983051 SRB983037:SRD983051 TAX983037:TAZ983051 TKT983037:TKV983051 TUP983037:TUR983051 UEL983037:UEN983051 UOH983037:UOJ983051 UYD983037:UYF983051 VHZ983037:VIB983051 VRV983037:VRX983051 WBR983037:WBT983051 WLN983037:WLP983051 U131069:U131083 U196605:U196619 U262141:U262155 U327677:U327691 U393213:U393227 U458749:U458763 U524285:U524299 U589821:U589835 U655357:U655371 U720893:U720907 U786429:U786443 U851965:U851979 U917501:U917515 U983037:U983051 U65533:U65547 I131069:I131083 I196605:I196619 I262141:I262155 I327677:I327691 I393213:I393227 I458749:I458763 I524285:I524299 I589821:I589835 I655357:I655371 I720893:I720907 I786429:I786443 I851965:I851979 I917501:I917515 I983037:I983051 I65533:I65547" xr:uid="{F02969AC-6E35-4B27-955D-CA54452392A7}"/>
  </dataValidations>
  <pageMargins left="0.7" right="0.7" top="0.75" bottom="0.75" header="0.3" footer="0.3"/>
  <pageSetup paperSize="9" scale="85" orientation="portrait" r:id="rId1"/>
  <colBreaks count="1" manualBreakCount="1">
    <brk id="1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ED742-AC4F-44CB-9776-49C23B5409E9}">
  <dimension ref="B1:BE51"/>
  <sheetViews>
    <sheetView zoomScaleNormal="100" workbookViewId="0"/>
  </sheetViews>
  <sheetFormatPr defaultColWidth="3.3984375" defaultRowHeight="18" x14ac:dyDescent="0.45"/>
  <cols>
    <col min="1" max="16384" width="3.3984375" style="21"/>
  </cols>
  <sheetData>
    <row r="1" spans="2:57" x14ac:dyDescent="0.45">
      <c r="B1" s="20" t="s">
        <v>87</v>
      </c>
      <c r="C1" s="20"/>
      <c r="D1" s="20"/>
      <c r="E1" s="20"/>
      <c r="F1" s="20"/>
      <c r="G1" s="20"/>
      <c r="H1" s="20"/>
      <c r="I1" s="20"/>
      <c r="J1" s="20"/>
      <c r="AE1" s="20" t="s">
        <v>87</v>
      </c>
      <c r="AF1" s="20"/>
      <c r="AG1" s="20"/>
      <c r="AH1" s="20"/>
      <c r="AI1" s="20"/>
      <c r="AJ1" s="20"/>
      <c r="AK1" s="20"/>
      <c r="AL1" s="20"/>
      <c r="AM1" s="20"/>
    </row>
    <row r="2" spans="2:57" ht="9" customHeight="1" x14ac:dyDescent="0.45"/>
    <row r="3" spans="2:57" x14ac:dyDescent="0.45">
      <c r="B3" s="317" t="s">
        <v>88</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22"/>
      <c r="AE3" s="317" t="s">
        <v>88</v>
      </c>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22"/>
    </row>
    <row r="4" spans="2:57" ht="19.2" x14ac:dyDescent="0.45">
      <c r="B4" s="319" t="s">
        <v>89</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24"/>
      <c r="AE4" s="319" t="s">
        <v>89</v>
      </c>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c r="BE4" s="24"/>
    </row>
    <row r="6" spans="2:57" s="20" customFormat="1" ht="13.95" customHeight="1" thickBot="1" x14ac:dyDescent="0.5"/>
    <row r="7" spans="2:57" s="20" customFormat="1" ht="13.95" customHeight="1" x14ac:dyDescent="0.45">
      <c r="B7" s="25"/>
      <c r="C7" s="26"/>
      <c r="D7" s="26"/>
      <c r="E7" s="26"/>
      <c r="F7" s="26"/>
      <c r="G7" s="26"/>
      <c r="H7" s="26"/>
      <c r="I7" s="26"/>
      <c r="J7" s="26"/>
      <c r="K7" s="26"/>
      <c r="L7" s="26"/>
      <c r="M7" s="26"/>
      <c r="N7" s="26"/>
      <c r="O7" s="26"/>
      <c r="P7" s="26"/>
      <c r="Q7" s="26"/>
      <c r="R7" s="26"/>
      <c r="S7" s="26"/>
      <c r="T7" s="26"/>
      <c r="U7" s="26"/>
      <c r="V7" s="26"/>
      <c r="W7" s="26"/>
      <c r="X7" s="26"/>
      <c r="Y7" s="26"/>
      <c r="Z7" s="26"/>
      <c r="AA7" s="27"/>
      <c r="AE7" s="25"/>
      <c r="AF7" s="26"/>
      <c r="AG7" s="26"/>
      <c r="AH7" s="26"/>
      <c r="AI7" s="26"/>
      <c r="AJ7" s="26"/>
      <c r="AK7" s="26"/>
      <c r="AL7" s="26"/>
      <c r="AM7" s="26"/>
      <c r="AN7" s="26"/>
      <c r="AO7" s="26"/>
      <c r="AP7" s="26"/>
      <c r="AQ7" s="26"/>
      <c r="AR7" s="26"/>
      <c r="AS7" s="26"/>
      <c r="AT7" s="26"/>
      <c r="AU7" s="26"/>
      <c r="AV7" s="26"/>
      <c r="AW7" s="26"/>
      <c r="AX7" s="26"/>
      <c r="AY7" s="26"/>
      <c r="AZ7" s="26"/>
      <c r="BA7" s="26"/>
      <c r="BB7" s="26"/>
      <c r="BC7" s="26"/>
      <c r="BD7" s="27"/>
    </row>
    <row r="8" spans="2:57" s="20" customFormat="1" ht="13.95" customHeight="1" x14ac:dyDescent="0.45">
      <c r="B8" s="28"/>
      <c r="AA8" s="29"/>
      <c r="AE8" s="28"/>
      <c r="BD8" s="29"/>
    </row>
    <row r="9" spans="2:57" s="20" customFormat="1" ht="13.95" customHeight="1" x14ac:dyDescent="0.45">
      <c r="B9" s="28"/>
      <c r="AA9" s="29"/>
      <c r="AE9" s="28"/>
      <c r="BD9" s="29"/>
    </row>
    <row r="10" spans="2:57" s="20" customFormat="1" ht="13.95" customHeight="1" x14ac:dyDescent="0.45">
      <c r="B10" s="28"/>
      <c r="AA10" s="29"/>
      <c r="AE10" s="28"/>
      <c r="BD10" s="29"/>
    </row>
    <row r="11" spans="2:57" s="20" customFormat="1" ht="13.95" customHeight="1" x14ac:dyDescent="0.45">
      <c r="B11" s="28"/>
      <c r="AA11" s="29"/>
      <c r="AE11" s="28"/>
      <c r="BD11" s="29"/>
    </row>
    <row r="12" spans="2:57" s="20" customFormat="1" ht="13.95" customHeight="1" x14ac:dyDescent="0.45">
      <c r="B12" s="28"/>
      <c r="AA12" s="29"/>
      <c r="AE12" s="28"/>
      <c r="BD12" s="29"/>
    </row>
    <row r="13" spans="2:57" s="20" customFormat="1" ht="13.95" customHeight="1" x14ac:dyDescent="0.45">
      <c r="B13" s="28"/>
      <c r="AA13" s="29"/>
      <c r="AE13" s="28"/>
      <c r="BD13" s="29"/>
    </row>
    <row r="14" spans="2:57" s="20" customFormat="1" ht="13.95" customHeight="1" x14ac:dyDescent="0.45">
      <c r="B14" s="28"/>
      <c r="AA14" s="29"/>
      <c r="AE14" s="28"/>
      <c r="BD14" s="29"/>
    </row>
    <row r="15" spans="2:57" s="20" customFormat="1" ht="13.95" customHeight="1" x14ac:dyDescent="0.45">
      <c r="B15" s="28"/>
      <c r="AA15" s="29"/>
      <c r="AE15" s="28"/>
      <c r="BD15" s="29"/>
    </row>
    <row r="16" spans="2:57" s="20" customFormat="1" ht="13.95" customHeight="1" x14ac:dyDescent="0.45">
      <c r="B16" s="28"/>
      <c r="AA16" s="29"/>
      <c r="AE16" s="28"/>
      <c r="BD16" s="29"/>
    </row>
    <row r="17" spans="2:56" s="20" customFormat="1" ht="13.95" customHeight="1" x14ac:dyDescent="0.45">
      <c r="B17" s="28"/>
      <c r="AA17" s="29"/>
      <c r="AE17" s="28"/>
      <c r="BD17" s="29"/>
    </row>
    <row r="18" spans="2:56" s="20" customFormat="1" ht="13.95" customHeight="1" x14ac:dyDescent="0.45">
      <c r="B18" s="28"/>
      <c r="AA18" s="29"/>
      <c r="AE18" s="28"/>
      <c r="BD18" s="29"/>
    </row>
    <row r="19" spans="2:56" s="20" customFormat="1" ht="13.95" customHeight="1" x14ac:dyDescent="0.45">
      <c r="B19" s="28"/>
      <c r="AA19" s="29"/>
      <c r="AE19" s="28"/>
      <c r="BD19" s="29"/>
    </row>
    <row r="20" spans="2:56" s="20" customFormat="1" ht="13.95" customHeight="1" x14ac:dyDescent="0.45">
      <c r="B20" s="28"/>
      <c r="AA20" s="29"/>
      <c r="AE20" s="28"/>
      <c r="BD20" s="29"/>
    </row>
    <row r="21" spans="2:56" s="20" customFormat="1" ht="13.95" customHeight="1" x14ac:dyDescent="0.45">
      <c r="B21" s="28"/>
      <c r="AA21" s="29"/>
      <c r="AE21" s="28"/>
      <c r="AM21" s="30"/>
      <c r="AN21" s="30"/>
      <c r="AO21" s="30"/>
      <c r="AP21" s="30"/>
      <c r="AQ21" s="30"/>
      <c r="AR21" s="30"/>
      <c r="AS21" s="30"/>
      <c r="AT21" s="30"/>
      <c r="AU21" s="30"/>
      <c r="AV21" s="30"/>
      <c r="BD21" s="29"/>
    </row>
    <row r="22" spans="2:56" s="20" customFormat="1" ht="13.95" customHeight="1" x14ac:dyDescent="0.45">
      <c r="B22" s="28"/>
      <c r="AA22" s="29"/>
      <c r="AE22" s="28"/>
      <c r="AM22" s="30"/>
      <c r="AN22" s="30"/>
      <c r="AO22" s="30"/>
      <c r="AP22" s="30"/>
      <c r="AQ22" s="30"/>
      <c r="AR22" s="30"/>
      <c r="AS22" s="30"/>
      <c r="AT22" s="30"/>
      <c r="AU22" s="30"/>
      <c r="AV22" s="30"/>
      <c r="BD22" s="29"/>
    </row>
    <row r="23" spans="2:56" s="20" customFormat="1" ht="13.95" customHeight="1" x14ac:dyDescent="0.45">
      <c r="B23" s="28"/>
      <c r="AA23" s="29"/>
      <c r="AE23" s="28"/>
      <c r="AM23" s="30"/>
      <c r="AN23" s="30"/>
      <c r="AO23" s="30"/>
      <c r="AP23" s="30"/>
      <c r="AQ23" s="30"/>
      <c r="AR23" s="30"/>
      <c r="AS23" s="30"/>
      <c r="AT23" s="30"/>
      <c r="AU23" s="30"/>
      <c r="AV23" s="30"/>
      <c r="BD23" s="29"/>
    </row>
    <row r="24" spans="2:56" s="20" customFormat="1" ht="13.95" customHeight="1" x14ac:dyDescent="0.45">
      <c r="B24" s="28"/>
      <c r="J24" s="320" t="s">
        <v>90</v>
      </c>
      <c r="K24" s="321"/>
      <c r="L24" s="321"/>
      <c r="M24" s="321"/>
      <c r="N24" s="321"/>
      <c r="O24" s="321"/>
      <c r="P24" s="321"/>
      <c r="Q24" s="321"/>
      <c r="R24" s="321"/>
      <c r="S24" s="322"/>
      <c r="AA24" s="29"/>
      <c r="AE24" s="28"/>
      <c r="AM24" s="329" t="s">
        <v>90</v>
      </c>
      <c r="AN24" s="330"/>
      <c r="AO24" s="330"/>
      <c r="AP24" s="330"/>
      <c r="AQ24" s="330"/>
      <c r="AR24" s="330"/>
      <c r="AS24" s="330"/>
      <c r="AT24" s="330"/>
      <c r="AU24" s="330"/>
      <c r="AV24" s="331"/>
      <c r="BD24" s="29"/>
    </row>
    <row r="25" spans="2:56" s="20" customFormat="1" ht="13.95" customHeight="1" x14ac:dyDescent="0.45">
      <c r="B25" s="28"/>
      <c r="J25" s="323"/>
      <c r="K25" s="324"/>
      <c r="L25" s="324"/>
      <c r="M25" s="324"/>
      <c r="N25" s="324"/>
      <c r="O25" s="324"/>
      <c r="P25" s="324"/>
      <c r="Q25" s="324"/>
      <c r="R25" s="324"/>
      <c r="S25" s="325"/>
      <c r="AA25" s="29"/>
      <c r="AE25" s="28"/>
      <c r="AM25" s="332"/>
      <c r="AN25" s="333"/>
      <c r="AO25" s="333"/>
      <c r="AP25" s="333"/>
      <c r="AQ25" s="333"/>
      <c r="AR25" s="333"/>
      <c r="AS25" s="333"/>
      <c r="AT25" s="333"/>
      <c r="AU25" s="333"/>
      <c r="AV25" s="334"/>
      <c r="BD25" s="29"/>
    </row>
    <row r="26" spans="2:56" s="20" customFormat="1" ht="13.95" customHeight="1" x14ac:dyDescent="0.45">
      <c r="B26" s="28"/>
      <c r="J26" s="323"/>
      <c r="K26" s="324"/>
      <c r="L26" s="324"/>
      <c r="M26" s="324"/>
      <c r="N26" s="324"/>
      <c r="O26" s="324"/>
      <c r="P26" s="324"/>
      <c r="Q26" s="324"/>
      <c r="R26" s="324"/>
      <c r="S26" s="325"/>
      <c r="AA26" s="29"/>
      <c r="AE26" s="28"/>
      <c r="AM26" s="332"/>
      <c r="AN26" s="333"/>
      <c r="AO26" s="333"/>
      <c r="AP26" s="333"/>
      <c r="AQ26" s="333"/>
      <c r="AR26" s="333"/>
      <c r="AS26" s="333"/>
      <c r="AT26" s="333"/>
      <c r="AU26" s="333"/>
      <c r="AV26" s="334"/>
      <c r="BD26" s="29"/>
    </row>
    <row r="27" spans="2:56" s="20" customFormat="1" ht="13.95" customHeight="1" x14ac:dyDescent="0.45">
      <c r="B27" s="28"/>
      <c r="J27" s="323"/>
      <c r="K27" s="324"/>
      <c r="L27" s="324"/>
      <c r="M27" s="324"/>
      <c r="N27" s="324"/>
      <c r="O27" s="324"/>
      <c r="P27" s="324"/>
      <c r="Q27" s="324"/>
      <c r="R27" s="324"/>
      <c r="S27" s="325"/>
      <c r="AA27" s="29"/>
      <c r="AE27" s="28"/>
      <c r="AM27" s="332"/>
      <c r="AN27" s="333"/>
      <c r="AO27" s="333"/>
      <c r="AP27" s="333"/>
      <c r="AQ27" s="333"/>
      <c r="AR27" s="333"/>
      <c r="AS27" s="333"/>
      <c r="AT27" s="333"/>
      <c r="AU27" s="333"/>
      <c r="AV27" s="334"/>
      <c r="BD27" s="29"/>
    </row>
    <row r="28" spans="2:56" s="20" customFormat="1" ht="13.95" customHeight="1" x14ac:dyDescent="0.45">
      <c r="B28" s="28"/>
      <c r="J28" s="323"/>
      <c r="K28" s="324"/>
      <c r="L28" s="324"/>
      <c r="M28" s="324"/>
      <c r="N28" s="324"/>
      <c r="O28" s="324"/>
      <c r="P28" s="324"/>
      <c r="Q28" s="324"/>
      <c r="R28" s="324"/>
      <c r="S28" s="325"/>
      <c r="AA28" s="29"/>
      <c r="AE28" s="28"/>
      <c r="AM28" s="332"/>
      <c r="AN28" s="333"/>
      <c r="AO28" s="333"/>
      <c r="AP28" s="333"/>
      <c r="AQ28" s="333"/>
      <c r="AR28" s="333"/>
      <c r="AS28" s="333"/>
      <c r="AT28" s="333"/>
      <c r="AU28" s="333"/>
      <c r="AV28" s="334"/>
      <c r="BD28" s="29"/>
    </row>
    <row r="29" spans="2:56" s="20" customFormat="1" ht="13.95" customHeight="1" x14ac:dyDescent="0.45">
      <c r="B29" s="28"/>
      <c r="J29" s="323"/>
      <c r="K29" s="324"/>
      <c r="L29" s="324"/>
      <c r="M29" s="324"/>
      <c r="N29" s="324"/>
      <c r="O29" s="324"/>
      <c r="P29" s="324"/>
      <c r="Q29" s="324"/>
      <c r="R29" s="324"/>
      <c r="S29" s="325"/>
      <c r="AA29" s="29"/>
      <c r="AE29" s="28"/>
      <c r="AM29" s="332"/>
      <c r="AN29" s="333"/>
      <c r="AO29" s="333"/>
      <c r="AP29" s="333"/>
      <c r="AQ29" s="333"/>
      <c r="AR29" s="333"/>
      <c r="AS29" s="333"/>
      <c r="AT29" s="333"/>
      <c r="AU29" s="333"/>
      <c r="AV29" s="334"/>
      <c r="BD29" s="29"/>
    </row>
    <row r="30" spans="2:56" s="20" customFormat="1" ht="13.95" customHeight="1" x14ac:dyDescent="0.45">
      <c r="B30" s="28"/>
      <c r="J30" s="326"/>
      <c r="K30" s="327"/>
      <c r="L30" s="327"/>
      <c r="M30" s="327"/>
      <c r="N30" s="327"/>
      <c r="O30" s="327"/>
      <c r="P30" s="327"/>
      <c r="Q30" s="327"/>
      <c r="R30" s="327"/>
      <c r="S30" s="328"/>
      <c r="AA30" s="29"/>
      <c r="AE30" s="28"/>
      <c r="AM30" s="335"/>
      <c r="AN30" s="336"/>
      <c r="AO30" s="336"/>
      <c r="AP30" s="336"/>
      <c r="AQ30" s="336"/>
      <c r="AR30" s="336"/>
      <c r="AS30" s="336"/>
      <c r="AT30" s="336"/>
      <c r="AU30" s="336"/>
      <c r="AV30" s="337"/>
      <c r="BD30" s="29"/>
    </row>
    <row r="31" spans="2:56" s="20" customFormat="1" ht="13.95" customHeight="1" x14ac:dyDescent="0.45">
      <c r="B31" s="28"/>
      <c r="AA31" s="29"/>
      <c r="AE31" s="28"/>
      <c r="AM31" s="30"/>
      <c r="AN31" s="30"/>
      <c r="AO31" s="30"/>
      <c r="AP31" s="30"/>
      <c r="AQ31" s="30"/>
      <c r="AR31" s="30"/>
      <c r="AS31" s="30"/>
      <c r="AT31" s="30"/>
      <c r="AU31" s="30"/>
      <c r="AV31" s="30"/>
      <c r="BD31" s="29"/>
    </row>
    <row r="32" spans="2:56" s="20" customFormat="1" ht="13.95" customHeight="1" x14ac:dyDescent="0.45">
      <c r="B32" s="28"/>
      <c r="AA32" s="29"/>
      <c r="AE32" s="28"/>
      <c r="AM32" s="30"/>
      <c r="AN32" s="30"/>
      <c r="AO32" s="30"/>
      <c r="AP32" s="30"/>
      <c r="AQ32" s="30"/>
      <c r="AR32" s="30"/>
      <c r="AS32" s="30"/>
      <c r="AT32" s="30"/>
      <c r="AU32" s="30"/>
      <c r="AV32" s="30"/>
      <c r="BD32" s="29"/>
    </row>
    <row r="33" spans="2:56" s="20" customFormat="1" ht="13.95" customHeight="1" x14ac:dyDescent="0.45">
      <c r="B33" s="28"/>
      <c r="AA33" s="29"/>
      <c r="AE33" s="28"/>
      <c r="AM33" s="30"/>
      <c r="AN33" s="30"/>
      <c r="AO33" s="30"/>
      <c r="AP33" s="30"/>
      <c r="AQ33" s="30"/>
      <c r="AR33" s="30"/>
      <c r="AS33" s="30"/>
      <c r="AT33" s="30"/>
      <c r="AU33" s="30"/>
      <c r="AV33" s="30"/>
      <c r="BD33" s="29"/>
    </row>
    <row r="34" spans="2:56" s="20" customFormat="1" ht="13.95" customHeight="1" x14ac:dyDescent="0.45">
      <c r="B34" s="28"/>
      <c r="AA34" s="29"/>
      <c r="AE34" s="28"/>
      <c r="BD34" s="29"/>
    </row>
    <row r="35" spans="2:56" s="20" customFormat="1" ht="13.95" customHeight="1" x14ac:dyDescent="0.45">
      <c r="B35" s="28"/>
      <c r="AA35" s="29"/>
      <c r="AE35" s="28"/>
      <c r="BD35" s="29"/>
    </row>
    <row r="36" spans="2:56" s="20" customFormat="1" ht="13.95" customHeight="1" x14ac:dyDescent="0.45">
      <c r="B36" s="28"/>
      <c r="AA36" s="29"/>
      <c r="AE36" s="28"/>
      <c r="AI36"/>
      <c r="BD36" s="29"/>
    </row>
    <row r="37" spans="2:56" s="20" customFormat="1" ht="13.95" customHeight="1" x14ac:dyDescent="0.45">
      <c r="B37" s="28"/>
      <c r="AA37" s="29"/>
      <c r="AE37" s="28"/>
      <c r="BD37" s="29"/>
    </row>
    <row r="38" spans="2:56" s="20" customFormat="1" ht="13.95" customHeight="1" x14ac:dyDescent="0.45">
      <c r="B38" s="28"/>
      <c r="AA38" s="29"/>
      <c r="AE38" s="28"/>
      <c r="BD38" s="29"/>
    </row>
    <row r="39" spans="2:56" s="20" customFormat="1" ht="13.95" customHeight="1" x14ac:dyDescent="0.45">
      <c r="B39" s="28"/>
      <c r="AA39" s="29"/>
      <c r="AE39" s="28"/>
      <c r="BD39" s="29"/>
    </row>
    <row r="40" spans="2:56" s="20" customFormat="1" ht="13.95" customHeight="1" x14ac:dyDescent="0.45">
      <c r="B40" s="28"/>
      <c r="AA40" s="29"/>
      <c r="AE40" s="28"/>
      <c r="BD40" s="29"/>
    </row>
    <row r="41" spans="2:56" s="20" customFormat="1" ht="13.95" customHeight="1" x14ac:dyDescent="0.45">
      <c r="B41" s="28"/>
      <c r="AA41" s="29"/>
      <c r="AE41" s="28"/>
      <c r="BD41" s="29"/>
    </row>
    <row r="42" spans="2:56" s="20" customFormat="1" ht="13.95" customHeight="1" x14ac:dyDescent="0.45">
      <c r="B42" s="28"/>
      <c r="AA42" s="29"/>
      <c r="AE42" s="28"/>
      <c r="BD42" s="29"/>
    </row>
    <row r="43" spans="2:56" s="20" customFormat="1" ht="13.95" customHeight="1" x14ac:dyDescent="0.45">
      <c r="B43" s="28"/>
      <c r="AA43" s="29"/>
      <c r="AE43" s="28"/>
      <c r="BD43" s="29"/>
    </row>
    <row r="44" spans="2:56" s="20" customFormat="1" ht="13.95" customHeight="1" x14ac:dyDescent="0.45">
      <c r="B44" s="28"/>
      <c r="AA44" s="29"/>
      <c r="AE44" s="28"/>
      <c r="BD44" s="29"/>
    </row>
    <row r="45" spans="2:56" s="20" customFormat="1" ht="13.95" customHeight="1" x14ac:dyDescent="0.45">
      <c r="B45" s="28"/>
      <c r="AA45" s="29"/>
      <c r="AE45" s="28"/>
      <c r="BD45" s="29"/>
    </row>
    <row r="46" spans="2:56" s="20" customFormat="1" ht="13.95" customHeight="1" x14ac:dyDescent="0.45">
      <c r="B46" s="28"/>
      <c r="AA46" s="29"/>
      <c r="AE46" s="28"/>
      <c r="BD46" s="29"/>
    </row>
    <row r="47" spans="2:56" s="20" customFormat="1" ht="13.95" customHeight="1" x14ac:dyDescent="0.45">
      <c r="B47" s="28"/>
      <c r="AA47" s="29"/>
      <c r="AE47" s="28"/>
      <c r="BD47" s="29"/>
    </row>
    <row r="48" spans="2:56" s="20" customFormat="1" ht="13.8" thickBot="1" x14ac:dyDescent="0.5">
      <c r="B48" s="31"/>
      <c r="C48" s="32"/>
      <c r="D48" s="32"/>
      <c r="E48" s="32"/>
      <c r="F48" s="32"/>
      <c r="G48" s="32"/>
      <c r="H48" s="32"/>
      <c r="I48" s="32"/>
      <c r="J48" s="32"/>
      <c r="K48" s="32"/>
      <c r="L48" s="32"/>
      <c r="M48" s="32"/>
      <c r="N48" s="32"/>
      <c r="O48" s="32"/>
      <c r="P48" s="32"/>
      <c r="Q48" s="32"/>
      <c r="R48" s="32"/>
      <c r="S48" s="32"/>
      <c r="T48" s="32"/>
      <c r="U48" s="32"/>
      <c r="V48" s="32"/>
      <c r="W48" s="32"/>
      <c r="X48" s="32"/>
      <c r="Y48" s="32"/>
      <c r="Z48" s="32"/>
      <c r="AA48" s="33"/>
      <c r="AE48" s="31"/>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3"/>
    </row>
    <row r="49" spans="2:56" s="20" customFormat="1" ht="13.8" thickBot="1" x14ac:dyDescent="0.5"/>
    <row r="50" spans="2:56" s="20" customFormat="1" ht="155.4" customHeight="1" thickBot="1" x14ac:dyDescent="0.5">
      <c r="B50" s="314" t="s">
        <v>140</v>
      </c>
      <c r="C50" s="315"/>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6"/>
      <c r="AE50" s="314" t="s">
        <v>91</v>
      </c>
      <c r="AF50" s="315"/>
      <c r="AG50" s="315"/>
      <c r="AH50" s="315"/>
      <c r="AI50" s="315"/>
      <c r="AJ50" s="315"/>
      <c r="AK50" s="315"/>
      <c r="AL50" s="315"/>
      <c r="AM50" s="315"/>
      <c r="AN50" s="315"/>
      <c r="AO50" s="315"/>
      <c r="AP50" s="315"/>
      <c r="AQ50" s="315"/>
      <c r="AR50" s="315"/>
      <c r="AS50" s="315"/>
      <c r="AT50" s="315"/>
      <c r="AU50" s="315"/>
      <c r="AV50" s="315"/>
      <c r="AW50" s="315"/>
      <c r="AX50" s="315"/>
      <c r="AY50" s="315"/>
      <c r="AZ50" s="315"/>
      <c r="BA50" s="315"/>
      <c r="BB50" s="315"/>
      <c r="BC50" s="315"/>
      <c r="BD50" s="316"/>
    </row>
    <row r="51" spans="2:56" s="20" customFormat="1" ht="13.2" x14ac:dyDescent="0.45">
      <c r="AA51" s="34"/>
      <c r="BD51" s="34"/>
    </row>
  </sheetData>
  <mergeCells count="8">
    <mergeCell ref="B50:AA50"/>
    <mergeCell ref="AE50:BD50"/>
    <mergeCell ref="B3:AA3"/>
    <mergeCell ref="AE3:BD3"/>
    <mergeCell ref="B4:AA4"/>
    <mergeCell ref="AE4:BD4"/>
    <mergeCell ref="J24:S30"/>
    <mergeCell ref="AM24:AV30"/>
  </mergeCells>
  <phoneticPr fontId="3"/>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43C34-275A-4D06-B569-7605A483D028}">
  <dimension ref="A1:DP34"/>
  <sheetViews>
    <sheetView zoomScaleNormal="100" workbookViewId="0">
      <selection activeCell="M1" sqref="M1"/>
    </sheetView>
  </sheetViews>
  <sheetFormatPr defaultColWidth="2.69921875" defaultRowHeight="13.2" x14ac:dyDescent="0.45"/>
  <cols>
    <col min="1" max="35" width="2.69921875" style="105"/>
    <col min="36" max="36" width="2.69921875" style="106"/>
    <col min="37" max="16384" width="2.69921875" style="105"/>
  </cols>
  <sheetData>
    <row r="1" spans="1:120" x14ac:dyDescent="0.45">
      <c r="A1" s="105" t="s">
        <v>92</v>
      </c>
      <c r="AL1" s="105" t="s">
        <v>92</v>
      </c>
    </row>
    <row r="2" spans="1:120" s="108" customFormat="1" x14ac:dyDescent="0.2">
      <c r="A2" s="107" t="s">
        <v>93</v>
      </c>
      <c r="B2" s="107"/>
      <c r="C2" s="107"/>
      <c r="D2" s="107"/>
      <c r="E2" s="107"/>
      <c r="F2" s="107"/>
      <c r="G2" s="107"/>
      <c r="H2" s="107"/>
      <c r="I2" s="107"/>
      <c r="J2" s="107"/>
      <c r="K2" s="107"/>
      <c r="L2" s="107"/>
      <c r="M2" s="107"/>
      <c r="N2" s="107"/>
      <c r="O2" s="107"/>
      <c r="P2" s="107"/>
      <c r="Q2" s="107"/>
      <c r="R2" s="107"/>
      <c r="S2" s="107"/>
      <c r="T2" s="107"/>
      <c r="U2" s="107"/>
      <c r="V2" s="107"/>
      <c r="AJ2" s="109"/>
      <c r="AL2" s="107" t="s">
        <v>93</v>
      </c>
      <c r="AM2" s="107"/>
      <c r="AN2" s="107"/>
      <c r="AO2" s="107"/>
      <c r="AP2" s="107"/>
      <c r="AQ2" s="107"/>
      <c r="AR2" s="107"/>
      <c r="AS2" s="107"/>
      <c r="AT2" s="107"/>
      <c r="AU2" s="107"/>
      <c r="AV2" s="107"/>
      <c r="AW2" s="107"/>
      <c r="AX2" s="107"/>
      <c r="AY2" s="107"/>
      <c r="AZ2" s="107"/>
      <c r="BA2" s="107"/>
      <c r="BB2" s="107"/>
      <c r="BC2" s="107"/>
      <c r="BD2" s="107"/>
      <c r="BE2" s="107"/>
      <c r="BF2" s="107"/>
      <c r="BG2" s="107"/>
    </row>
    <row r="3" spans="1:120" s="108" customFormat="1" x14ac:dyDescent="0.2">
      <c r="A3" s="107" t="s">
        <v>94</v>
      </c>
      <c r="B3" s="107"/>
      <c r="C3" s="107"/>
      <c r="D3" s="107"/>
      <c r="E3" s="107"/>
      <c r="F3" s="107"/>
      <c r="G3" s="107"/>
      <c r="H3" s="107"/>
      <c r="I3" s="107"/>
      <c r="J3" s="107"/>
      <c r="K3" s="107"/>
      <c r="L3" s="107"/>
      <c r="M3" s="107"/>
      <c r="N3" s="107"/>
      <c r="O3" s="107"/>
      <c r="P3" s="107"/>
      <c r="Q3" s="107"/>
      <c r="R3" s="107"/>
      <c r="S3" s="107"/>
      <c r="T3" s="107"/>
      <c r="U3" s="107"/>
      <c r="V3" s="107"/>
      <c r="AJ3" s="109"/>
      <c r="AL3" s="107" t="s">
        <v>94</v>
      </c>
      <c r="AM3" s="107"/>
      <c r="AN3" s="107"/>
      <c r="AO3" s="107"/>
      <c r="AP3" s="107"/>
      <c r="AQ3" s="107"/>
      <c r="AR3" s="107"/>
      <c r="AS3" s="107"/>
      <c r="AT3" s="107"/>
      <c r="AU3" s="107"/>
      <c r="AV3" s="107"/>
      <c r="AW3" s="107"/>
      <c r="AX3" s="107"/>
      <c r="AY3" s="107"/>
      <c r="AZ3" s="107"/>
      <c r="BA3" s="107"/>
      <c r="BB3" s="107"/>
      <c r="BC3" s="107"/>
      <c r="BD3" s="107"/>
      <c r="BE3" s="107"/>
      <c r="BF3" s="107"/>
      <c r="BG3" s="107"/>
    </row>
    <row r="4" spans="1:120" s="108" customFormat="1" x14ac:dyDescent="0.2">
      <c r="A4" s="107"/>
      <c r="B4" s="107"/>
      <c r="C4" s="107"/>
      <c r="D4" s="107"/>
      <c r="E4" s="107"/>
      <c r="F4" s="107"/>
      <c r="G4" s="107"/>
      <c r="H4" s="107"/>
      <c r="I4" s="107"/>
      <c r="J4" s="107"/>
      <c r="K4" s="107"/>
      <c r="L4" s="107"/>
      <c r="M4" s="107"/>
      <c r="N4" s="107"/>
      <c r="O4" s="107"/>
      <c r="P4" s="107"/>
      <c r="Q4" s="107"/>
      <c r="R4" s="107"/>
      <c r="S4" s="107"/>
      <c r="T4" s="107"/>
      <c r="U4" s="107"/>
      <c r="V4" s="107"/>
      <c r="AJ4" s="109"/>
      <c r="AL4" s="107"/>
      <c r="AM4" s="107"/>
      <c r="AN4" s="107"/>
      <c r="AO4" s="107"/>
      <c r="AP4" s="107"/>
      <c r="AQ4" s="107"/>
      <c r="AR4" s="107"/>
      <c r="AS4" s="107"/>
      <c r="AT4" s="107"/>
      <c r="AU4" s="107"/>
      <c r="AV4" s="107"/>
      <c r="AW4" s="107"/>
      <c r="AX4" s="107"/>
      <c r="AY4" s="107"/>
      <c r="AZ4" s="107"/>
      <c r="BA4" s="107"/>
      <c r="BB4" s="107"/>
      <c r="BC4" s="107"/>
      <c r="BD4" s="107"/>
      <c r="BE4" s="107"/>
      <c r="BF4" s="107"/>
      <c r="BG4" s="107"/>
    </row>
    <row r="5" spans="1:120" s="108" customFormat="1" x14ac:dyDescent="0.2">
      <c r="A5" s="107"/>
      <c r="B5" s="107"/>
      <c r="C5" s="107"/>
      <c r="D5" s="107"/>
      <c r="E5" s="107"/>
      <c r="F5" s="107"/>
      <c r="G5" s="107"/>
      <c r="H5" s="107"/>
      <c r="I5" s="107"/>
      <c r="J5" s="107"/>
      <c r="K5" s="107"/>
      <c r="L5" s="107"/>
      <c r="M5" s="107"/>
      <c r="N5" s="107"/>
      <c r="O5" s="107"/>
      <c r="P5" s="107"/>
      <c r="Q5" s="107"/>
      <c r="R5" s="107"/>
      <c r="S5" s="107"/>
      <c r="T5" s="107"/>
      <c r="U5" s="107"/>
      <c r="V5" s="107"/>
      <c r="AJ5" s="109"/>
      <c r="AL5" s="107"/>
      <c r="AM5" s="107"/>
      <c r="AN5" s="107"/>
      <c r="AO5" s="107"/>
      <c r="AP5" s="107"/>
      <c r="AQ5" s="107"/>
      <c r="AR5" s="107"/>
      <c r="AS5" s="107"/>
      <c r="AT5" s="107"/>
      <c r="AU5" s="107"/>
      <c r="AV5" s="107"/>
      <c r="AW5" s="107"/>
      <c r="AX5" s="107"/>
      <c r="AY5" s="107"/>
      <c r="AZ5" s="107"/>
      <c r="BA5" s="107"/>
      <c r="BB5" s="107"/>
      <c r="BC5" s="107"/>
      <c r="BD5" s="107"/>
      <c r="BE5" s="107"/>
      <c r="BF5" s="107"/>
      <c r="BG5" s="107"/>
    </row>
    <row r="7" spans="1:120" ht="14.4" x14ac:dyDescent="0.45">
      <c r="A7" s="385" t="s">
        <v>95</v>
      </c>
      <c r="B7" s="385"/>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L7" s="385" t="s">
        <v>95</v>
      </c>
      <c r="AM7" s="385"/>
      <c r="AN7" s="385"/>
      <c r="AO7" s="385"/>
      <c r="AP7" s="385"/>
      <c r="AQ7" s="385"/>
      <c r="AR7" s="385"/>
      <c r="AS7" s="385"/>
      <c r="AT7" s="385"/>
      <c r="AU7" s="385"/>
      <c r="AV7" s="385"/>
      <c r="AW7" s="385"/>
      <c r="AX7" s="385"/>
      <c r="AY7" s="385"/>
      <c r="AZ7" s="385"/>
      <c r="BA7" s="385"/>
      <c r="BB7" s="385"/>
      <c r="BC7" s="385"/>
      <c r="BD7" s="385"/>
      <c r="BE7" s="385"/>
      <c r="BF7" s="385"/>
      <c r="BG7" s="385"/>
      <c r="BH7" s="385"/>
      <c r="BI7" s="385"/>
      <c r="BJ7" s="385"/>
      <c r="BK7" s="385"/>
      <c r="BL7" s="385"/>
      <c r="BM7" s="385"/>
      <c r="BN7" s="385"/>
      <c r="BO7" s="385"/>
      <c r="BP7" s="385"/>
      <c r="BQ7" s="385"/>
      <c r="BR7" s="385"/>
    </row>
    <row r="9" spans="1:120" s="112" customFormat="1" x14ac:dyDescent="0.45">
      <c r="A9" s="110"/>
      <c r="B9" s="384"/>
      <c r="C9" s="384"/>
      <c r="D9" s="384"/>
      <c r="E9" s="384"/>
      <c r="F9" s="384"/>
      <c r="G9" s="384"/>
      <c r="H9" s="384"/>
      <c r="I9" s="383" t="s">
        <v>96</v>
      </c>
      <c r="J9" s="383"/>
      <c r="K9" s="383"/>
      <c r="L9" s="383"/>
      <c r="M9" s="383"/>
      <c r="N9" s="383"/>
      <c r="O9" s="383"/>
      <c r="P9" s="383"/>
      <c r="Q9" s="383"/>
      <c r="R9" s="383"/>
      <c r="S9" s="383"/>
      <c r="T9" s="383"/>
      <c r="U9" s="383"/>
      <c r="V9" s="383"/>
      <c r="W9" s="383"/>
      <c r="X9" s="383" t="s">
        <v>97</v>
      </c>
      <c r="Y9" s="383"/>
      <c r="Z9" s="384"/>
      <c r="AA9" s="384"/>
      <c r="AB9" s="110" t="s">
        <v>98</v>
      </c>
      <c r="AC9" s="384"/>
      <c r="AD9" s="384"/>
      <c r="AE9" s="110" t="s">
        <v>99</v>
      </c>
      <c r="AF9" s="384"/>
      <c r="AG9" s="384"/>
      <c r="AH9" s="110" t="s">
        <v>100</v>
      </c>
      <c r="AI9" s="110"/>
      <c r="AJ9" s="111"/>
      <c r="AK9" s="110"/>
      <c r="AL9" s="110"/>
      <c r="AM9" s="383" t="s">
        <v>5</v>
      </c>
      <c r="AN9" s="383"/>
      <c r="AO9" s="383"/>
      <c r="AP9" s="383"/>
      <c r="AQ9" s="383"/>
      <c r="AR9" s="383"/>
      <c r="AS9" s="383"/>
      <c r="AT9" s="383" t="s">
        <v>96</v>
      </c>
      <c r="AU9" s="383"/>
      <c r="AV9" s="383"/>
      <c r="AW9" s="383"/>
      <c r="AX9" s="383"/>
      <c r="AY9" s="383"/>
      <c r="AZ9" s="383"/>
      <c r="BA9" s="383"/>
      <c r="BB9" s="383"/>
      <c r="BC9" s="383"/>
      <c r="BD9" s="383"/>
      <c r="BE9" s="383"/>
      <c r="BF9" s="383"/>
      <c r="BG9" s="383"/>
      <c r="BH9" s="383"/>
      <c r="BI9" s="383" t="s">
        <v>97</v>
      </c>
      <c r="BJ9" s="383"/>
      <c r="BK9" s="383">
        <v>7</v>
      </c>
      <c r="BL9" s="383"/>
      <c r="BM9" s="110" t="s">
        <v>98</v>
      </c>
      <c r="BN9" s="383" t="s">
        <v>101</v>
      </c>
      <c r="BO9" s="383"/>
      <c r="BP9" s="110" t="s">
        <v>99</v>
      </c>
      <c r="BQ9" s="383" t="s">
        <v>101</v>
      </c>
      <c r="BR9" s="383"/>
      <c r="BS9" s="110" t="s">
        <v>100</v>
      </c>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row>
    <row r="10" spans="1:120" s="112" customFormat="1" x14ac:dyDescent="0.45">
      <c r="A10" s="383" t="s">
        <v>102</v>
      </c>
      <c r="B10" s="383"/>
      <c r="C10" s="383"/>
      <c r="D10" s="383"/>
      <c r="E10" s="383"/>
      <c r="F10" s="383"/>
      <c r="G10" s="383"/>
      <c r="H10" s="384"/>
      <c r="I10" s="384"/>
      <c r="J10" s="384"/>
      <c r="K10" s="384"/>
      <c r="L10" s="384"/>
      <c r="M10" s="384"/>
      <c r="N10" s="384"/>
      <c r="O10" s="384"/>
      <c r="P10" s="384"/>
      <c r="Q10" s="384"/>
      <c r="R10" s="384"/>
      <c r="S10" s="382" t="s">
        <v>103</v>
      </c>
      <c r="T10" s="382"/>
      <c r="U10" s="382"/>
      <c r="V10" s="382"/>
      <c r="W10" s="382"/>
      <c r="X10" s="382"/>
      <c r="Y10" s="382"/>
      <c r="Z10" s="382"/>
      <c r="AA10" s="382"/>
      <c r="AB10" s="382"/>
      <c r="AC10" s="382"/>
      <c r="AD10" s="382"/>
      <c r="AE10" s="382"/>
      <c r="AF10" s="382"/>
      <c r="AG10" s="382"/>
      <c r="AH10" s="382"/>
      <c r="AI10" s="114"/>
      <c r="AJ10" s="115"/>
      <c r="AK10" s="114"/>
      <c r="AL10" s="383" t="s">
        <v>102</v>
      </c>
      <c r="AM10" s="383"/>
      <c r="AN10" s="383"/>
      <c r="AO10" s="383"/>
      <c r="AP10" s="383"/>
      <c r="AQ10" s="383"/>
      <c r="AR10" s="383"/>
      <c r="AS10" s="383" t="s">
        <v>104</v>
      </c>
      <c r="AT10" s="383"/>
      <c r="AU10" s="383"/>
      <c r="AV10" s="383"/>
      <c r="AW10" s="383"/>
      <c r="AX10" s="383"/>
      <c r="AY10" s="383"/>
      <c r="AZ10" s="383"/>
      <c r="BA10" s="383"/>
      <c r="BB10" s="383"/>
      <c r="BC10" s="383"/>
      <c r="BD10" s="382" t="s">
        <v>103</v>
      </c>
      <c r="BE10" s="382"/>
      <c r="BF10" s="382"/>
      <c r="BG10" s="382"/>
      <c r="BH10" s="382"/>
      <c r="BI10" s="382"/>
      <c r="BJ10" s="382"/>
      <c r="BK10" s="382"/>
      <c r="BL10" s="382"/>
      <c r="BM10" s="382"/>
      <c r="BN10" s="382"/>
      <c r="BO10" s="382"/>
      <c r="BP10" s="382"/>
      <c r="BQ10" s="382"/>
      <c r="BR10" s="382"/>
      <c r="BS10" s="382"/>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row>
    <row r="11" spans="1:120" s="112" customFormat="1" x14ac:dyDescent="0.45">
      <c r="A11" s="382" t="s">
        <v>105</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110"/>
      <c r="AI11" s="110"/>
      <c r="AJ11" s="111"/>
      <c r="AK11" s="110"/>
      <c r="AL11" s="382" t="s">
        <v>105</v>
      </c>
      <c r="AM11" s="382"/>
      <c r="AN11" s="382"/>
      <c r="AO11" s="382"/>
      <c r="AP11" s="382"/>
      <c r="AQ11" s="382"/>
      <c r="AR11" s="382"/>
      <c r="AS11" s="382"/>
      <c r="AT11" s="382"/>
      <c r="AU11" s="382"/>
      <c r="AV11" s="382"/>
      <c r="AW11" s="382"/>
      <c r="AX11" s="382"/>
      <c r="AY11" s="382"/>
      <c r="AZ11" s="382"/>
      <c r="BA11" s="382"/>
      <c r="BB11" s="382"/>
      <c r="BC11" s="382"/>
      <c r="BD11" s="382"/>
      <c r="BE11" s="382"/>
      <c r="BF11" s="382"/>
      <c r="BG11" s="382"/>
      <c r="BH11" s="382"/>
      <c r="BI11" s="382"/>
      <c r="BJ11" s="382"/>
      <c r="BK11" s="382"/>
      <c r="BL11" s="382"/>
      <c r="BM11" s="382"/>
      <c r="BN11" s="382"/>
      <c r="BO11" s="382"/>
      <c r="BP11" s="382"/>
      <c r="BQ11" s="382"/>
      <c r="BR11" s="382"/>
      <c r="BS11" s="110"/>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row>
    <row r="12" spans="1:120" s="112" customFormat="1" x14ac:dyDescent="0.45">
      <c r="A12" s="110"/>
      <c r="B12" s="382" t="s">
        <v>106</v>
      </c>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110"/>
      <c r="AI12" s="110"/>
      <c r="AJ12" s="111"/>
      <c r="AK12" s="110"/>
      <c r="AL12" s="110"/>
      <c r="AM12" s="382" t="s">
        <v>106</v>
      </c>
      <c r="AN12" s="382"/>
      <c r="AO12" s="382"/>
      <c r="AP12" s="382"/>
      <c r="AQ12" s="382"/>
      <c r="AR12" s="382"/>
      <c r="AS12" s="382"/>
      <c r="AT12" s="382"/>
      <c r="AU12" s="382"/>
      <c r="AV12" s="382"/>
      <c r="AW12" s="382"/>
      <c r="AX12" s="382"/>
      <c r="AY12" s="382"/>
      <c r="AZ12" s="382"/>
      <c r="BA12" s="382"/>
      <c r="BB12" s="382"/>
      <c r="BC12" s="382"/>
      <c r="BD12" s="382"/>
      <c r="BE12" s="382"/>
      <c r="BF12" s="382"/>
      <c r="BG12" s="382"/>
      <c r="BH12" s="382"/>
      <c r="BI12" s="382"/>
      <c r="BJ12" s="382"/>
      <c r="BK12" s="382"/>
      <c r="BL12" s="382"/>
      <c r="BM12" s="382"/>
      <c r="BN12" s="382"/>
      <c r="BO12" s="382"/>
      <c r="BP12" s="382"/>
      <c r="BQ12" s="382"/>
      <c r="BR12" s="382"/>
      <c r="BS12" s="110"/>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row>
    <row r="13" spans="1:120" s="112" customFormat="1" x14ac:dyDescent="0.45">
      <c r="AJ13" s="116"/>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row>
    <row r="14" spans="1:120" s="112" customFormat="1" x14ac:dyDescent="0.45">
      <c r="AJ14" s="116"/>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row>
    <row r="15" spans="1:120" s="112" customFormat="1" x14ac:dyDescent="0.45">
      <c r="AJ15" s="116"/>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row>
    <row r="16" spans="1:120" x14ac:dyDescent="0.45">
      <c r="A16" s="338" t="s">
        <v>107</v>
      </c>
      <c r="B16" s="338"/>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L16" s="338" t="s">
        <v>107</v>
      </c>
      <c r="AM16" s="338"/>
      <c r="AN16" s="338"/>
      <c r="AO16" s="338"/>
      <c r="AP16" s="338"/>
      <c r="AQ16" s="338"/>
      <c r="AR16" s="338"/>
      <c r="AS16" s="338"/>
      <c r="AT16" s="338"/>
      <c r="AU16" s="338"/>
      <c r="AV16" s="338"/>
      <c r="AW16" s="338"/>
      <c r="AX16" s="338"/>
      <c r="AY16" s="338"/>
      <c r="AZ16" s="338"/>
      <c r="BA16" s="338"/>
      <c r="BB16" s="338"/>
      <c r="BC16" s="338"/>
      <c r="BD16" s="338"/>
      <c r="BE16" s="338"/>
      <c r="BF16" s="338"/>
      <c r="BG16" s="338"/>
      <c r="BH16" s="338"/>
      <c r="BI16" s="338"/>
      <c r="BJ16" s="338"/>
      <c r="BK16" s="338"/>
      <c r="BL16" s="338"/>
      <c r="BM16" s="338"/>
      <c r="BN16" s="338"/>
      <c r="BO16" s="338"/>
      <c r="BP16" s="338"/>
      <c r="BQ16" s="338"/>
      <c r="BR16" s="338"/>
    </row>
    <row r="17" spans="1:91" s="117" customFormat="1" x14ac:dyDescent="0.45">
      <c r="A17" s="117">
        <v>1</v>
      </c>
      <c r="B17" s="118" t="s">
        <v>108</v>
      </c>
      <c r="AJ17" s="119"/>
      <c r="AL17" s="117">
        <v>1</v>
      </c>
      <c r="AM17" s="118" t="s">
        <v>108</v>
      </c>
    </row>
    <row r="18" spans="1:91" s="120" customFormat="1" ht="27.45" customHeight="1" x14ac:dyDescent="0.45">
      <c r="B18" s="378" t="s">
        <v>109</v>
      </c>
      <c r="C18" s="379"/>
      <c r="D18" s="379"/>
      <c r="E18" s="379"/>
      <c r="F18" s="380"/>
      <c r="G18" s="380"/>
      <c r="H18" s="380"/>
      <c r="I18" s="380"/>
      <c r="J18" s="380"/>
      <c r="K18" s="380"/>
      <c r="L18" s="380"/>
      <c r="M18" s="380"/>
      <c r="N18" s="380"/>
      <c r="O18" s="380"/>
      <c r="P18" s="375" t="s">
        <v>110</v>
      </c>
      <c r="Q18" s="375"/>
      <c r="R18" s="381"/>
      <c r="S18" s="381"/>
      <c r="T18" s="381"/>
      <c r="U18" s="381"/>
      <c r="V18" s="381"/>
      <c r="W18" s="381"/>
      <c r="X18" s="381"/>
      <c r="Y18" s="381"/>
      <c r="Z18" s="381"/>
      <c r="AA18" s="381"/>
      <c r="AB18" s="381"/>
      <c r="AC18" s="381"/>
      <c r="AD18" s="381"/>
      <c r="AE18" s="381"/>
      <c r="AF18" s="381"/>
      <c r="AG18" s="381"/>
      <c r="AJ18" s="121"/>
      <c r="AM18" s="378" t="s">
        <v>109</v>
      </c>
      <c r="AN18" s="379"/>
      <c r="AO18" s="379"/>
      <c r="AP18" s="379"/>
      <c r="AQ18" s="379" t="s">
        <v>111</v>
      </c>
      <c r="AR18" s="379"/>
      <c r="AS18" s="379"/>
      <c r="AT18" s="379"/>
      <c r="AU18" s="379"/>
      <c r="AV18" s="379"/>
      <c r="AW18" s="379"/>
      <c r="AX18" s="379"/>
      <c r="AY18" s="379"/>
      <c r="AZ18" s="379"/>
      <c r="BA18" s="375" t="s">
        <v>110</v>
      </c>
      <c r="BB18" s="375"/>
      <c r="BC18" s="376" t="s">
        <v>112</v>
      </c>
      <c r="BD18" s="376"/>
      <c r="BE18" s="376"/>
      <c r="BF18" s="376"/>
      <c r="BG18" s="376"/>
      <c r="BH18" s="376"/>
      <c r="BI18" s="376"/>
      <c r="BJ18" s="376"/>
      <c r="BK18" s="376"/>
      <c r="BL18" s="376"/>
      <c r="BM18" s="376"/>
      <c r="BN18" s="376"/>
      <c r="BO18" s="376"/>
      <c r="BP18" s="376"/>
      <c r="BQ18" s="376"/>
      <c r="BR18" s="376"/>
    </row>
    <row r="20" spans="1:91" s="117" customFormat="1" x14ac:dyDescent="0.45">
      <c r="A20" s="117">
        <v>2</v>
      </c>
      <c r="B20" s="118" t="s">
        <v>113</v>
      </c>
      <c r="AJ20" s="119"/>
      <c r="AL20" s="117">
        <v>2</v>
      </c>
      <c r="AM20" s="118" t="s">
        <v>113</v>
      </c>
    </row>
    <row r="21" spans="1:91" ht="28.2" customHeight="1" x14ac:dyDescent="0.2">
      <c r="B21" s="377" t="s">
        <v>114</v>
      </c>
      <c r="C21" s="377"/>
      <c r="D21" s="377"/>
      <c r="E21" s="377"/>
      <c r="F21" s="377"/>
      <c r="G21" s="377"/>
      <c r="H21" s="377"/>
      <c r="I21" s="377"/>
      <c r="J21" s="377"/>
      <c r="K21" s="377"/>
      <c r="L21" s="354" t="s">
        <v>115</v>
      </c>
      <c r="M21" s="355"/>
      <c r="N21" s="355"/>
      <c r="O21" s="355"/>
      <c r="P21" s="355"/>
      <c r="Q21" s="355"/>
      <c r="R21" s="355"/>
      <c r="S21" s="355"/>
      <c r="T21" s="355"/>
      <c r="U21" s="360"/>
      <c r="V21" s="350"/>
      <c r="W21" s="350"/>
      <c r="X21" s="350"/>
      <c r="Y21" s="350"/>
      <c r="Z21" s="350"/>
      <c r="AA21" s="350"/>
      <c r="AB21" s="350"/>
      <c r="AC21" s="350"/>
      <c r="AD21" s="351"/>
      <c r="AE21" s="346" t="s">
        <v>116</v>
      </c>
      <c r="AF21" s="347"/>
      <c r="AG21" s="347"/>
      <c r="AM21" s="377" t="s">
        <v>114</v>
      </c>
      <c r="AN21" s="377"/>
      <c r="AO21" s="377"/>
      <c r="AP21" s="377"/>
      <c r="AQ21" s="377"/>
      <c r="AR21" s="377"/>
      <c r="AS21" s="377"/>
      <c r="AT21" s="377"/>
      <c r="AU21" s="377"/>
      <c r="AV21" s="377"/>
      <c r="AW21" s="354" t="s">
        <v>115</v>
      </c>
      <c r="AX21" s="355"/>
      <c r="AY21" s="355"/>
      <c r="AZ21" s="355"/>
      <c r="BA21" s="355"/>
      <c r="BB21" s="355"/>
      <c r="BC21" s="355"/>
      <c r="BD21" s="355"/>
      <c r="BE21" s="355"/>
      <c r="BF21" s="360"/>
      <c r="BG21" s="352">
        <v>300000</v>
      </c>
      <c r="BH21" s="352"/>
      <c r="BI21" s="352"/>
      <c r="BJ21" s="352"/>
      <c r="BK21" s="352"/>
      <c r="BL21" s="352"/>
      <c r="BM21" s="352"/>
      <c r="BN21" s="352"/>
      <c r="BO21" s="353"/>
      <c r="BP21" s="346" t="s">
        <v>116</v>
      </c>
      <c r="BQ21" s="347"/>
      <c r="BR21" s="347"/>
    </row>
    <row r="22" spans="1:91" ht="28.2" customHeight="1" x14ac:dyDescent="0.2">
      <c r="B22" s="377"/>
      <c r="C22" s="377"/>
      <c r="D22" s="377"/>
      <c r="E22" s="377"/>
      <c r="F22" s="377"/>
      <c r="G22" s="377"/>
      <c r="H22" s="377"/>
      <c r="I22" s="377"/>
      <c r="J22" s="377"/>
      <c r="K22" s="377"/>
      <c r="L22" s="362" t="s">
        <v>117</v>
      </c>
      <c r="M22" s="363"/>
      <c r="N22" s="363"/>
      <c r="O22" s="363"/>
      <c r="P22" s="363"/>
      <c r="Q22" s="363"/>
      <c r="R22" s="363"/>
      <c r="S22" s="363"/>
      <c r="T22" s="363"/>
      <c r="U22" s="364"/>
      <c r="V22" s="350"/>
      <c r="W22" s="350"/>
      <c r="X22" s="350"/>
      <c r="Y22" s="350"/>
      <c r="Z22" s="350"/>
      <c r="AA22" s="350"/>
      <c r="AB22" s="350"/>
      <c r="AC22" s="350"/>
      <c r="AD22" s="351"/>
      <c r="AE22" s="346" t="s">
        <v>116</v>
      </c>
      <c r="AF22" s="347"/>
      <c r="AG22" s="347"/>
      <c r="AM22" s="377"/>
      <c r="AN22" s="377"/>
      <c r="AO22" s="377"/>
      <c r="AP22" s="377"/>
      <c r="AQ22" s="377"/>
      <c r="AR22" s="377"/>
      <c r="AS22" s="377"/>
      <c r="AT22" s="377"/>
      <c r="AU22" s="377"/>
      <c r="AV22" s="377"/>
      <c r="AW22" s="362" t="s">
        <v>117</v>
      </c>
      <c r="AX22" s="363"/>
      <c r="AY22" s="363"/>
      <c r="AZ22" s="363"/>
      <c r="BA22" s="363"/>
      <c r="BB22" s="363"/>
      <c r="BC22" s="363"/>
      <c r="BD22" s="363"/>
      <c r="BE22" s="363"/>
      <c r="BF22" s="364"/>
      <c r="BG22" s="352">
        <v>250000</v>
      </c>
      <c r="BH22" s="352"/>
      <c r="BI22" s="352"/>
      <c r="BJ22" s="352"/>
      <c r="BK22" s="352"/>
      <c r="BL22" s="352"/>
      <c r="BM22" s="352"/>
      <c r="BN22" s="352"/>
      <c r="BO22" s="353"/>
      <c r="BP22" s="346" t="s">
        <v>116</v>
      </c>
      <c r="BQ22" s="347"/>
      <c r="BR22" s="347"/>
    </row>
    <row r="23" spans="1:91" ht="28.2" customHeight="1" x14ac:dyDescent="0.2">
      <c r="B23" s="377"/>
      <c r="C23" s="377"/>
      <c r="D23" s="377"/>
      <c r="E23" s="377"/>
      <c r="F23" s="377"/>
      <c r="G23" s="377"/>
      <c r="H23" s="377"/>
      <c r="I23" s="377"/>
      <c r="J23" s="377"/>
      <c r="K23" s="377"/>
      <c r="L23" s="358" t="s">
        <v>118</v>
      </c>
      <c r="M23" s="359"/>
      <c r="N23" s="359"/>
      <c r="O23" s="359"/>
      <c r="P23" s="359"/>
      <c r="Q23" s="359"/>
      <c r="R23" s="359"/>
      <c r="S23" s="359"/>
      <c r="T23" s="359"/>
      <c r="U23" s="361"/>
      <c r="V23" s="344">
        <f>V21+V22</f>
        <v>0</v>
      </c>
      <c r="W23" s="344"/>
      <c r="X23" s="344"/>
      <c r="Y23" s="344"/>
      <c r="Z23" s="344"/>
      <c r="AA23" s="344"/>
      <c r="AB23" s="344"/>
      <c r="AC23" s="344"/>
      <c r="AD23" s="345"/>
      <c r="AE23" s="346" t="s">
        <v>116</v>
      </c>
      <c r="AF23" s="347"/>
      <c r="AG23" s="347"/>
      <c r="AM23" s="377"/>
      <c r="AN23" s="377"/>
      <c r="AO23" s="377"/>
      <c r="AP23" s="377"/>
      <c r="AQ23" s="377"/>
      <c r="AR23" s="377"/>
      <c r="AS23" s="377"/>
      <c r="AT23" s="377"/>
      <c r="AU23" s="377"/>
      <c r="AV23" s="377"/>
      <c r="AW23" s="358" t="s">
        <v>118</v>
      </c>
      <c r="AX23" s="359"/>
      <c r="AY23" s="359"/>
      <c r="AZ23" s="359"/>
      <c r="BA23" s="359"/>
      <c r="BB23" s="359"/>
      <c r="BC23" s="359"/>
      <c r="BD23" s="359"/>
      <c r="BE23" s="359"/>
      <c r="BF23" s="361"/>
      <c r="BG23" s="344">
        <f>BG21+BG22</f>
        <v>550000</v>
      </c>
      <c r="BH23" s="344"/>
      <c r="BI23" s="344"/>
      <c r="BJ23" s="344"/>
      <c r="BK23" s="344"/>
      <c r="BL23" s="344"/>
      <c r="BM23" s="344"/>
      <c r="BN23" s="344"/>
      <c r="BO23" s="345"/>
      <c r="BP23" s="346" t="s">
        <v>116</v>
      </c>
      <c r="BQ23" s="347"/>
      <c r="BR23" s="347"/>
    </row>
    <row r="24" spans="1:91" ht="28.2" customHeight="1" x14ac:dyDescent="0.2">
      <c r="B24" s="348" t="s">
        <v>119</v>
      </c>
      <c r="C24" s="365"/>
      <c r="D24" s="365"/>
      <c r="E24" s="365"/>
      <c r="F24" s="365"/>
      <c r="G24" s="365"/>
      <c r="H24" s="365"/>
      <c r="I24" s="365"/>
      <c r="J24" s="365"/>
      <c r="K24" s="365"/>
      <c r="L24" s="365"/>
      <c r="M24" s="365"/>
      <c r="N24" s="365"/>
      <c r="O24" s="365"/>
      <c r="P24" s="365"/>
      <c r="Q24" s="365"/>
      <c r="R24" s="365"/>
      <c r="S24" s="365"/>
      <c r="T24" s="365"/>
      <c r="U24" s="366"/>
      <c r="V24" s="367"/>
      <c r="W24" s="368"/>
      <c r="X24" s="368"/>
      <c r="Y24" s="368"/>
      <c r="Z24" s="368"/>
      <c r="AA24" s="368"/>
      <c r="AB24" s="368"/>
      <c r="AC24" s="368"/>
      <c r="AD24" s="369"/>
      <c r="AE24" s="370" t="s">
        <v>116</v>
      </c>
      <c r="AF24" s="371"/>
      <c r="AG24" s="346"/>
      <c r="AM24" s="348" t="s">
        <v>119</v>
      </c>
      <c r="AN24" s="365"/>
      <c r="AO24" s="365"/>
      <c r="AP24" s="365"/>
      <c r="AQ24" s="365"/>
      <c r="AR24" s="365"/>
      <c r="AS24" s="365"/>
      <c r="AT24" s="365"/>
      <c r="AU24" s="365"/>
      <c r="AV24" s="365"/>
      <c r="AW24" s="365"/>
      <c r="AX24" s="365"/>
      <c r="AY24" s="365"/>
      <c r="AZ24" s="365"/>
      <c r="BA24" s="365"/>
      <c r="BB24" s="365"/>
      <c r="BC24" s="365"/>
      <c r="BD24" s="365"/>
      <c r="BE24" s="365"/>
      <c r="BF24" s="366"/>
      <c r="BG24" s="372">
        <v>550000</v>
      </c>
      <c r="BH24" s="373"/>
      <c r="BI24" s="373"/>
      <c r="BJ24" s="373"/>
      <c r="BK24" s="373"/>
      <c r="BL24" s="373"/>
      <c r="BM24" s="373"/>
      <c r="BN24" s="373"/>
      <c r="BO24" s="374"/>
      <c r="BP24" s="370" t="s">
        <v>116</v>
      </c>
      <c r="BQ24" s="371"/>
      <c r="BR24" s="346"/>
    </row>
    <row r="25" spans="1:91" ht="28.2" customHeight="1" x14ac:dyDescent="0.2">
      <c r="B25" s="348" t="s">
        <v>120</v>
      </c>
      <c r="C25" s="365"/>
      <c r="D25" s="365"/>
      <c r="E25" s="365"/>
      <c r="F25" s="365"/>
      <c r="G25" s="365"/>
      <c r="H25" s="365"/>
      <c r="I25" s="365"/>
      <c r="J25" s="365"/>
      <c r="K25" s="365"/>
      <c r="L25" s="365"/>
      <c r="M25" s="365"/>
      <c r="N25" s="365"/>
      <c r="O25" s="365"/>
      <c r="P25" s="365"/>
      <c r="Q25" s="365"/>
      <c r="R25" s="365"/>
      <c r="S25" s="365"/>
      <c r="T25" s="365"/>
      <c r="U25" s="366"/>
      <c r="V25" s="367"/>
      <c r="W25" s="368"/>
      <c r="X25" s="368"/>
      <c r="Y25" s="368"/>
      <c r="Z25" s="368"/>
      <c r="AA25" s="368"/>
      <c r="AB25" s="368"/>
      <c r="AC25" s="368"/>
      <c r="AD25" s="369"/>
      <c r="AE25" s="370" t="s">
        <v>116</v>
      </c>
      <c r="AF25" s="371"/>
      <c r="AG25" s="346"/>
      <c r="AM25" s="348" t="s">
        <v>120</v>
      </c>
      <c r="AN25" s="365"/>
      <c r="AO25" s="365"/>
      <c r="AP25" s="365"/>
      <c r="AQ25" s="365"/>
      <c r="AR25" s="365"/>
      <c r="AS25" s="365"/>
      <c r="AT25" s="365"/>
      <c r="AU25" s="365"/>
      <c r="AV25" s="365"/>
      <c r="AW25" s="365"/>
      <c r="AX25" s="365"/>
      <c r="AY25" s="365"/>
      <c r="AZ25" s="365"/>
      <c r="BA25" s="365"/>
      <c r="BB25" s="365"/>
      <c r="BC25" s="365"/>
      <c r="BD25" s="365"/>
      <c r="BE25" s="365"/>
      <c r="BF25" s="366"/>
      <c r="BG25" s="372">
        <v>150000</v>
      </c>
      <c r="BH25" s="373"/>
      <c r="BI25" s="373"/>
      <c r="BJ25" s="373"/>
      <c r="BK25" s="373"/>
      <c r="BL25" s="373"/>
      <c r="BM25" s="373"/>
      <c r="BN25" s="373"/>
      <c r="BO25" s="374"/>
      <c r="BP25" s="370" t="s">
        <v>116</v>
      </c>
      <c r="BQ25" s="371"/>
      <c r="BR25" s="346"/>
    </row>
    <row r="26" spans="1:91" ht="28.2" customHeight="1" x14ac:dyDescent="0.2">
      <c r="B26" s="354" t="s">
        <v>121</v>
      </c>
      <c r="C26" s="355"/>
      <c r="D26" s="355"/>
      <c r="E26" s="355"/>
      <c r="F26" s="355"/>
      <c r="G26" s="355"/>
      <c r="H26" s="355"/>
      <c r="I26" s="355"/>
      <c r="J26" s="355"/>
      <c r="K26" s="355"/>
      <c r="L26" s="354" t="s">
        <v>115</v>
      </c>
      <c r="M26" s="355"/>
      <c r="N26" s="355"/>
      <c r="O26" s="355"/>
      <c r="P26" s="355"/>
      <c r="Q26" s="355"/>
      <c r="R26" s="355"/>
      <c r="S26" s="355"/>
      <c r="T26" s="355"/>
      <c r="U26" s="360"/>
      <c r="V26" s="350"/>
      <c r="W26" s="350"/>
      <c r="X26" s="350"/>
      <c r="Y26" s="350"/>
      <c r="Z26" s="350"/>
      <c r="AA26" s="350"/>
      <c r="AB26" s="350"/>
      <c r="AC26" s="350"/>
      <c r="AD26" s="351"/>
      <c r="AE26" s="346" t="s">
        <v>116</v>
      </c>
      <c r="AF26" s="347"/>
      <c r="AG26" s="347"/>
      <c r="AM26" s="354" t="s">
        <v>121</v>
      </c>
      <c r="AN26" s="355"/>
      <c r="AO26" s="355"/>
      <c r="AP26" s="355"/>
      <c r="AQ26" s="355"/>
      <c r="AR26" s="355"/>
      <c r="AS26" s="355"/>
      <c r="AT26" s="355"/>
      <c r="AU26" s="355"/>
      <c r="AV26" s="355"/>
      <c r="AW26" s="354" t="s">
        <v>115</v>
      </c>
      <c r="AX26" s="355"/>
      <c r="AY26" s="355"/>
      <c r="AZ26" s="355"/>
      <c r="BA26" s="355"/>
      <c r="BB26" s="355"/>
      <c r="BC26" s="355"/>
      <c r="BD26" s="355"/>
      <c r="BE26" s="355"/>
      <c r="BF26" s="360"/>
      <c r="BG26" s="352">
        <v>500000</v>
      </c>
      <c r="BH26" s="352"/>
      <c r="BI26" s="352"/>
      <c r="BJ26" s="352"/>
      <c r="BK26" s="352"/>
      <c r="BL26" s="352"/>
      <c r="BM26" s="352"/>
      <c r="BN26" s="352"/>
      <c r="BO26" s="353"/>
      <c r="BP26" s="346" t="s">
        <v>116</v>
      </c>
      <c r="BQ26" s="347"/>
      <c r="BR26" s="347"/>
    </row>
    <row r="27" spans="1:91" ht="28.2" customHeight="1" x14ac:dyDescent="0.2">
      <c r="B27" s="356"/>
      <c r="C27" s="357"/>
      <c r="D27" s="357"/>
      <c r="E27" s="357"/>
      <c r="F27" s="357"/>
      <c r="G27" s="357"/>
      <c r="H27" s="357"/>
      <c r="I27" s="357"/>
      <c r="J27" s="357"/>
      <c r="K27" s="357"/>
      <c r="L27" s="362" t="s">
        <v>117</v>
      </c>
      <c r="M27" s="363"/>
      <c r="N27" s="363"/>
      <c r="O27" s="363"/>
      <c r="P27" s="363"/>
      <c r="Q27" s="363"/>
      <c r="R27" s="363"/>
      <c r="S27" s="363"/>
      <c r="T27" s="363"/>
      <c r="U27" s="364"/>
      <c r="V27" s="350"/>
      <c r="W27" s="350"/>
      <c r="X27" s="350"/>
      <c r="Y27" s="350"/>
      <c r="Z27" s="350"/>
      <c r="AA27" s="350"/>
      <c r="AB27" s="350"/>
      <c r="AC27" s="350"/>
      <c r="AD27" s="351"/>
      <c r="AE27" s="346" t="s">
        <v>116</v>
      </c>
      <c r="AF27" s="347"/>
      <c r="AG27" s="347"/>
      <c r="AM27" s="356"/>
      <c r="AN27" s="357"/>
      <c r="AO27" s="357"/>
      <c r="AP27" s="357"/>
      <c r="AQ27" s="357"/>
      <c r="AR27" s="357"/>
      <c r="AS27" s="357"/>
      <c r="AT27" s="357"/>
      <c r="AU27" s="357"/>
      <c r="AV27" s="357"/>
      <c r="AW27" s="362" t="s">
        <v>117</v>
      </c>
      <c r="AX27" s="363"/>
      <c r="AY27" s="363"/>
      <c r="AZ27" s="363"/>
      <c r="BA27" s="363"/>
      <c r="BB27" s="363"/>
      <c r="BC27" s="363"/>
      <c r="BD27" s="363"/>
      <c r="BE27" s="363"/>
      <c r="BF27" s="364"/>
      <c r="BG27" s="352">
        <v>26000000</v>
      </c>
      <c r="BH27" s="352"/>
      <c r="BI27" s="352"/>
      <c r="BJ27" s="352"/>
      <c r="BK27" s="352"/>
      <c r="BL27" s="352"/>
      <c r="BM27" s="352"/>
      <c r="BN27" s="352"/>
      <c r="BO27" s="353"/>
      <c r="BP27" s="346" t="s">
        <v>116</v>
      </c>
      <c r="BQ27" s="347"/>
      <c r="BR27" s="347"/>
    </row>
    <row r="28" spans="1:91" ht="28.2" customHeight="1" x14ac:dyDescent="0.2">
      <c r="B28" s="358"/>
      <c r="C28" s="359"/>
      <c r="D28" s="359"/>
      <c r="E28" s="359"/>
      <c r="F28" s="359"/>
      <c r="G28" s="359"/>
      <c r="H28" s="359"/>
      <c r="I28" s="359"/>
      <c r="J28" s="359"/>
      <c r="K28" s="359"/>
      <c r="L28" s="358" t="s">
        <v>118</v>
      </c>
      <c r="M28" s="359"/>
      <c r="N28" s="359"/>
      <c r="O28" s="359"/>
      <c r="P28" s="359"/>
      <c r="Q28" s="359"/>
      <c r="R28" s="359"/>
      <c r="S28" s="359"/>
      <c r="T28" s="359"/>
      <c r="U28" s="361"/>
      <c r="V28" s="344">
        <f>V26+V27</f>
        <v>0</v>
      </c>
      <c r="W28" s="344"/>
      <c r="X28" s="344"/>
      <c r="Y28" s="344"/>
      <c r="Z28" s="344"/>
      <c r="AA28" s="344"/>
      <c r="AB28" s="344"/>
      <c r="AC28" s="344"/>
      <c r="AD28" s="345"/>
      <c r="AE28" s="346" t="s">
        <v>116</v>
      </c>
      <c r="AF28" s="347"/>
      <c r="AG28" s="347"/>
      <c r="AM28" s="358"/>
      <c r="AN28" s="359"/>
      <c r="AO28" s="359"/>
      <c r="AP28" s="359"/>
      <c r="AQ28" s="359"/>
      <c r="AR28" s="359"/>
      <c r="AS28" s="359"/>
      <c r="AT28" s="359"/>
      <c r="AU28" s="359"/>
      <c r="AV28" s="359"/>
      <c r="AW28" s="358" t="s">
        <v>118</v>
      </c>
      <c r="AX28" s="359"/>
      <c r="AY28" s="359"/>
      <c r="AZ28" s="359"/>
      <c r="BA28" s="359"/>
      <c r="BB28" s="359"/>
      <c r="BC28" s="359"/>
      <c r="BD28" s="359"/>
      <c r="BE28" s="359"/>
      <c r="BF28" s="361"/>
      <c r="BG28" s="344">
        <f>BG26+BG27</f>
        <v>26500000</v>
      </c>
      <c r="BH28" s="344"/>
      <c r="BI28" s="344"/>
      <c r="BJ28" s="344"/>
      <c r="BK28" s="344"/>
      <c r="BL28" s="344"/>
      <c r="BM28" s="344"/>
      <c r="BN28" s="344"/>
      <c r="BO28" s="345"/>
      <c r="BP28" s="346" t="s">
        <v>116</v>
      </c>
      <c r="BQ28" s="347"/>
      <c r="BR28" s="347"/>
    </row>
    <row r="29" spans="1:91" ht="43.2" customHeight="1" x14ac:dyDescent="0.2">
      <c r="B29" s="348" t="s">
        <v>122</v>
      </c>
      <c r="C29" s="349"/>
      <c r="D29" s="349"/>
      <c r="E29" s="349"/>
      <c r="F29" s="349"/>
      <c r="G29" s="349"/>
      <c r="H29" s="349"/>
      <c r="I29" s="349"/>
      <c r="J29" s="349"/>
      <c r="K29" s="349"/>
      <c r="L29" s="349"/>
      <c r="M29" s="349"/>
      <c r="N29" s="349"/>
      <c r="O29" s="349"/>
      <c r="P29" s="349"/>
      <c r="Q29" s="349"/>
      <c r="R29" s="349"/>
      <c r="S29" s="349"/>
      <c r="T29" s="349"/>
      <c r="U29" s="349"/>
      <c r="V29" s="350"/>
      <c r="W29" s="350"/>
      <c r="X29" s="350"/>
      <c r="Y29" s="350"/>
      <c r="Z29" s="350"/>
      <c r="AA29" s="350"/>
      <c r="AB29" s="350"/>
      <c r="AC29" s="350"/>
      <c r="AD29" s="351"/>
      <c r="AE29" s="346" t="s">
        <v>116</v>
      </c>
      <c r="AF29" s="347"/>
      <c r="AG29" s="347"/>
      <c r="AM29" s="348" t="s">
        <v>122</v>
      </c>
      <c r="AN29" s="349"/>
      <c r="AO29" s="349"/>
      <c r="AP29" s="349"/>
      <c r="AQ29" s="349"/>
      <c r="AR29" s="349"/>
      <c r="AS29" s="349"/>
      <c r="AT29" s="349"/>
      <c r="AU29" s="349"/>
      <c r="AV29" s="349"/>
      <c r="AW29" s="349"/>
      <c r="AX29" s="349"/>
      <c r="AY29" s="349"/>
      <c r="AZ29" s="349"/>
      <c r="BA29" s="349"/>
      <c r="BB29" s="349"/>
      <c r="BC29" s="349"/>
      <c r="BD29" s="349"/>
      <c r="BE29" s="349"/>
      <c r="BF29" s="349"/>
      <c r="BG29" s="352">
        <v>100000</v>
      </c>
      <c r="BH29" s="352"/>
      <c r="BI29" s="352"/>
      <c r="BJ29" s="352"/>
      <c r="BK29" s="352"/>
      <c r="BL29" s="352"/>
      <c r="BM29" s="352"/>
      <c r="BN29" s="352"/>
      <c r="BO29" s="353"/>
      <c r="BP29" s="346" t="s">
        <v>116</v>
      </c>
      <c r="BQ29" s="347"/>
      <c r="BR29" s="347"/>
    </row>
    <row r="30" spans="1:91" ht="22.2" customHeight="1" x14ac:dyDescent="0.2">
      <c r="B30" s="342" t="s">
        <v>123</v>
      </c>
      <c r="C30" s="343"/>
      <c r="D30" s="343"/>
      <c r="E30" s="343"/>
      <c r="F30" s="343"/>
      <c r="G30" s="343"/>
      <c r="H30" s="343"/>
      <c r="I30" s="343"/>
      <c r="J30" s="343"/>
      <c r="K30" s="343"/>
      <c r="L30" s="343"/>
      <c r="M30" s="343"/>
      <c r="N30" s="343"/>
      <c r="O30" s="343"/>
      <c r="P30" s="343"/>
      <c r="Q30" s="343"/>
      <c r="R30" s="343"/>
      <c r="S30" s="343"/>
      <c r="T30" s="343"/>
      <c r="U30" s="343"/>
      <c r="V30" s="344">
        <f>V23+V28+V24+V25-V29</f>
        <v>0</v>
      </c>
      <c r="W30" s="344"/>
      <c r="X30" s="344"/>
      <c r="Y30" s="344"/>
      <c r="Z30" s="344"/>
      <c r="AA30" s="344"/>
      <c r="AB30" s="344"/>
      <c r="AC30" s="344"/>
      <c r="AD30" s="345"/>
      <c r="AE30" s="346" t="s">
        <v>116</v>
      </c>
      <c r="AF30" s="347"/>
      <c r="AG30" s="347"/>
      <c r="AM30" s="342" t="s">
        <v>123</v>
      </c>
      <c r="AN30" s="343"/>
      <c r="AO30" s="343"/>
      <c r="AP30" s="343"/>
      <c r="AQ30" s="343"/>
      <c r="AR30" s="343"/>
      <c r="AS30" s="343"/>
      <c r="AT30" s="343"/>
      <c r="AU30" s="343"/>
      <c r="AV30" s="343"/>
      <c r="AW30" s="343"/>
      <c r="AX30" s="343"/>
      <c r="AY30" s="343"/>
      <c r="AZ30" s="343"/>
      <c r="BA30" s="343"/>
      <c r="BB30" s="343"/>
      <c r="BC30" s="343"/>
      <c r="BD30" s="343"/>
      <c r="BE30" s="343"/>
      <c r="BF30" s="343"/>
      <c r="BG30" s="344">
        <f>BG23+BG28+BG24+BG25-BG29</f>
        <v>27650000</v>
      </c>
      <c r="BH30" s="344"/>
      <c r="BI30" s="344"/>
      <c r="BJ30" s="344"/>
      <c r="BK30" s="344"/>
      <c r="BL30" s="344"/>
      <c r="BM30" s="344"/>
      <c r="BN30" s="344"/>
      <c r="BO30" s="345"/>
      <c r="BP30" s="346" t="s">
        <v>116</v>
      </c>
      <c r="BQ30" s="347"/>
      <c r="BR30" s="347"/>
      <c r="CC30" s="122"/>
      <c r="CD30" s="122"/>
      <c r="CE30" s="122"/>
      <c r="CF30" s="122"/>
      <c r="CG30" s="122"/>
      <c r="CH30" s="122"/>
      <c r="CI30" s="122"/>
      <c r="CJ30" s="122"/>
      <c r="CK30" s="122"/>
      <c r="CL30" s="122"/>
      <c r="CM30" s="122"/>
    </row>
    <row r="31" spans="1:91" x14ac:dyDescent="0.45">
      <c r="CE31" s="123"/>
      <c r="CF31" s="123"/>
      <c r="CG31" s="123"/>
      <c r="CH31" s="123"/>
      <c r="CI31" s="123"/>
      <c r="CJ31" s="123"/>
      <c r="CK31" s="123"/>
      <c r="CL31" s="123"/>
      <c r="CM31" s="117"/>
    </row>
    <row r="32" spans="1:91" x14ac:dyDescent="0.45">
      <c r="S32" s="338" t="s">
        <v>97</v>
      </c>
      <c r="T32" s="338"/>
      <c r="U32" s="341"/>
      <c r="V32" s="341"/>
      <c r="W32" s="112" t="s">
        <v>98</v>
      </c>
      <c r="X32" s="341"/>
      <c r="Y32" s="341"/>
      <c r="Z32" s="112" t="s">
        <v>99</v>
      </c>
      <c r="AA32" s="341"/>
      <c r="AB32" s="341"/>
      <c r="AC32" s="112" t="s">
        <v>100</v>
      </c>
      <c r="BD32" s="338" t="s">
        <v>97</v>
      </c>
      <c r="BE32" s="338"/>
      <c r="BF32" s="338">
        <v>7</v>
      </c>
      <c r="BG32" s="338"/>
      <c r="BH32" s="112" t="s">
        <v>98</v>
      </c>
      <c r="BI32" s="338" t="s">
        <v>101</v>
      </c>
      <c r="BJ32" s="338"/>
      <c r="BK32" s="112" t="s">
        <v>99</v>
      </c>
      <c r="BL32" s="338" t="s">
        <v>101</v>
      </c>
      <c r="BM32" s="338"/>
      <c r="BN32" s="112" t="s">
        <v>100</v>
      </c>
    </row>
    <row r="33" spans="16:70" x14ac:dyDescent="0.45">
      <c r="P33" s="338" t="s">
        <v>124</v>
      </c>
      <c r="Q33" s="338"/>
      <c r="R33" s="338"/>
      <c r="S33" s="341"/>
      <c r="T33" s="341"/>
      <c r="U33" s="341"/>
      <c r="V33" s="341"/>
      <c r="W33" s="341"/>
      <c r="X33" s="341"/>
      <c r="Y33" s="341"/>
      <c r="Z33" s="341"/>
      <c r="AA33" s="341"/>
      <c r="AB33" s="341"/>
      <c r="AC33" s="341"/>
      <c r="AD33" s="341"/>
      <c r="AE33" s="338" t="s">
        <v>125</v>
      </c>
      <c r="AF33" s="338"/>
      <c r="AG33" s="338"/>
      <c r="BA33" s="338" t="s">
        <v>124</v>
      </c>
      <c r="BB33" s="338"/>
      <c r="BC33" s="338"/>
      <c r="BD33" s="338" t="s">
        <v>126</v>
      </c>
      <c r="BE33" s="338"/>
      <c r="BF33" s="338"/>
      <c r="BG33" s="338"/>
      <c r="BH33" s="338"/>
      <c r="BI33" s="338"/>
      <c r="BJ33" s="338"/>
      <c r="BK33" s="338"/>
      <c r="BL33" s="338"/>
      <c r="BM33" s="338"/>
      <c r="BN33" s="338"/>
      <c r="BO33" s="338"/>
      <c r="BP33" s="338" t="s">
        <v>125</v>
      </c>
      <c r="BQ33" s="338"/>
      <c r="BR33" s="338"/>
    </row>
    <row r="34" spans="16:70" x14ac:dyDescent="0.45">
      <c r="P34" s="338" t="s">
        <v>127</v>
      </c>
      <c r="Q34" s="338"/>
      <c r="R34" s="338"/>
      <c r="S34" s="339"/>
      <c r="T34" s="339"/>
      <c r="U34" s="339"/>
      <c r="V34" s="339"/>
      <c r="W34" s="339"/>
      <c r="X34" s="339"/>
      <c r="Y34" s="339"/>
      <c r="Z34" s="339"/>
      <c r="AA34" s="339"/>
      <c r="AB34" s="339"/>
      <c r="AC34" s="339"/>
      <c r="AD34" s="339"/>
      <c r="AE34" s="338"/>
      <c r="AF34" s="338"/>
      <c r="AG34" s="338"/>
      <c r="BA34" s="338" t="s">
        <v>127</v>
      </c>
      <c r="BB34" s="338"/>
      <c r="BC34" s="338"/>
      <c r="BD34" s="340" t="s">
        <v>128</v>
      </c>
      <c r="BE34" s="340"/>
      <c r="BF34" s="340"/>
      <c r="BG34" s="340"/>
      <c r="BH34" s="340"/>
      <c r="BI34" s="340"/>
      <c r="BJ34" s="340"/>
      <c r="BK34" s="340"/>
      <c r="BL34" s="340"/>
      <c r="BM34" s="340"/>
      <c r="BN34" s="340"/>
      <c r="BO34" s="340"/>
      <c r="BP34" s="338"/>
      <c r="BQ34" s="338"/>
      <c r="BR34" s="338"/>
    </row>
  </sheetData>
  <sheetProtection algorithmName="SHA-512" hashValue="Q72sOEJ/3/pKp2vNB+6aizGfZmLasMEelUaAetgxrqF5VwVtkV8EwtK3pHM5h3LAApAkjd61aidnTzPLk7Fu1g==" saltValue="2ZcIMor4a8W9jjXCIJZGgw==" spinCount="100000" sheet="1" objects="1" scenarios="1"/>
  <mergeCells count="116">
    <mergeCell ref="A7:AG7"/>
    <mergeCell ref="AL7:BR7"/>
    <mergeCell ref="B9:H9"/>
    <mergeCell ref="I9:W9"/>
    <mergeCell ref="X9:Y9"/>
    <mergeCell ref="Z9:AA9"/>
    <mergeCell ref="AC9:AD9"/>
    <mergeCell ref="AF9:AG9"/>
    <mergeCell ref="AM9:AS9"/>
    <mergeCell ref="AT9:BH9"/>
    <mergeCell ref="A11:AG11"/>
    <mergeCell ref="AL11:BR11"/>
    <mergeCell ref="B12:AG12"/>
    <mergeCell ref="AM12:BR12"/>
    <mergeCell ref="A16:AG16"/>
    <mergeCell ref="AL16:BR16"/>
    <mergeCell ref="BI9:BJ9"/>
    <mergeCell ref="BK9:BL9"/>
    <mergeCell ref="BN9:BO9"/>
    <mergeCell ref="BQ9:BR9"/>
    <mergeCell ref="A10:G10"/>
    <mergeCell ref="H10:R10"/>
    <mergeCell ref="S10:AH10"/>
    <mergeCell ref="AL10:AR10"/>
    <mergeCell ref="AS10:BC10"/>
    <mergeCell ref="BD10:BS10"/>
    <mergeCell ref="BA18:BB18"/>
    <mergeCell ref="BC18:BR18"/>
    <mergeCell ref="B21:K23"/>
    <mergeCell ref="L21:U21"/>
    <mergeCell ref="V21:AD21"/>
    <mergeCell ref="AE21:AG21"/>
    <mergeCell ref="AM21:AV23"/>
    <mergeCell ref="AW21:BF21"/>
    <mergeCell ref="BG21:BO21"/>
    <mergeCell ref="BP21:BR21"/>
    <mergeCell ref="B18:E18"/>
    <mergeCell ref="F18:O18"/>
    <mergeCell ref="P18:Q18"/>
    <mergeCell ref="R18:AG18"/>
    <mergeCell ref="AM18:AP18"/>
    <mergeCell ref="AQ18:AZ18"/>
    <mergeCell ref="L23:U23"/>
    <mergeCell ref="V23:AD23"/>
    <mergeCell ref="AE23:AG23"/>
    <mergeCell ref="AW23:BF23"/>
    <mergeCell ref="BG23:BO23"/>
    <mergeCell ref="BP23:BR23"/>
    <mergeCell ref="L22:U22"/>
    <mergeCell ref="V22:AD22"/>
    <mergeCell ref="AE22:AG22"/>
    <mergeCell ref="AW22:BF22"/>
    <mergeCell ref="BG22:BO22"/>
    <mergeCell ref="BP22:BR22"/>
    <mergeCell ref="BG26:BO26"/>
    <mergeCell ref="BP26:BR26"/>
    <mergeCell ref="L27:U27"/>
    <mergeCell ref="V27:AD27"/>
    <mergeCell ref="AE27:AG27"/>
    <mergeCell ref="AW27:BF27"/>
    <mergeCell ref="BG27:BO27"/>
    <mergeCell ref="BP27:BR27"/>
    <mergeCell ref="B24:U24"/>
    <mergeCell ref="V24:AD24"/>
    <mergeCell ref="AE24:AG24"/>
    <mergeCell ref="AM24:BF24"/>
    <mergeCell ref="BG24:BO24"/>
    <mergeCell ref="BP24:BR24"/>
    <mergeCell ref="B25:U25"/>
    <mergeCell ref="V25:AD25"/>
    <mergeCell ref="AE25:AG25"/>
    <mergeCell ref="AM25:BF25"/>
    <mergeCell ref="BG25:BO25"/>
    <mergeCell ref="BP25:BR25"/>
    <mergeCell ref="B30:U30"/>
    <mergeCell ref="V30:AD30"/>
    <mergeCell ref="AE30:AG30"/>
    <mergeCell ref="AM30:BF30"/>
    <mergeCell ref="BG30:BO30"/>
    <mergeCell ref="BP30:BR30"/>
    <mergeCell ref="BG28:BO28"/>
    <mergeCell ref="BP28:BR28"/>
    <mergeCell ref="B29:U29"/>
    <mergeCell ref="V29:AD29"/>
    <mergeCell ref="AE29:AG29"/>
    <mergeCell ref="AM29:BF29"/>
    <mergeCell ref="BG29:BO29"/>
    <mergeCell ref="BP29:BR29"/>
    <mergeCell ref="B26:K28"/>
    <mergeCell ref="L26:U26"/>
    <mergeCell ref="V26:AD26"/>
    <mergeCell ref="AE26:AG26"/>
    <mergeCell ref="AM26:AV28"/>
    <mergeCell ref="AW26:BF26"/>
    <mergeCell ref="L28:U28"/>
    <mergeCell ref="V28:AD28"/>
    <mergeCell ref="AE28:AG28"/>
    <mergeCell ref="AW28:BF28"/>
    <mergeCell ref="BP33:BR34"/>
    <mergeCell ref="P34:R34"/>
    <mergeCell ref="S34:AD34"/>
    <mergeCell ref="BA34:BC34"/>
    <mergeCell ref="BD34:BO34"/>
    <mergeCell ref="BI32:BJ32"/>
    <mergeCell ref="BL32:BM32"/>
    <mergeCell ref="P33:R33"/>
    <mergeCell ref="S33:AD33"/>
    <mergeCell ref="AE33:AG34"/>
    <mergeCell ref="BA33:BC33"/>
    <mergeCell ref="BD33:BO33"/>
    <mergeCell ref="S32:T32"/>
    <mergeCell ref="U32:V32"/>
    <mergeCell ref="X32:Y32"/>
    <mergeCell ref="AA32:AB32"/>
    <mergeCell ref="BD32:BE32"/>
    <mergeCell ref="BF32:BG32"/>
  </mergeCells>
  <phoneticPr fontId="3"/>
  <conditionalFormatting sqref="B9:H9 Z9:AA9 AC9:AD9 AF9:AG9">
    <cfRule type="containsBlanks" dxfId="9" priority="5">
      <formula>LEN(TRIM(B9))=0</formula>
    </cfRule>
  </conditionalFormatting>
  <conditionalFormatting sqref="H10 B18:F18">
    <cfRule type="containsBlanks" dxfId="8" priority="3">
      <formula>LEN(TRIM(B10))=0</formula>
    </cfRule>
  </conditionalFormatting>
  <conditionalFormatting sqref="R18">
    <cfRule type="containsBlanks" dxfId="7" priority="4">
      <formula>LEN(TRIM(R18))=0</formula>
    </cfRule>
  </conditionalFormatting>
  <conditionalFormatting sqref="S33:AD34">
    <cfRule type="containsBlanks" dxfId="6" priority="1">
      <formula>LEN(TRIM(S33))=0</formula>
    </cfRule>
  </conditionalFormatting>
  <conditionalFormatting sqref="U32:V32 X32:Y32 AA32:AB32">
    <cfRule type="containsBlanks" dxfId="5" priority="2">
      <formula>LEN(TRIM(U32))=0</formula>
    </cfRule>
  </conditionalFormatting>
  <conditionalFormatting sqref="AM9:AS9 BK9:BL9 BN9:BO9 BQ9:BR9">
    <cfRule type="containsBlanks" dxfId="4" priority="10">
      <formula>LEN(TRIM(AM9))=0</formula>
    </cfRule>
  </conditionalFormatting>
  <conditionalFormatting sqref="AS10 AM18:AQ18">
    <cfRule type="containsBlanks" dxfId="3" priority="8">
      <formula>LEN(TRIM(AM10))=0</formula>
    </cfRule>
  </conditionalFormatting>
  <conditionalFormatting sqref="BC18">
    <cfRule type="containsBlanks" dxfId="2" priority="9">
      <formula>LEN(TRIM(BC18))=0</formula>
    </cfRule>
  </conditionalFormatting>
  <conditionalFormatting sqref="BD33:BO34">
    <cfRule type="containsBlanks" dxfId="1" priority="6">
      <formula>LEN(TRIM(BD33))=0</formula>
    </cfRule>
  </conditionalFormatting>
  <conditionalFormatting sqref="BF32:BG32 BI32:BJ32 BL32:BM32">
    <cfRule type="containsBlanks" dxfId="0" priority="7">
      <formula>LEN(TRIM(BF32))=0</formula>
    </cfRule>
  </conditionalFormatting>
  <pageMargins left="0.7" right="0.7" top="0.75" bottom="0.75" header="0.3" footer="0.3"/>
  <pageSetup paperSize="9" scale="85" orientation="portrait" r:id="rId1"/>
  <colBreaks count="1" manualBreakCount="1">
    <brk id="3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EC834-A65B-4683-8A60-C78ECBEE4A8F}">
  <dimension ref="B1:CE54"/>
  <sheetViews>
    <sheetView zoomScaleNormal="100" workbookViewId="0"/>
  </sheetViews>
  <sheetFormatPr defaultColWidth="3.3984375" defaultRowHeight="18" x14ac:dyDescent="0.45"/>
  <cols>
    <col min="1" max="28" width="3.3984375" style="21"/>
    <col min="29" max="29" width="1.19921875" style="35" customWidth="1"/>
    <col min="30" max="16384" width="3.3984375" style="21"/>
  </cols>
  <sheetData>
    <row r="1" spans="2:83" x14ac:dyDescent="0.45">
      <c r="B1" s="20" t="s">
        <v>129</v>
      </c>
      <c r="C1" s="20"/>
      <c r="D1" s="20"/>
      <c r="E1" s="20"/>
      <c r="F1" s="20"/>
      <c r="G1" s="20"/>
      <c r="H1" s="20"/>
      <c r="I1" s="20"/>
      <c r="J1" s="20"/>
    </row>
    <row r="2" spans="2:83" ht="9" customHeight="1" x14ac:dyDescent="0.45"/>
    <row r="3" spans="2:83" x14ac:dyDescent="0.45">
      <c r="B3" s="317" t="s">
        <v>139</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22"/>
    </row>
    <row r="4" spans="2:83" ht="19.2" x14ac:dyDescent="0.45">
      <c r="B4" s="319" t="s">
        <v>130</v>
      </c>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24"/>
    </row>
    <row r="5" spans="2:83" ht="19.8" thickBot="1" x14ac:dyDescent="0.5">
      <c r="B5" s="23"/>
      <c r="C5" s="23"/>
      <c r="D5" s="23"/>
      <c r="E5" s="23"/>
      <c r="F5" s="23"/>
      <c r="G5" s="23"/>
      <c r="H5" s="23"/>
      <c r="I5" s="23"/>
      <c r="J5" s="23"/>
      <c r="K5" s="23"/>
      <c r="L5" s="23"/>
      <c r="M5" s="23"/>
      <c r="N5" s="23"/>
      <c r="O5" s="23"/>
      <c r="P5" s="23"/>
      <c r="Q5" s="23"/>
      <c r="R5" s="23"/>
      <c r="S5" s="23"/>
      <c r="T5" s="23"/>
      <c r="U5" s="23"/>
      <c r="V5" s="23"/>
      <c r="W5" s="23"/>
      <c r="X5" s="23"/>
      <c r="Y5" s="23"/>
      <c r="Z5" s="23"/>
      <c r="AA5" s="23"/>
      <c r="AB5" s="24"/>
    </row>
    <row r="6" spans="2:83" s="20" customFormat="1" ht="14.1" customHeight="1" x14ac:dyDescent="0.45">
      <c r="B6" s="25"/>
      <c r="C6" s="26"/>
      <c r="D6" s="26"/>
      <c r="E6" s="26"/>
      <c r="F6" s="26"/>
      <c r="G6" s="26"/>
      <c r="H6" s="26"/>
      <c r="I6" s="26"/>
      <c r="J6" s="26"/>
      <c r="K6" s="26"/>
      <c r="L6" s="26"/>
      <c r="M6" s="26"/>
      <c r="N6" s="26"/>
      <c r="O6" s="26"/>
      <c r="P6" s="26"/>
      <c r="Q6" s="26"/>
      <c r="R6" s="26"/>
      <c r="S6" s="26"/>
      <c r="T6" s="26"/>
      <c r="U6" s="26"/>
      <c r="V6" s="26"/>
      <c r="W6" s="26"/>
      <c r="X6" s="26"/>
      <c r="Y6" s="26"/>
      <c r="Z6" s="26"/>
      <c r="AA6" s="27"/>
      <c r="AC6" s="36"/>
      <c r="AE6" s="25"/>
      <c r="AF6" s="26"/>
      <c r="AG6" s="26"/>
      <c r="AH6" s="26"/>
      <c r="AI6" s="26"/>
      <c r="AJ6" s="26"/>
      <c r="AK6" s="26"/>
      <c r="AL6" s="26"/>
      <c r="AM6" s="26"/>
      <c r="AN6" s="26"/>
      <c r="AO6" s="26"/>
      <c r="AP6" s="26"/>
      <c r="AQ6" s="26"/>
      <c r="AR6" s="26"/>
      <c r="AS6" s="26"/>
      <c r="AT6" s="26"/>
      <c r="AU6" s="26"/>
      <c r="AV6" s="26"/>
      <c r="AW6" s="26"/>
      <c r="AX6" s="26"/>
      <c r="AY6" s="26"/>
      <c r="AZ6" s="26"/>
      <c r="BA6" s="26"/>
      <c r="BB6" s="26"/>
      <c r="BC6" s="26"/>
      <c r="BD6" s="27"/>
      <c r="BF6" s="25"/>
      <c r="BG6" s="26"/>
      <c r="BH6" s="26"/>
      <c r="BI6" s="26"/>
      <c r="BJ6" s="26"/>
      <c r="BK6" s="26"/>
      <c r="BL6" s="26"/>
      <c r="BM6" s="26"/>
      <c r="BN6" s="26"/>
      <c r="BO6" s="26"/>
      <c r="BP6" s="26"/>
      <c r="BQ6" s="26"/>
      <c r="BR6" s="26"/>
      <c r="BS6" s="26"/>
      <c r="BT6" s="26"/>
      <c r="BU6" s="26"/>
      <c r="BV6" s="26"/>
      <c r="BW6" s="26"/>
      <c r="BX6" s="26"/>
      <c r="BY6" s="26"/>
      <c r="BZ6" s="26"/>
      <c r="CA6" s="26"/>
      <c r="CB6" s="26"/>
      <c r="CC6" s="26"/>
      <c r="CD6" s="26"/>
      <c r="CE6" s="27"/>
    </row>
    <row r="7" spans="2:83" s="20" customFormat="1" ht="14.1" customHeight="1" x14ac:dyDescent="0.45">
      <c r="B7" s="28"/>
      <c r="AA7" s="29"/>
      <c r="AC7" s="36"/>
      <c r="AE7" s="28"/>
      <c r="BD7" s="29"/>
      <c r="BF7" s="28"/>
      <c r="CE7" s="29"/>
    </row>
    <row r="8" spans="2:83" s="20" customFormat="1" ht="14.1" customHeight="1" x14ac:dyDescent="0.45">
      <c r="B8" s="28"/>
      <c r="AA8" s="29"/>
      <c r="AC8" s="36"/>
      <c r="AE8" s="28"/>
      <c r="BD8" s="29"/>
      <c r="BF8" s="28"/>
      <c r="CE8" s="29"/>
    </row>
    <row r="9" spans="2:83" s="20" customFormat="1" ht="14.1" customHeight="1" x14ac:dyDescent="0.45">
      <c r="B9" s="28"/>
      <c r="AA9" s="29"/>
      <c r="AC9" s="36"/>
      <c r="AE9" s="28"/>
      <c r="BD9" s="29"/>
      <c r="BF9" s="28"/>
      <c r="CE9" s="29"/>
    </row>
    <row r="10" spans="2:83" s="20" customFormat="1" ht="14.1" customHeight="1" x14ac:dyDescent="0.45">
      <c r="B10" s="28"/>
      <c r="AA10" s="29"/>
      <c r="AC10" s="36"/>
      <c r="AE10" s="28"/>
      <c r="BD10" s="29"/>
      <c r="BF10" s="28"/>
      <c r="CE10" s="29"/>
    </row>
    <row r="11" spans="2:83" s="20" customFormat="1" ht="14.1" customHeight="1" x14ac:dyDescent="0.45">
      <c r="B11" s="28"/>
      <c r="AA11" s="29"/>
      <c r="AC11" s="36"/>
      <c r="AE11" s="28"/>
      <c r="BD11" s="29"/>
      <c r="BF11" s="28"/>
      <c r="CE11" s="29"/>
    </row>
    <row r="12" spans="2:83" s="20" customFormat="1" ht="14.1" customHeight="1" x14ac:dyDescent="0.45">
      <c r="B12" s="28"/>
      <c r="AA12" s="29"/>
      <c r="AC12" s="36"/>
      <c r="AE12" s="28"/>
      <c r="BD12" s="29"/>
      <c r="BF12" s="28"/>
      <c r="CE12" s="29"/>
    </row>
    <row r="13" spans="2:83" s="20" customFormat="1" ht="14.1" customHeight="1" x14ac:dyDescent="0.45">
      <c r="B13" s="28"/>
      <c r="AA13" s="29"/>
      <c r="AC13" s="36"/>
      <c r="AE13" s="28"/>
      <c r="BD13" s="29"/>
      <c r="BF13" s="28"/>
      <c r="CE13" s="29"/>
    </row>
    <row r="14" spans="2:83" x14ac:dyDescent="0.45">
      <c r="B14" s="37"/>
      <c r="AA14" s="38"/>
      <c r="AE14" s="37"/>
      <c r="BD14" s="38"/>
      <c r="BF14" s="37"/>
      <c r="CE14" s="38"/>
    </row>
    <row r="15" spans="2:83" s="20" customFormat="1" ht="14.1" customHeight="1" x14ac:dyDescent="0.45">
      <c r="B15" s="28"/>
      <c r="AA15" s="29"/>
      <c r="AC15" s="36"/>
      <c r="AE15" s="28"/>
      <c r="BD15" s="29"/>
      <c r="BF15" s="28"/>
      <c r="CE15" s="29"/>
    </row>
    <row r="16" spans="2:83" s="20" customFormat="1" ht="14.1" customHeight="1" x14ac:dyDescent="0.45">
      <c r="B16" s="28"/>
      <c r="AA16" s="29"/>
      <c r="AC16" s="36"/>
      <c r="AE16" s="28"/>
      <c r="BD16" s="29"/>
      <c r="BF16" s="28"/>
      <c r="CE16" s="29"/>
    </row>
    <row r="17" spans="2:83" s="20" customFormat="1" ht="14.1" customHeight="1" x14ac:dyDescent="0.45">
      <c r="B17" s="28"/>
      <c r="AA17" s="29"/>
      <c r="AC17" s="36"/>
      <c r="AE17" s="28"/>
      <c r="BD17" s="29"/>
      <c r="BF17" s="28"/>
      <c r="CE17" s="29"/>
    </row>
    <row r="18" spans="2:83" s="20" customFormat="1" ht="14.1" customHeight="1" x14ac:dyDescent="0.45">
      <c r="B18" s="28"/>
      <c r="AA18" s="29"/>
      <c r="AC18" s="36"/>
      <c r="AE18" s="28"/>
      <c r="BD18" s="29"/>
      <c r="BF18" s="28"/>
      <c r="CE18" s="29"/>
    </row>
    <row r="19" spans="2:83" s="20" customFormat="1" ht="14.1" customHeight="1" x14ac:dyDescent="0.45">
      <c r="B19" s="28"/>
      <c r="AA19" s="29"/>
      <c r="AC19" s="36"/>
      <c r="AE19" s="28"/>
      <c r="BD19" s="29"/>
      <c r="BF19" s="28"/>
      <c r="CE19" s="29"/>
    </row>
    <row r="20" spans="2:83" s="20" customFormat="1" ht="14.1" customHeight="1" x14ac:dyDescent="0.45">
      <c r="B20" s="28"/>
      <c r="AA20" s="29"/>
      <c r="AC20" s="36"/>
      <c r="AE20" s="28"/>
      <c r="BD20" s="29"/>
      <c r="BF20" s="28"/>
      <c r="CE20" s="29"/>
    </row>
    <row r="21" spans="2:83" s="20" customFormat="1" ht="14.1" customHeight="1" x14ac:dyDescent="0.45">
      <c r="B21" s="28"/>
      <c r="AA21" s="29"/>
      <c r="AC21" s="36"/>
      <c r="AE21" s="28"/>
      <c r="BD21" s="29"/>
      <c r="BF21" s="28"/>
      <c r="CE21" s="29"/>
    </row>
    <row r="22" spans="2:83" s="20" customFormat="1" ht="14.1" customHeight="1" x14ac:dyDescent="0.45">
      <c r="B22" s="28"/>
      <c r="AA22" s="29"/>
      <c r="AC22" s="36"/>
      <c r="AE22" s="28"/>
      <c r="BD22" s="29"/>
      <c r="BF22" s="28"/>
      <c r="CE22" s="29"/>
    </row>
    <row r="23" spans="2:83" s="20" customFormat="1" ht="14.1" customHeight="1" x14ac:dyDescent="0.45">
      <c r="B23" s="28"/>
      <c r="AA23" s="29"/>
      <c r="AC23" s="36"/>
      <c r="AE23" s="28"/>
      <c r="BD23" s="29"/>
      <c r="BF23" s="28"/>
      <c r="BQ23"/>
      <c r="CE23" s="29"/>
    </row>
    <row r="24" spans="2:83" s="20" customFormat="1" ht="14.1" customHeight="1" x14ac:dyDescent="0.45">
      <c r="B24" s="28"/>
      <c r="AA24" s="29"/>
      <c r="AC24" s="36"/>
      <c r="AE24" s="28"/>
      <c r="BD24" s="29"/>
      <c r="BF24" s="28"/>
      <c r="CE24" s="29"/>
    </row>
    <row r="25" spans="2:83" s="20" customFormat="1" ht="14.1" customHeight="1" x14ac:dyDescent="0.45">
      <c r="B25" s="28"/>
      <c r="AA25" s="29"/>
      <c r="AC25" s="36"/>
      <c r="AE25" s="28"/>
      <c r="BD25" s="29"/>
      <c r="BF25" s="28"/>
      <c r="CE25" s="29"/>
    </row>
    <row r="26" spans="2:83" s="20" customFormat="1" ht="14.1" customHeight="1" x14ac:dyDescent="0.45">
      <c r="B26" s="28"/>
      <c r="AA26" s="29"/>
      <c r="AC26" s="36"/>
      <c r="AE26" s="28"/>
      <c r="BD26" s="29"/>
      <c r="BF26" s="28"/>
      <c r="CE26" s="29"/>
    </row>
    <row r="27" spans="2:83" s="20" customFormat="1" ht="14.1" customHeight="1" x14ac:dyDescent="0.45">
      <c r="B27" s="28"/>
      <c r="J27" s="104"/>
      <c r="K27" s="104"/>
      <c r="L27" s="104"/>
      <c r="M27" s="104"/>
      <c r="N27" s="104"/>
      <c r="O27" s="104"/>
      <c r="P27" s="104"/>
      <c r="Q27" s="104"/>
      <c r="R27" s="104"/>
      <c r="S27" s="104"/>
      <c r="AA27" s="29"/>
      <c r="AC27" s="36"/>
      <c r="AE27" s="28"/>
      <c r="AM27" s="324"/>
      <c r="AN27" s="324"/>
      <c r="AO27" s="324"/>
      <c r="AP27" s="324"/>
      <c r="AQ27" s="324"/>
      <c r="AR27" s="324"/>
      <c r="AS27" s="324"/>
      <c r="AT27" s="324"/>
      <c r="AU27" s="324"/>
      <c r="AV27" s="324"/>
      <c r="BD27" s="29"/>
      <c r="BF27" s="28"/>
      <c r="BN27" s="324"/>
      <c r="BO27" s="324"/>
      <c r="BP27" s="324"/>
      <c r="BQ27" s="324"/>
      <c r="BR27" s="324"/>
      <c r="BS27" s="324"/>
      <c r="BT27" s="324"/>
      <c r="BU27" s="324"/>
      <c r="BV27" s="324"/>
      <c r="BW27" s="324"/>
      <c r="CE27" s="29"/>
    </row>
    <row r="28" spans="2:83" s="20" customFormat="1" ht="14.1" customHeight="1" x14ac:dyDescent="0.45">
      <c r="B28" s="28"/>
      <c r="J28" s="104"/>
      <c r="K28" s="104"/>
      <c r="L28" s="104"/>
      <c r="M28" s="104"/>
      <c r="N28" s="104"/>
      <c r="O28" s="104"/>
      <c r="P28" s="104"/>
      <c r="Q28" s="104"/>
      <c r="R28" s="104"/>
      <c r="S28" s="104"/>
      <c r="AA28" s="29"/>
      <c r="AC28" s="36"/>
      <c r="AE28" s="28"/>
      <c r="AM28" s="324"/>
      <c r="AN28" s="324"/>
      <c r="AO28" s="324"/>
      <c r="AP28" s="324"/>
      <c r="AQ28" s="324"/>
      <c r="AR28" s="324"/>
      <c r="AS28" s="324"/>
      <c r="AT28" s="324"/>
      <c r="AU28" s="324"/>
      <c r="AV28" s="324"/>
      <c r="BD28" s="29"/>
      <c r="BF28" s="28"/>
      <c r="BN28" s="324"/>
      <c r="BO28" s="324"/>
      <c r="BP28" s="324"/>
      <c r="BQ28" s="324"/>
      <c r="BR28" s="324"/>
      <c r="BS28" s="324"/>
      <c r="BT28" s="324"/>
      <c r="BU28" s="324"/>
      <c r="BV28" s="324"/>
      <c r="BW28" s="324"/>
      <c r="CE28" s="29"/>
    </row>
    <row r="29" spans="2:83" s="20" customFormat="1" ht="14.1" customHeight="1" x14ac:dyDescent="0.45">
      <c r="B29" s="28"/>
      <c r="J29" s="104"/>
      <c r="K29" s="104"/>
      <c r="L29" s="104"/>
      <c r="M29" s="104"/>
      <c r="N29" s="104"/>
      <c r="O29" s="104"/>
      <c r="P29" s="104"/>
      <c r="Q29" s="104"/>
      <c r="R29" s="104"/>
      <c r="S29" s="104"/>
      <c r="AA29" s="29"/>
      <c r="AC29" s="36"/>
      <c r="AE29" s="28"/>
      <c r="AM29" s="324"/>
      <c r="AN29" s="324"/>
      <c r="AO29" s="324"/>
      <c r="AP29" s="324"/>
      <c r="AQ29" s="324"/>
      <c r="AR29" s="324"/>
      <c r="AS29" s="324"/>
      <c r="AT29" s="324"/>
      <c r="AU29" s="324"/>
      <c r="AV29" s="324"/>
      <c r="BD29" s="29"/>
      <c r="BF29" s="28"/>
      <c r="BN29" s="324"/>
      <c r="BO29" s="324"/>
      <c r="BP29" s="324"/>
      <c r="BQ29" s="324"/>
      <c r="BR29" s="324"/>
      <c r="BS29" s="324"/>
      <c r="BT29" s="324"/>
      <c r="BU29" s="324"/>
      <c r="BV29" s="324"/>
      <c r="BW29" s="324"/>
      <c r="CE29" s="29"/>
    </row>
    <row r="30" spans="2:83" s="20" customFormat="1" ht="14.1" customHeight="1" x14ac:dyDescent="0.45">
      <c r="B30" s="28"/>
      <c r="J30" s="104"/>
      <c r="K30" s="104"/>
      <c r="L30" s="104"/>
      <c r="M30" s="104"/>
      <c r="N30" s="104"/>
      <c r="O30" s="104"/>
      <c r="P30" s="104"/>
      <c r="Q30" s="104"/>
      <c r="R30" s="104"/>
      <c r="S30" s="104"/>
      <c r="AA30" s="29"/>
      <c r="AC30" s="36"/>
      <c r="AE30" s="28"/>
      <c r="AM30" s="324"/>
      <c r="AN30" s="324"/>
      <c r="AO30" s="324"/>
      <c r="AP30" s="324"/>
      <c r="AQ30" s="324"/>
      <c r="AR30" s="324"/>
      <c r="AS30" s="324"/>
      <c r="AT30" s="324"/>
      <c r="AU30" s="324"/>
      <c r="AV30" s="324"/>
      <c r="BD30" s="29"/>
      <c r="BF30" s="28"/>
      <c r="BN30" s="324"/>
      <c r="BO30" s="324"/>
      <c r="BP30" s="324"/>
      <c r="BQ30" s="324"/>
      <c r="BR30" s="324"/>
      <c r="BS30" s="324"/>
      <c r="BT30" s="324"/>
      <c r="BU30" s="324"/>
      <c r="BV30" s="324"/>
      <c r="BW30" s="324"/>
      <c r="CE30" s="29"/>
    </row>
    <row r="31" spans="2:83" s="20" customFormat="1" ht="14.1" customHeight="1" x14ac:dyDescent="0.45">
      <c r="B31" s="28"/>
      <c r="J31" s="104"/>
      <c r="K31" s="104"/>
      <c r="L31" s="104"/>
      <c r="M31" s="104"/>
      <c r="N31" s="104"/>
      <c r="O31" s="104"/>
      <c r="P31" s="104"/>
      <c r="Q31" s="104"/>
      <c r="R31" s="104"/>
      <c r="S31" s="104"/>
      <c r="AA31" s="29"/>
      <c r="AC31" s="36"/>
      <c r="AE31" s="28"/>
      <c r="AM31" s="324"/>
      <c r="AN31" s="324"/>
      <c r="AO31" s="324"/>
      <c r="AP31" s="324"/>
      <c r="AQ31" s="324"/>
      <c r="AR31" s="324"/>
      <c r="AS31" s="324"/>
      <c r="AT31" s="324"/>
      <c r="AU31" s="324"/>
      <c r="AV31" s="324"/>
      <c r="BD31" s="29"/>
      <c r="BF31" s="28"/>
      <c r="BN31" s="324"/>
      <c r="BO31" s="324"/>
      <c r="BP31" s="324"/>
      <c r="BQ31" s="324"/>
      <c r="BR31" s="324"/>
      <c r="BS31" s="324"/>
      <c r="BT31" s="324"/>
      <c r="BU31" s="324"/>
      <c r="BV31" s="324"/>
      <c r="BW31" s="324"/>
      <c r="CE31" s="29"/>
    </row>
    <row r="32" spans="2:83" s="20" customFormat="1" ht="14.1" customHeight="1" x14ac:dyDescent="0.45">
      <c r="B32" s="28"/>
      <c r="J32" s="104"/>
      <c r="K32" s="104"/>
      <c r="L32" s="104"/>
      <c r="M32" s="104"/>
      <c r="N32" s="104"/>
      <c r="O32" s="104"/>
      <c r="P32" s="104"/>
      <c r="Q32" s="104"/>
      <c r="R32" s="104"/>
      <c r="S32" s="104"/>
      <c r="AA32" s="29"/>
      <c r="AC32" s="36"/>
      <c r="AE32" s="28"/>
      <c r="AM32" s="324"/>
      <c r="AN32" s="324"/>
      <c r="AO32" s="324"/>
      <c r="AP32" s="324"/>
      <c r="AQ32" s="324"/>
      <c r="AR32" s="324"/>
      <c r="AS32" s="324"/>
      <c r="AT32" s="324"/>
      <c r="AU32" s="324"/>
      <c r="AV32" s="324"/>
      <c r="BD32" s="29"/>
      <c r="BF32" s="28"/>
      <c r="BN32" s="324"/>
      <c r="BO32" s="324"/>
      <c r="BP32" s="324"/>
      <c r="BQ32" s="324"/>
      <c r="BR32" s="324"/>
      <c r="BS32" s="324"/>
      <c r="BT32" s="324"/>
      <c r="BU32" s="324"/>
      <c r="BV32" s="324"/>
      <c r="BW32" s="324"/>
      <c r="CE32" s="29"/>
    </row>
    <row r="33" spans="2:83" s="20" customFormat="1" ht="14.1" customHeight="1" x14ac:dyDescent="0.45">
      <c r="B33" s="28"/>
      <c r="J33" s="104"/>
      <c r="K33" s="104"/>
      <c r="L33" s="104"/>
      <c r="M33" s="104"/>
      <c r="N33" s="104"/>
      <c r="O33" s="104"/>
      <c r="P33" s="104"/>
      <c r="Q33" s="104"/>
      <c r="R33" s="104"/>
      <c r="S33" s="104"/>
      <c r="AA33" s="29"/>
      <c r="AC33" s="36"/>
      <c r="AE33" s="28"/>
      <c r="AM33" s="324"/>
      <c r="AN33" s="324"/>
      <c r="AO33" s="324"/>
      <c r="AP33" s="324"/>
      <c r="AQ33" s="324"/>
      <c r="AR33" s="324"/>
      <c r="AS33" s="324"/>
      <c r="AT33" s="324"/>
      <c r="AU33" s="324"/>
      <c r="AV33" s="324"/>
      <c r="BD33" s="29"/>
      <c r="BF33" s="28"/>
      <c r="BN33" s="324"/>
      <c r="BO33" s="324"/>
      <c r="BP33" s="324"/>
      <c r="BQ33" s="324"/>
      <c r="BR33" s="324"/>
      <c r="BS33" s="324"/>
      <c r="BT33" s="324"/>
      <c r="BU33" s="324"/>
      <c r="BV33" s="324"/>
      <c r="BW33" s="324"/>
      <c r="CE33" s="29"/>
    </row>
    <row r="34" spans="2:83" s="20" customFormat="1" ht="14.1" customHeight="1" x14ac:dyDescent="0.45">
      <c r="B34" s="28"/>
      <c r="AA34" s="29"/>
      <c r="AC34" s="36"/>
      <c r="AE34" s="28"/>
      <c r="BD34" s="29"/>
      <c r="BF34" s="28"/>
      <c r="CE34" s="29"/>
    </row>
    <row r="35" spans="2:83" s="20" customFormat="1" ht="14.1" customHeight="1" x14ac:dyDescent="0.45">
      <c r="B35" s="28"/>
      <c r="AA35" s="29"/>
      <c r="AC35" s="36"/>
      <c r="AE35" s="28"/>
      <c r="BD35" s="29"/>
      <c r="BF35" s="28"/>
      <c r="CE35" s="29"/>
    </row>
    <row r="36" spans="2:83" s="20" customFormat="1" ht="14.1" customHeight="1" x14ac:dyDescent="0.45">
      <c r="B36" s="28"/>
      <c r="AA36" s="29"/>
      <c r="AC36" s="36"/>
      <c r="AE36" s="28"/>
      <c r="BD36" s="29"/>
      <c r="BF36" s="28"/>
      <c r="CE36" s="29"/>
    </row>
    <row r="37" spans="2:83" s="20" customFormat="1" ht="14.1" customHeight="1" x14ac:dyDescent="0.45">
      <c r="B37" s="28"/>
      <c r="AA37" s="29"/>
      <c r="AC37" s="36"/>
      <c r="AE37" s="28"/>
      <c r="BD37" s="29"/>
      <c r="BF37" s="28"/>
      <c r="CE37" s="29"/>
    </row>
    <row r="38" spans="2:83" s="20" customFormat="1" ht="14.1" customHeight="1" x14ac:dyDescent="0.45">
      <c r="B38" s="28"/>
      <c r="AA38" s="29"/>
      <c r="AC38" s="36"/>
      <c r="AE38" s="28"/>
      <c r="BD38" s="29"/>
      <c r="BF38" s="28"/>
      <c r="CE38" s="29"/>
    </row>
    <row r="39" spans="2:83" s="20" customFormat="1" ht="14.1" customHeight="1" x14ac:dyDescent="0.45">
      <c r="B39" s="28"/>
      <c r="AA39" s="29"/>
      <c r="AC39" s="36"/>
      <c r="AE39" s="28"/>
      <c r="BD39" s="29"/>
      <c r="BF39" s="28"/>
      <c r="CE39" s="29"/>
    </row>
    <row r="40" spans="2:83" s="20" customFormat="1" ht="14.1" customHeight="1" x14ac:dyDescent="0.45">
      <c r="B40" s="28"/>
      <c r="AA40" s="29"/>
      <c r="AC40" s="36"/>
      <c r="AE40" s="28"/>
      <c r="BD40" s="29"/>
      <c r="BF40" s="28"/>
      <c r="CE40" s="29"/>
    </row>
    <row r="41" spans="2:83" s="20" customFormat="1" ht="14.1" customHeight="1" x14ac:dyDescent="0.45">
      <c r="B41" s="28"/>
      <c r="AA41" s="29"/>
      <c r="AC41" s="36"/>
      <c r="AE41" s="28"/>
      <c r="BD41" s="29"/>
      <c r="BF41" s="28"/>
      <c r="CE41" s="29"/>
    </row>
    <row r="42" spans="2:83" s="20" customFormat="1" ht="14.1" customHeight="1" x14ac:dyDescent="0.45">
      <c r="B42" s="28"/>
      <c r="AA42" s="29"/>
      <c r="AC42" s="36"/>
      <c r="AE42" s="28"/>
      <c r="BD42" s="29"/>
      <c r="BF42" s="28"/>
      <c r="CE42" s="29"/>
    </row>
    <row r="43" spans="2:83" s="20" customFormat="1" ht="14.1" customHeight="1" x14ac:dyDescent="0.45">
      <c r="B43" s="28"/>
      <c r="AA43" s="29"/>
      <c r="AC43" s="36"/>
      <c r="AE43" s="28"/>
      <c r="BD43" s="29"/>
      <c r="BF43" s="28"/>
      <c r="CE43" s="29"/>
    </row>
    <row r="44" spans="2:83" s="20" customFormat="1" ht="14.1" customHeight="1" x14ac:dyDescent="0.45">
      <c r="B44" s="28"/>
      <c r="AA44" s="29"/>
      <c r="AC44" s="36"/>
      <c r="AE44" s="28"/>
      <c r="BD44" s="29"/>
      <c r="BF44" s="28"/>
      <c r="CE44" s="29"/>
    </row>
    <row r="45" spans="2:83" s="20" customFormat="1" ht="14.1" customHeight="1" x14ac:dyDescent="0.45">
      <c r="B45" s="28"/>
      <c r="AA45" s="29"/>
      <c r="AC45" s="36"/>
      <c r="AE45" s="28"/>
      <c r="BD45" s="29"/>
      <c r="BF45" s="28"/>
      <c r="BL45"/>
      <c r="CE45" s="29"/>
    </row>
    <row r="46" spans="2:83" s="20" customFormat="1" ht="14.1" customHeight="1" x14ac:dyDescent="0.45">
      <c r="B46" s="28"/>
      <c r="AA46" s="29"/>
      <c r="AC46" s="36"/>
      <c r="AE46" s="28"/>
      <c r="BD46" s="29"/>
      <c r="BF46" s="28"/>
      <c r="CE46" s="29"/>
    </row>
    <row r="47" spans="2:83" s="20" customFormat="1" ht="14.1" customHeight="1" x14ac:dyDescent="0.45">
      <c r="B47" s="28"/>
      <c r="AA47" s="29"/>
      <c r="AC47" s="36"/>
      <c r="AE47" s="28"/>
      <c r="BD47" s="29"/>
      <c r="BF47" s="28"/>
      <c r="CE47" s="29"/>
    </row>
    <row r="48" spans="2:83" s="20" customFormat="1" ht="14.1" customHeight="1" x14ac:dyDescent="0.45">
      <c r="B48" s="28"/>
      <c r="AA48" s="29"/>
      <c r="AC48" s="36"/>
      <c r="AE48" s="28"/>
      <c r="BD48" s="29"/>
      <c r="BF48" s="28"/>
      <c r="CE48" s="29"/>
    </row>
    <row r="49" spans="2:83" s="20" customFormat="1" ht="14.1" customHeight="1" x14ac:dyDescent="0.45">
      <c r="B49" s="28"/>
      <c r="AA49" s="29"/>
      <c r="AC49" s="36"/>
      <c r="AE49" s="28"/>
      <c r="BD49" s="29"/>
      <c r="BF49" s="28"/>
      <c r="CE49" s="29"/>
    </row>
    <row r="50" spans="2:83" s="20" customFormat="1" ht="14.1" customHeight="1" x14ac:dyDescent="0.45">
      <c r="B50" s="28"/>
      <c r="AA50" s="29"/>
      <c r="AC50" s="36"/>
      <c r="AE50" s="28"/>
      <c r="BD50" s="29"/>
      <c r="BF50" s="28"/>
      <c r="CE50" s="29"/>
    </row>
    <row r="51" spans="2:83" s="20" customFormat="1" ht="14.1" customHeight="1" x14ac:dyDescent="0.45">
      <c r="B51" s="28"/>
      <c r="AA51" s="29"/>
      <c r="AC51" s="36"/>
      <c r="AE51" s="28"/>
      <c r="BD51" s="29"/>
      <c r="BF51" s="28"/>
      <c r="CE51" s="29"/>
    </row>
    <row r="52" spans="2:83" s="20" customFormat="1" ht="13.8" thickBot="1" x14ac:dyDescent="0.5">
      <c r="B52" s="31"/>
      <c r="C52" s="32"/>
      <c r="D52" s="32"/>
      <c r="E52" s="32"/>
      <c r="F52" s="32"/>
      <c r="G52" s="32"/>
      <c r="H52" s="32"/>
      <c r="I52" s="32"/>
      <c r="J52" s="32"/>
      <c r="K52" s="32"/>
      <c r="L52" s="32"/>
      <c r="M52" s="32"/>
      <c r="N52" s="32"/>
      <c r="O52" s="32"/>
      <c r="P52" s="32"/>
      <c r="Q52" s="32"/>
      <c r="R52" s="32"/>
      <c r="S52" s="32"/>
      <c r="T52" s="32"/>
      <c r="U52" s="32"/>
      <c r="V52" s="32"/>
      <c r="W52" s="32"/>
      <c r="X52" s="32"/>
      <c r="Y52" s="32"/>
      <c r="Z52" s="32"/>
      <c r="AA52" s="33"/>
      <c r="AC52" s="36"/>
      <c r="AE52" s="31"/>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3"/>
      <c r="BF52" s="31"/>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3"/>
    </row>
    <row r="53" spans="2:83" s="20" customFormat="1" ht="86.4" customHeight="1" thickBot="1" x14ac:dyDescent="0.5">
      <c r="B53" s="314" t="s">
        <v>131</v>
      </c>
      <c r="C53" s="315"/>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6"/>
      <c r="AC53" s="36"/>
      <c r="AE53" s="314" t="s">
        <v>131</v>
      </c>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c r="BB53" s="315"/>
      <c r="BC53" s="315"/>
      <c r="BD53" s="316"/>
      <c r="BF53" s="314" t="s">
        <v>131</v>
      </c>
      <c r="BG53" s="315"/>
      <c r="BH53" s="315"/>
      <c r="BI53" s="315"/>
      <c r="BJ53" s="315"/>
      <c r="BK53" s="315"/>
      <c r="BL53" s="315"/>
      <c r="BM53" s="315"/>
      <c r="BN53" s="315"/>
      <c r="BO53" s="315"/>
      <c r="BP53" s="315"/>
      <c r="BQ53" s="315"/>
      <c r="BR53" s="315"/>
      <c r="BS53" s="315"/>
      <c r="BT53" s="315"/>
      <c r="BU53" s="315"/>
      <c r="BV53" s="315"/>
      <c r="BW53" s="315"/>
      <c r="BX53" s="315"/>
      <c r="BY53" s="315"/>
      <c r="BZ53" s="315"/>
      <c r="CA53" s="315"/>
      <c r="CB53" s="315"/>
      <c r="CC53" s="315"/>
      <c r="CD53" s="315"/>
      <c r="CE53" s="316"/>
    </row>
    <row r="54" spans="2:83" s="20" customFormat="1" ht="13.2" x14ac:dyDescent="0.45">
      <c r="AA54" s="34" t="s">
        <v>132</v>
      </c>
      <c r="AC54" s="36"/>
      <c r="BD54" s="34" t="s">
        <v>132</v>
      </c>
      <c r="CE54" s="34" t="s">
        <v>132</v>
      </c>
    </row>
  </sheetData>
  <mergeCells count="7">
    <mergeCell ref="B53:AA53"/>
    <mergeCell ref="AE53:BD53"/>
    <mergeCell ref="BF53:CE53"/>
    <mergeCell ref="B3:AA3"/>
    <mergeCell ref="B4:AA4"/>
    <mergeCell ref="AM27:AV33"/>
    <mergeCell ref="BN27:BW33"/>
  </mergeCells>
  <phoneticPr fontId="3"/>
  <pageMargins left="0.7" right="0.7" top="0.75" bottom="0.75" header="0.3" footer="0.3"/>
  <pageSetup paperSize="9" scale="84" orientation="portrait" r:id="rId1"/>
  <colBreaks count="1" manualBreakCount="1">
    <brk id="2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参考様式１_太陽光発電システム設置概要書</vt:lpstr>
      <vt:lpstr>参考様式2_低圧電力一括受電付帯設備の計算書</vt:lpstr>
      <vt:lpstr>参考様式３_助成対象住宅の写真</vt:lpstr>
      <vt:lpstr>参考様式4_領収書内訳</vt:lpstr>
      <vt:lpstr>参考様式6_助成対象設備設置完了後の写真</vt:lpstr>
      <vt:lpstr>参考様式１_太陽光発電システム設置概要書!Print_Area</vt:lpstr>
      <vt:lpstr>参考様式2_低圧電力一括受電付帯設備の計算書!Print_Area</vt:lpstr>
      <vt:lpstr>参考様式３_助成対象住宅の写真!Print_Area</vt:lpstr>
      <vt:lpstr>参考様式4_領収書内訳!Print_Area</vt:lpstr>
      <vt:lpstr>参考様式6_助成対象設備設置完了後の写真!Print_Area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2025-08-01T07:54:31Z</dcterms:created>
  <dcterms:modified xsi:type="dcterms:W3CDTF">2025-08-01T07:55:16Z</dcterms:modified>
</cp:coreProperties>
</file>