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defaultThemeVersion="124226"/>
  <xr:revisionPtr revIDLastSave="0" documentId="13_ncr:1_{A9EAAEF5-82FF-48CB-9502-436A37B40F15}" xr6:coauthVersionLast="47" xr6:coauthVersionMax="47" xr10:uidLastSave="{00000000-0000-0000-0000-000000000000}"/>
  <bookViews>
    <workbookView xWindow="-120" yWindow="-120" windowWidth="20730" windowHeight="11040" tabRatio="730" firstSheet="1" activeTab="1" xr2:uid="{00000000-000D-0000-FFFF-FFFF00000000}"/>
  </bookViews>
  <sheets>
    <sheet name="選択肢 (2)" sheetId="23" state="hidden" r:id="rId1"/>
    <sheet name="11号" sheetId="22" r:id="rId2"/>
    <sheet name="11号別紙1-1（製造設備（都内））" sheetId="41" r:id="rId3"/>
    <sheet name="11号別紙1-2（製造設備（都外）） " sheetId="42" r:id="rId4"/>
    <sheet name="11号別紙２（貯蔵設備）" sheetId="43" r:id="rId5"/>
    <sheet name="11号別紙３（運搬設備）" sheetId="44" r:id="rId6"/>
    <sheet name="11号別紙４（純水素型燃料電池）" sheetId="45" r:id="rId7"/>
    <sheet name="11号別紙5-1（水素燃料ボイラー（専焼））" sheetId="46" r:id="rId8"/>
    <sheet name="11号別紙5-2（水素燃料ボイラー（混焼））" sheetId="47" r:id="rId9"/>
    <sheet name="11号別紙6-1（温水発生機（専焼））" sheetId="48" r:id="rId10"/>
    <sheet name="11号別紙6-2（温水発生機（混焼））" sheetId="49" r:id="rId11"/>
    <sheet name="11号別紙7-1 （水素バーナー（専焼））" sheetId="50" r:id="rId12"/>
    <sheet name="11号別紙7-2（水素バーナー（混焼））" sheetId="51" r:id="rId13"/>
    <sheet name="11号別紙8-1（水素エンジン発電機（専焼））" sheetId="52" r:id="rId14"/>
    <sheet name="11号別紙8-2（水素エンジン発電機（混焼））" sheetId="53" r:id="rId15"/>
  </sheets>
  <definedNames>
    <definedName name="_xlnm.Print_Area" localSheetId="1">'11号'!$B$2:$V$36</definedName>
    <definedName name="_xlnm.Print_Area" localSheetId="2">'11号別紙1-1（製造設備（都内））'!$A$2:$H$40</definedName>
    <definedName name="_xlnm.Print_Area" localSheetId="3">'11号別紙1-2（製造設備（都外）） '!$A$2:$H$40</definedName>
    <definedName name="_xlnm.Print_Area" localSheetId="4">'11号別紙２（貯蔵設備）'!$A$2:$H$40</definedName>
    <definedName name="_xlnm.Print_Area" localSheetId="5">'11号別紙３（運搬設備）'!$A$2:$G$40</definedName>
    <definedName name="_xlnm.Print_Area" localSheetId="6">'11号別紙４（純水素型燃料電池）'!$A$2:$H$40</definedName>
    <definedName name="_xlnm.Print_Area" localSheetId="7">'11号別紙5-1（水素燃料ボイラー（専焼））'!$A$2:$H$40</definedName>
    <definedName name="_xlnm.Print_Area" localSheetId="8">'11号別紙5-2（水素燃料ボイラー（混焼））'!$A$2:$H$40</definedName>
    <definedName name="_xlnm.Print_Area" localSheetId="9">'11号別紙6-1（温水発生機（専焼））'!$A$2:$H$40</definedName>
    <definedName name="_xlnm.Print_Area" localSheetId="10">'11号別紙6-2（温水発生機（混焼））'!$A$2:$H$40</definedName>
    <definedName name="_xlnm.Print_Area" localSheetId="11">'11号別紙7-1 （水素バーナー（専焼））'!$A$2:$H$40</definedName>
    <definedName name="_xlnm.Print_Area" localSheetId="12">'11号別紙7-2（水素バーナー（混焼））'!$A$2:$H$40</definedName>
    <definedName name="_xlnm.Print_Area" localSheetId="13">'11号別紙8-1（水素エンジン発電機（専焼））'!$A$2:$H$40</definedName>
    <definedName name="_xlnm.Print_Area" localSheetId="14">'11号別紙8-2（水素エンジン発電機（混焼））'!$A$2:$H$40</definedName>
    <definedName name="該当無し">#REF!</definedName>
    <definedName name="業種リスト">#REF!</definedName>
    <definedName name="種類">#REF!</definedName>
    <definedName name="別1その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53" l="1"/>
  <c r="G6" i="53"/>
  <c r="J12" i="53" s="1"/>
  <c r="K12" i="53" s="1"/>
  <c r="G35" i="53" s="1"/>
  <c r="G7" i="53"/>
  <c r="G8" i="53"/>
  <c r="G9" i="53"/>
  <c r="G10" i="53"/>
  <c r="G11" i="53"/>
  <c r="G12" i="53"/>
  <c r="G13" i="53"/>
  <c r="K13" i="53"/>
  <c r="G14" i="53"/>
  <c r="G15" i="53"/>
  <c r="G16" i="53"/>
  <c r="G17" i="53"/>
  <c r="G18" i="53"/>
  <c r="G19" i="53"/>
  <c r="G20" i="53"/>
  <c r="G21" i="53"/>
  <c r="G22" i="53"/>
  <c r="G23" i="53"/>
  <c r="G24" i="53"/>
  <c r="G25" i="53"/>
  <c r="G26" i="53"/>
  <c r="G27" i="53"/>
  <c r="G28" i="53"/>
  <c r="G29" i="53"/>
  <c r="G30" i="53"/>
  <c r="G31" i="53"/>
  <c r="G32" i="53"/>
  <c r="G33" i="53"/>
  <c r="G34" i="53"/>
  <c r="D37" i="53"/>
  <c r="D39" i="53"/>
  <c r="G5" i="52"/>
  <c r="G6" i="52"/>
  <c r="J12" i="52" s="1"/>
  <c r="K12" i="52" s="1"/>
  <c r="G35" i="52" s="1"/>
  <c r="G7" i="52"/>
  <c r="G8" i="52"/>
  <c r="G9" i="52"/>
  <c r="G10" i="52"/>
  <c r="G11" i="52"/>
  <c r="G12" i="52"/>
  <c r="G13" i="52"/>
  <c r="K13" i="52"/>
  <c r="G14" i="52"/>
  <c r="G15" i="52"/>
  <c r="G16" i="52"/>
  <c r="G17" i="52"/>
  <c r="G18" i="52"/>
  <c r="G19" i="52"/>
  <c r="G20" i="52"/>
  <c r="G21" i="52"/>
  <c r="G22" i="52"/>
  <c r="G23" i="52"/>
  <c r="G24" i="52"/>
  <c r="G25" i="52"/>
  <c r="G26" i="52"/>
  <c r="G27" i="52"/>
  <c r="G28" i="52"/>
  <c r="G29" i="52"/>
  <c r="G30" i="52"/>
  <c r="G31" i="52"/>
  <c r="G32" i="52"/>
  <c r="G33" i="52"/>
  <c r="G34" i="52"/>
  <c r="D37" i="52"/>
  <c r="D39" i="52"/>
  <c r="G5" i="51"/>
  <c r="G6" i="51"/>
  <c r="J12" i="51" s="1"/>
  <c r="K12" i="51" s="1"/>
  <c r="G35" i="51" s="1"/>
  <c r="G7" i="51"/>
  <c r="G8" i="51"/>
  <c r="G9" i="51"/>
  <c r="G10" i="51"/>
  <c r="G11" i="51"/>
  <c r="G12" i="51"/>
  <c r="G13" i="51"/>
  <c r="K13" i="51"/>
  <c r="G14" i="51"/>
  <c r="G15" i="51"/>
  <c r="G16" i="51"/>
  <c r="G17" i="51"/>
  <c r="G18" i="51"/>
  <c r="G19" i="51"/>
  <c r="G20" i="51"/>
  <c r="G21" i="51"/>
  <c r="G22" i="51"/>
  <c r="G23" i="51"/>
  <c r="G24" i="51"/>
  <c r="G25" i="51"/>
  <c r="G26" i="51"/>
  <c r="G27" i="51"/>
  <c r="G28" i="51"/>
  <c r="G29" i="51"/>
  <c r="G30" i="51"/>
  <c r="G31" i="51"/>
  <c r="G32" i="51"/>
  <c r="G33" i="51"/>
  <c r="G34" i="51"/>
  <c r="D37" i="51"/>
  <c r="D39" i="51"/>
  <c r="G5" i="50"/>
  <c r="G6" i="50"/>
  <c r="J12" i="50" s="1"/>
  <c r="K12" i="50" s="1"/>
  <c r="G35" i="50" s="1"/>
  <c r="G7" i="50"/>
  <c r="G8" i="50"/>
  <c r="G9" i="50"/>
  <c r="G10" i="50"/>
  <c r="G11" i="50"/>
  <c r="G12" i="50"/>
  <c r="G13" i="50"/>
  <c r="K13" i="50"/>
  <c r="G14" i="50"/>
  <c r="G15" i="50"/>
  <c r="G16" i="50"/>
  <c r="G17" i="50"/>
  <c r="G18" i="50"/>
  <c r="G19" i="50"/>
  <c r="G20" i="50"/>
  <c r="G21" i="50"/>
  <c r="G22" i="50"/>
  <c r="G23" i="50"/>
  <c r="G24" i="50"/>
  <c r="G25" i="50"/>
  <c r="G26" i="50"/>
  <c r="G27" i="50"/>
  <c r="G28" i="50"/>
  <c r="G29" i="50"/>
  <c r="G30" i="50"/>
  <c r="G31" i="50"/>
  <c r="G32" i="50"/>
  <c r="G33" i="50"/>
  <c r="G34" i="50"/>
  <c r="D37" i="50"/>
  <c r="D39" i="50"/>
  <c r="G5" i="49"/>
  <c r="G6" i="49"/>
  <c r="J12" i="49" s="1"/>
  <c r="K12" i="49" s="1"/>
  <c r="G35" i="49" s="1"/>
  <c r="G7" i="49"/>
  <c r="G8" i="49"/>
  <c r="G9" i="49"/>
  <c r="G10" i="49"/>
  <c r="G11" i="49"/>
  <c r="G12" i="49"/>
  <c r="G13" i="49"/>
  <c r="K13" i="49"/>
  <c r="G14" i="49"/>
  <c r="G15" i="49"/>
  <c r="G16" i="49"/>
  <c r="G17" i="49"/>
  <c r="G18" i="49"/>
  <c r="G19" i="49"/>
  <c r="G20" i="49"/>
  <c r="G21" i="49"/>
  <c r="G22" i="49"/>
  <c r="G23" i="49"/>
  <c r="G24" i="49"/>
  <c r="G25" i="49"/>
  <c r="G26" i="49"/>
  <c r="G27" i="49"/>
  <c r="G28" i="49"/>
  <c r="G29" i="49"/>
  <c r="G30" i="49"/>
  <c r="G31" i="49"/>
  <c r="G32" i="49"/>
  <c r="G33" i="49"/>
  <c r="G34" i="49"/>
  <c r="D37" i="49"/>
  <c r="D39" i="49"/>
  <c r="G5" i="48"/>
  <c r="G6" i="48"/>
  <c r="J12" i="48" s="1"/>
  <c r="K12" i="48" s="1"/>
  <c r="G35" i="48" s="1"/>
  <c r="G7" i="48"/>
  <c r="G8" i="48"/>
  <c r="G9" i="48"/>
  <c r="G10" i="48"/>
  <c r="G11" i="48"/>
  <c r="G12" i="48"/>
  <c r="G13" i="48"/>
  <c r="K13" i="48"/>
  <c r="G14" i="48"/>
  <c r="G15" i="48"/>
  <c r="G16" i="48"/>
  <c r="G17" i="48"/>
  <c r="G18" i="48"/>
  <c r="G19" i="48"/>
  <c r="G20" i="48"/>
  <c r="G21" i="48"/>
  <c r="G22" i="48"/>
  <c r="G23" i="48"/>
  <c r="G24" i="48"/>
  <c r="G25" i="48"/>
  <c r="G26" i="48"/>
  <c r="G27" i="48"/>
  <c r="G28" i="48"/>
  <c r="G29" i="48"/>
  <c r="G30" i="48"/>
  <c r="G31" i="48"/>
  <c r="G32" i="48"/>
  <c r="G33" i="48"/>
  <c r="G34" i="48"/>
  <c r="D37" i="48"/>
  <c r="D39" i="48"/>
  <c r="G5" i="47"/>
  <c r="G6" i="47"/>
  <c r="J12" i="47" s="1"/>
  <c r="K12" i="47" s="1"/>
  <c r="G35" i="47" s="1"/>
  <c r="G7" i="47"/>
  <c r="G8" i="47"/>
  <c r="G9" i="47"/>
  <c r="G10" i="47"/>
  <c r="G11" i="47"/>
  <c r="G12" i="47"/>
  <c r="G13" i="47"/>
  <c r="K13" i="47"/>
  <c r="G14" i="47"/>
  <c r="G15" i="47"/>
  <c r="G16" i="47"/>
  <c r="G17" i="47"/>
  <c r="G18" i="47"/>
  <c r="G19" i="47"/>
  <c r="G20" i="47"/>
  <c r="G21" i="47"/>
  <c r="G22" i="47"/>
  <c r="G23" i="47"/>
  <c r="G24" i="47"/>
  <c r="G25" i="47"/>
  <c r="G26" i="47"/>
  <c r="G27" i="47"/>
  <c r="G28" i="47"/>
  <c r="G29" i="47"/>
  <c r="G30" i="47"/>
  <c r="G31" i="47"/>
  <c r="G32" i="47"/>
  <c r="G33" i="47"/>
  <c r="G34" i="47"/>
  <c r="D37" i="47"/>
  <c r="D39" i="47"/>
  <c r="G5" i="46"/>
  <c r="G6" i="46"/>
  <c r="J12" i="46" s="1"/>
  <c r="K12" i="46" s="1"/>
  <c r="G35" i="46" s="1"/>
  <c r="G7" i="46"/>
  <c r="G8" i="46"/>
  <c r="G9" i="46"/>
  <c r="G10" i="46"/>
  <c r="G11" i="46"/>
  <c r="G12" i="46"/>
  <c r="G13" i="46"/>
  <c r="K13" i="46"/>
  <c r="G14" i="46"/>
  <c r="G15" i="46"/>
  <c r="G16" i="46"/>
  <c r="G17" i="46"/>
  <c r="G18" i="46"/>
  <c r="G19" i="46"/>
  <c r="G20" i="46"/>
  <c r="G21" i="46"/>
  <c r="G22" i="46"/>
  <c r="G23" i="46"/>
  <c r="G24" i="46"/>
  <c r="G25" i="46"/>
  <c r="G26" i="46"/>
  <c r="G27" i="46"/>
  <c r="G28" i="46"/>
  <c r="G29" i="46"/>
  <c r="G30" i="46"/>
  <c r="G31" i="46"/>
  <c r="G32" i="46"/>
  <c r="G33" i="46"/>
  <c r="G34" i="46"/>
  <c r="D37" i="46"/>
  <c r="D39" i="46"/>
  <c r="G5" i="45"/>
  <c r="G6" i="45"/>
  <c r="J12" i="45" s="1"/>
  <c r="K12" i="45" s="1"/>
  <c r="G35" i="45" s="1"/>
  <c r="G7" i="45"/>
  <c r="G8" i="45"/>
  <c r="G9" i="45"/>
  <c r="G10" i="45"/>
  <c r="G11" i="45"/>
  <c r="G12" i="45"/>
  <c r="G13" i="45"/>
  <c r="K13" i="45"/>
  <c r="G14" i="45"/>
  <c r="G15" i="45"/>
  <c r="G16" i="45"/>
  <c r="G17" i="45"/>
  <c r="G18" i="45"/>
  <c r="G19" i="45"/>
  <c r="G20" i="45"/>
  <c r="G21" i="45"/>
  <c r="G22" i="45"/>
  <c r="G23" i="45"/>
  <c r="G24" i="45"/>
  <c r="G25" i="45"/>
  <c r="G26" i="45"/>
  <c r="G27" i="45"/>
  <c r="G28" i="45"/>
  <c r="G29" i="45"/>
  <c r="G30" i="45"/>
  <c r="G31" i="45"/>
  <c r="G32" i="45"/>
  <c r="G33" i="45"/>
  <c r="D37" i="45"/>
  <c r="D39" i="45"/>
  <c r="G5" i="44"/>
  <c r="G6" i="44"/>
  <c r="D36" i="44" s="1"/>
  <c r="G7" i="44"/>
  <c r="G8" i="44"/>
  <c r="G9" i="44"/>
  <c r="G10" i="44"/>
  <c r="G11" i="44"/>
  <c r="J11" i="44"/>
  <c r="G12" i="44"/>
  <c r="J12" i="44"/>
  <c r="K12" i="44" s="1"/>
  <c r="G35" i="44" s="1"/>
  <c r="G13" i="44"/>
  <c r="G14" i="44"/>
  <c r="G15" i="44"/>
  <c r="G16" i="44"/>
  <c r="G17" i="44"/>
  <c r="G18" i="44"/>
  <c r="G19" i="44"/>
  <c r="G20" i="44"/>
  <c r="G21" i="44"/>
  <c r="G22" i="44"/>
  <c r="G23" i="44"/>
  <c r="G24" i="44"/>
  <c r="G25" i="44"/>
  <c r="G26" i="44"/>
  <c r="G27" i="44"/>
  <c r="G28" i="44"/>
  <c r="G29" i="44"/>
  <c r="G30" i="44"/>
  <c r="G31" i="44"/>
  <c r="G32" i="44"/>
  <c r="G33" i="44"/>
  <c r="G34" i="44"/>
  <c r="D37" i="44"/>
  <c r="D39" i="44"/>
  <c r="G5" i="43"/>
  <c r="G6" i="43"/>
  <c r="G7" i="43"/>
  <c r="G8" i="43"/>
  <c r="G9" i="43"/>
  <c r="G10" i="43"/>
  <c r="G11" i="43"/>
  <c r="K11" i="43"/>
  <c r="G12" i="43"/>
  <c r="K12" i="43"/>
  <c r="L12" i="43" s="1"/>
  <c r="G35" i="43" s="1"/>
  <c r="G13" i="43"/>
  <c r="G14" i="43"/>
  <c r="G15" i="43"/>
  <c r="G16" i="43"/>
  <c r="G17" i="43"/>
  <c r="G18" i="43"/>
  <c r="G19" i="43"/>
  <c r="G20" i="43"/>
  <c r="G21" i="43"/>
  <c r="G22" i="43"/>
  <c r="G23" i="43"/>
  <c r="G24" i="43"/>
  <c r="G25" i="43"/>
  <c r="G26" i="43"/>
  <c r="G27" i="43"/>
  <c r="G28" i="43"/>
  <c r="G29" i="43"/>
  <c r="G30" i="43"/>
  <c r="G31" i="43"/>
  <c r="G32" i="43"/>
  <c r="G33" i="43"/>
  <c r="G34" i="43"/>
  <c r="D37" i="43"/>
  <c r="D39" i="43"/>
  <c r="G5" i="42"/>
  <c r="G6" i="42"/>
  <c r="D36" i="42" s="1"/>
  <c r="G7" i="42"/>
  <c r="G8" i="42"/>
  <c r="G9" i="42"/>
  <c r="G10" i="42"/>
  <c r="G11" i="42"/>
  <c r="J11" i="42"/>
  <c r="G12" i="42"/>
  <c r="J12" i="42"/>
  <c r="K12" i="42" s="1"/>
  <c r="G35" i="42" s="1"/>
  <c r="G13" i="42"/>
  <c r="G14" i="42"/>
  <c r="G15" i="42"/>
  <c r="G16" i="42"/>
  <c r="G17" i="42"/>
  <c r="G18" i="42"/>
  <c r="G19" i="42"/>
  <c r="G20" i="42"/>
  <c r="G21" i="42"/>
  <c r="G22" i="42"/>
  <c r="G23" i="42"/>
  <c r="G24" i="42"/>
  <c r="G25" i="42"/>
  <c r="G26" i="42"/>
  <c r="G27" i="42"/>
  <c r="G28" i="42"/>
  <c r="G29" i="42"/>
  <c r="G30" i="42"/>
  <c r="G31" i="42"/>
  <c r="G32" i="42"/>
  <c r="G33" i="42"/>
  <c r="G34" i="42"/>
  <c r="D37" i="42"/>
  <c r="D39" i="42"/>
  <c r="G5" i="41"/>
  <c r="G6" i="41"/>
  <c r="G7" i="41"/>
  <c r="G8" i="41"/>
  <c r="G9" i="41"/>
  <c r="G10" i="41"/>
  <c r="G11" i="41"/>
  <c r="K11" i="41"/>
  <c r="G12" i="41"/>
  <c r="K12" i="41"/>
  <c r="L12" i="41" s="1"/>
  <c r="G35" i="41" s="1"/>
  <c r="G13" i="41"/>
  <c r="G14" i="41"/>
  <c r="G15" i="41"/>
  <c r="G16" i="41"/>
  <c r="G17" i="41"/>
  <c r="G18" i="41"/>
  <c r="G19" i="41"/>
  <c r="G20" i="41"/>
  <c r="G21" i="41"/>
  <c r="G22" i="41"/>
  <c r="G23" i="41"/>
  <c r="G24" i="41"/>
  <c r="G25" i="41"/>
  <c r="G26" i="41"/>
  <c r="G27" i="41"/>
  <c r="G28" i="41"/>
  <c r="G29" i="41"/>
  <c r="G30" i="41"/>
  <c r="G31" i="41"/>
  <c r="G32" i="41"/>
  <c r="G33" i="41"/>
  <c r="G34" i="41"/>
  <c r="D36" i="41"/>
  <c r="D37" i="41"/>
  <c r="D39" i="41"/>
  <c r="D36" i="43" l="1"/>
  <c r="E35" i="41"/>
  <c r="G37" i="53"/>
  <c r="G39" i="53"/>
  <c r="D36" i="53"/>
  <c r="G36" i="53" s="1"/>
  <c r="G37" i="52"/>
  <c r="G39" i="52"/>
  <c r="D36" i="52"/>
  <c r="G36" i="52" s="1"/>
  <c r="G37" i="51"/>
  <c r="G39" i="51"/>
  <c r="D36" i="51"/>
  <c r="G36" i="51" s="1"/>
  <c r="G37" i="50"/>
  <c r="G39" i="50"/>
  <c r="D36" i="50"/>
  <c r="G36" i="50" s="1"/>
  <c r="G37" i="49"/>
  <c r="G39" i="49"/>
  <c r="D36" i="49"/>
  <c r="G36" i="49" s="1"/>
  <c r="G37" i="48"/>
  <c r="G39" i="48"/>
  <c r="D36" i="48"/>
  <c r="G36" i="48" s="1"/>
  <c r="G37" i="47"/>
  <c r="G39" i="47"/>
  <c r="D36" i="47"/>
  <c r="G36" i="47" s="1"/>
  <c r="G37" i="46"/>
  <c r="G39" i="46"/>
  <c r="D36" i="46"/>
  <c r="G36" i="46" s="1"/>
  <c r="G37" i="45"/>
  <c r="G39" i="45"/>
  <c r="D36" i="45"/>
  <c r="G36" i="45" s="1"/>
  <c r="G36" i="44"/>
  <c r="G37" i="44"/>
  <c r="G39" i="44"/>
  <c r="G36" i="43"/>
  <c r="G37" i="43"/>
  <c r="G39" i="43"/>
  <c r="G36" i="42"/>
  <c r="G37" i="42"/>
  <c r="G39" i="42"/>
  <c r="G36" i="41"/>
  <c r="G37" i="41"/>
  <c r="G39" i="41"/>
  <c r="K22" i="53" l="1"/>
  <c r="K23" i="53"/>
  <c r="K22" i="52"/>
  <c r="K23" i="52"/>
  <c r="K22" i="51"/>
  <c r="K23" i="51"/>
  <c r="K22" i="50"/>
  <c r="K23" i="50"/>
  <c r="K22" i="49"/>
  <c r="K23" i="49"/>
  <c r="K22" i="48"/>
  <c r="K23" i="48"/>
  <c r="K22" i="47"/>
  <c r="K23" i="47"/>
  <c r="K22" i="46"/>
  <c r="K23" i="46"/>
  <c r="K22" i="45"/>
  <c r="K23" i="45"/>
  <c r="K22" i="44"/>
  <c r="K23" i="44"/>
  <c r="L22" i="43"/>
  <c r="L23" i="43"/>
  <c r="K22" i="42"/>
  <c r="K23" i="42"/>
  <c r="L22" i="41"/>
  <c r="L2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7EE150D-0BA0-4502-9078-EACB1AA1FF9C}">
      <text>
        <r>
          <rPr>
            <sz val="9"/>
            <color indexed="81"/>
            <rFont val="MS P ゴシック"/>
            <family val="3"/>
            <charset val="128"/>
          </rPr>
          <t xml:space="preserve">※連名の場合に使用
登記簿謄本に記載された所在地を記入
&lt;連名の場合は事業者①が対象&gt;
</t>
        </r>
      </text>
    </comment>
    <comment ref="I8" authorId="0" shapeId="0" xr:uid="{ADD6AD43-88B7-4328-B4A8-157C793E1C39}">
      <text>
        <r>
          <rPr>
            <sz val="9"/>
            <color indexed="81"/>
            <rFont val="MS P ゴシック"/>
            <family val="3"/>
            <charset val="128"/>
          </rPr>
          <t xml:space="preserve">登記簿謄本に記載された所在地を記入
&lt;連名の場合は事業者②が対象&gt;
</t>
        </r>
      </text>
    </comment>
    <comment ref="E10" authorId="0" shapeId="0" xr:uid="{BFE8DBD9-D24C-4206-89D9-C486D5CC1C0C}">
      <text>
        <r>
          <rPr>
            <sz val="9"/>
            <color indexed="81"/>
            <rFont val="MS P ゴシック"/>
            <family val="3"/>
            <charset val="128"/>
          </rPr>
          <t xml:space="preserve">※連名の場合に使用
上段に会社名、下段に代表者の役職・氏名を記入
&lt;連名の場合は事業者①が対象&gt;
</t>
        </r>
      </text>
    </comment>
    <comment ref="I10" authorId="0" shapeId="0" xr:uid="{33AB00A8-A222-47C9-ADCF-391D4D242C50}">
      <text>
        <r>
          <rPr>
            <sz val="9"/>
            <color indexed="81"/>
            <rFont val="MS P ゴシック"/>
            <family val="3"/>
            <charset val="128"/>
          </rPr>
          <t xml:space="preserve">上段に会社名、下段に代表者の役職・氏名を記入
&lt;連名の場合は事業者②が対象&gt;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59F1E554-0BB7-4F5C-9C21-9A9131F209F5}">
      <text>
        <r>
          <rPr>
            <sz val="9"/>
            <color indexed="81"/>
            <rFont val="MS P ゴシック"/>
            <family val="3"/>
            <charset val="128"/>
          </rPr>
          <t>温水発生機（混焼）の台数を記入</t>
        </r>
      </text>
    </comment>
    <comment ref="E38" authorId="0" shapeId="0" xr:uid="{F70CA9F6-F002-4D25-8722-31A4D1D2CA76}">
      <text>
        <r>
          <rPr>
            <sz val="9"/>
            <color indexed="10"/>
            <rFont val="メイリオ"/>
            <family val="3"/>
            <charset val="128"/>
          </rPr>
          <t>申請の有無を選択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A56BBD63-5334-445E-9132-A960229D0B3C}">
      <text>
        <r>
          <rPr>
            <sz val="9"/>
            <color indexed="81"/>
            <rFont val="MS P ゴシック"/>
            <family val="3"/>
            <charset val="128"/>
          </rPr>
          <t xml:space="preserve">水素バーナー（専焼）の台数を記入
</t>
        </r>
      </text>
    </comment>
    <comment ref="E38" authorId="0" shapeId="0" xr:uid="{4C81CDD2-C644-4369-8C95-2029F6FBF4A1}">
      <text>
        <r>
          <rPr>
            <sz val="9"/>
            <color indexed="10"/>
            <rFont val="メイリオ"/>
            <family val="3"/>
            <charset val="128"/>
          </rPr>
          <t>申請の有無を選択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C18C4C6-3D71-483C-B5D4-39E11F29AF8A}">
      <text>
        <r>
          <rPr>
            <sz val="9"/>
            <color indexed="81"/>
            <rFont val="MS P ゴシック"/>
            <family val="3"/>
            <charset val="128"/>
          </rPr>
          <t>水素バーナー（混焼）の台数を記入</t>
        </r>
      </text>
    </comment>
    <comment ref="E38" authorId="0" shapeId="0" xr:uid="{8C192B0B-352C-446D-95D5-2EA8A2DFA7BD}">
      <text>
        <r>
          <rPr>
            <sz val="9"/>
            <color indexed="10"/>
            <rFont val="メイリオ"/>
            <family val="3"/>
            <charset val="128"/>
          </rPr>
          <t>申請の有無を選択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FF26C33A-FCF5-4E33-A80C-C9EC8B2AA294}">
      <text>
        <r>
          <rPr>
            <sz val="9"/>
            <color indexed="81"/>
            <rFont val="MS P ゴシック"/>
            <family val="3"/>
            <charset val="128"/>
          </rPr>
          <t xml:space="preserve">水素エンジン発電機（専焼）の台数を記入
</t>
        </r>
      </text>
    </comment>
    <comment ref="E38" authorId="0" shapeId="0" xr:uid="{5E324D53-BB45-4A50-917F-A41FCA72C025}">
      <text>
        <r>
          <rPr>
            <sz val="9"/>
            <color indexed="10"/>
            <rFont val="メイリオ"/>
            <family val="3"/>
            <charset val="128"/>
          </rPr>
          <t>申請の有無を選択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2F7A8A23-C51F-4119-B860-F6CCF755A096}">
      <text>
        <r>
          <rPr>
            <sz val="9"/>
            <color indexed="81"/>
            <rFont val="MS P ゴシック"/>
            <family val="3"/>
            <charset val="128"/>
          </rPr>
          <t>水素エンジン発電機（混焼）の台数を記入</t>
        </r>
      </text>
    </comment>
    <comment ref="E38" authorId="0" shapeId="0" xr:uid="{E42EAF58-D4C8-4E05-8FC2-B99476D1BFE5}">
      <text>
        <r>
          <rPr>
            <sz val="9"/>
            <color indexed="10"/>
            <rFont val="メイリオ"/>
            <family val="3"/>
            <charset val="128"/>
          </rPr>
          <t>申請の有無を選択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8" authorId="0" shapeId="0" xr:uid="{BE504089-F8F4-46A6-8553-ABAD6AEA1616}">
      <text>
        <r>
          <rPr>
            <sz val="9"/>
            <color indexed="10"/>
            <rFont val="メイリオ"/>
            <family val="3"/>
            <charset val="128"/>
          </rPr>
          <t>申請の有無を選択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8" authorId="0" shapeId="0" xr:uid="{D44E9D2F-49B2-497E-98CB-EA7D385E200E}">
      <text>
        <r>
          <rPr>
            <sz val="9"/>
            <color indexed="10"/>
            <rFont val="メイリオ"/>
            <family val="3"/>
            <charset val="128"/>
          </rPr>
          <t>申請の有無を選択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4A4BD7C5-AF81-4EFE-87CF-7C708D4A62C1}">
      <text>
        <r>
          <rPr>
            <sz val="9"/>
            <color indexed="81"/>
            <rFont val="MS P ゴシック"/>
            <family val="3"/>
            <charset val="128"/>
          </rPr>
          <t>設置場所を選択</t>
        </r>
      </text>
    </comment>
    <comment ref="E35" authorId="0" shapeId="0" xr:uid="{8AF87C59-5AF6-4B64-A420-11BDF039FE37}">
      <text>
        <r>
          <rPr>
            <sz val="9"/>
            <color indexed="81"/>
            <rFont val="MS P ゴシック"/>
            <family val="3"/>
            <charset val="128"/>
          </rPr>
          <t xml:space="preserve">水素貯蔵設備の台数を記入
</t>
        </r>
      </text>
    </comment>
    <comment ref="E38" authorId="0" shapeId="0" xr:uid="{70150B1E-7F50-4F9C-8E9F-576564DC0C86}">
      <text>
        <r>
          <rPr>
            <sz val="9"/>
            <color indexed="10"/>
            <rFont val="メイリオ"/>
            <family val="3"/>
            <charset val="128"/>
          </rPr>
          <t>申請の有無を選択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E94E6803-B170-4CCF-8C92-1B38D968F95A}">
      <text>
        <r>
          <rPr>
            <sz val="9"/>
            <color indexed="81"/>
            <rFont val="MS P ゴシック"/>
            <family val="3"/>
            <charset val="128"/>
          </rPr>
          <t>設置場所を選択</t>
        </r>
      </text>
    </comment>
    <comment ref="E35" authorId="0" shapeId="0" xr:uid="{81F0C47C-5EA4-463B-BE5A-E28B92FDB9E9}">
      <text>
        <r>
          <rPr>
            <sz val="9"/>
            <color indexed="81"/>
            <rFont val="MS P ゴシック"/>
            <family val="3"/>
            <charset val="128"/>
          </rPr>
          <t xml:space="preserve">水素貯蔵設備の台数を記入
</t>
        </r>
      </text>
    </comment>
    <comment ref="E38" authorId="0" shapeId="0" xr:uid="{E655747F-29FE-4EF9-893F-E45B376B6078}">
      <text>
        <r>
          <rPr>
            <sz val="9"/>
            <color indexed="10"/>
            <rFont val="メイリオ"/>
            <family val="3"/>
            <charset val="128"/>
          </rPr>
          <t>申請の有無を選択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4DA1D050-DA6E-41ED-9C8C-A1C52BB6002A}">
      <text>
        <r>
          <rPr>
            <sz val="9"/>
            <color indexed="81"/>
            <rFont val="MS P ゴシック"/>
            <family val="3"/>
            <charset val="128"/>
          </rPr>
          <t>純水素型燃料電池の台数を記入</t>
        </r>
      </text>
    </comment>
    <comment ref="E38" authorId="0" shapeId="0" xr:uid="{BECBD643-D422-4729-B293-9A5879439A3B}">
      <text>
        <r>
          <rPr>
            <sz val="9"/>
            <color indexed="10"/>
            <rFont val="メイリオ"/>
            <family val="3"/>
            <charset val="128"/>
          </rPr>
          <t>申請の有無を選択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2D257E7-99D0-4F0A-BB1F-72488424D890}">
      <text>
        <r>
          <rPr>
            <sz val="9"/>
            <color indexed="81"/>
            <rFont val="MS P ゴシック"/>
            <family val="3"/>
            <charset val="128"/>
          </rPr>
          <t>水素燃料ボイラー（専焼）の台数を記入</t>
        </r>
      </text>
    </comment>
    <comment ref="E38" authorId="0" shapeId="0" xr:uid="{39829D00-B65F-4D61-B7B0-153E748CC45C}">
      <text>
        <r>
          <rPr>
            <sz val="9"/>
            <color indexed="10"/>
            <rFont val="メイリオ"/>
            <family val="3"/>
            <charset val="128"/>
          </rPr>
          <t>申請の有無を選択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8DC95762-2849-4656-AF48-63075A34D26D}">
      <text>
        <r>
          <rPr>
            <sz val="9"/>
            <color indexed="81"/>
            <rFont val="MS P ゴシック"/>
            <family val="3"/>
            <charset val="128"/>
          </rPr>
          <t>水素燃料ボイラー（混焼）の台数を記入</t>
        </r>
      </text>
    </comment>
    <comment ref="E38" authorId="0" shapeId="0" xr:uid="{A68504A2-ECF8-4431-84D9-D7E74F25C373}">
      <text>
        <r>
          <rPr>
            <sz val="9"/>
            <color indexed="10"/>
            <rFont val="メイリオ"/>
            <family val="3"/>
            <charset val="128"/>
          </rPr>
          <t>申請の有無を選択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0303A4F7-30C5-4027-A447-F51994609008}">
      <text>
        <r>
          <rPr>
            <sz val="9"/>
            <color indexed="81"/>
            <rFont val="MS P ゴシック"/>
            <family val="3"/>
            <charset val="128"/>
          </rPr>
          <t>温水発生機（専焼）
の台数を記入</t>
        </r>
      </text>
    </comment>
    <comment ref="E38" authorId="0" shapeId="0" xr:uid="{E3B7CD8D-F429-40E2-9F8C-4206628BA623}">
      <text>
        <r>
          <rPr>
            <sz val="9"/>
            <color indexed="10"/>
            <rFont val="メイリオ"/>
            <family val="3"/>
            <charset val="128"/>
          </rPr>
          <t>申請の有無を選択</t>
        </r>
      </text>
    </comment>
  </commentList>
</comments>
</file>

<file path=xl/sharedStrings.xml><?xml version="1.0" encoding="utf-8"?>
<sst xmlns="http://schemas.openxmlformats.org/spreadsheetml/2006/main" count="391" uniqueCount="164">
  <si>
    <t>日</t>
    <rPh sb="0" eb="1">
      <t>ヒ</t>
    </rPh>
    <phoneticPr fontId="1"/>
  </si>
  <si>
    <t>月</t>
    <rPh sb="0" eb="1">
      <t>ツキ</t>
    </rPh>
    <phoneticPr fontId="1"/>
  </si>
  <si>
    <t>年</t>
    <rPh sb="0" eb="1">
      <t>ネン</t>
    </rPh>
    <phoneticPr fontId="1"/>
  </si>
  <si>
    <t>公益財団法人　東京都環境公社</t>
    <phoneticPr fontId="1"/>
  </si>
  <si>
    <t>単位</t>
    <rPh sb="0" eb="2">
      <t>タンイ</t>
    </rPh>
    <phoneticPr fontId="1"/>
  </si>
  <si>
    <t>設置無し</t>
    <rPh sb="0" eb="2">
      <t>セッチ</t>
    </rPh>
    <rPh sb="2" eb="3">
      <t>ナ</t>
    </rPh>
    <phoneticPr fontId="3"/>
  </si>
  <si>
    <t>殿</t>
    <rPh sb="0" eb="1">
      <t>ドノ</t>
    </rPh>
    <phoneticPr fontId="1"/>
  </si>
  <si>
    <t xml:space="preserve"> 事業の名称</t>
    <phoneticPr fontId="1"/>
  </si>
  <si>
    <t xml:space="preserve"> (1) 助成対象事業に要する経費</t>
    <rPh sb="5" eb="7">
      <t>ジョセイ</t>
    </rPh>
    <rPh sb="7" eb="9">
      <t>タイショウ</t>
    </rPh>
    <rPh sb="9" eb="11">
      <t>ジギョウ</t>
    </rPh>
    <rPh sb="12" eb="13">
      <t>ヨウ</t>
    </rPh>
    <rPh sb="15" eb="17">
      <t>ケイヒ</t>
    </rPh>
    <phoneticPr fontId="1"/>
  </si>
  <si>
    <t>円</t>
    <rPh sb="0" eb="1">
      <t>エン</t>
    </rPh>
    <phoneticPr fontId="1"/>
  </si>
  <si>
    <t xml:space="preserve"> (2) 助成対象経費</t>
    <phoneticPr fontId="1"/>
  </si>
  <si>
    <t xml:space="preserve"> (3) 助成金交付申請額</t>
    <rPh sb="5" eb="8">
      <t>ジョセイキン</t>
    </rPh>
    <rPh sb="8" eb="10">
      <t>コウフ</t>
    </rPh>
    <rPh sb="10" eb="12">
      <t>シンセイ</t>
    </rPh>
    <rPh sb="12" eb="13">
      <t>ガク</t>
    </rPh>
    <phoneticPr fontId="1"/>
  </si>
  <si>
    <t>会社名　：</t>
    <phoneticPr fontId="1"/>
  </si>
  <si>
    <t>部課名　：</t>
    <phoneticPr fontId="1"/>
  </si>
  <si>
    <t>担当者氏名　：</t>
    <phoneticPr fontId="1"/>
  </si>
  <si>
    <t>電話番号　：</t>
    <phoneticPr fontId="1"/>
  </si>
  <si>
    <t>携帯電話　：</t>
    <phoneticPr fontId="1"/>
  </si>
  <si>
    <t>Eメール　：</t>
    <phoneticPr fontId="1"/>
  </si>
  <si>
    <t xml:space="preserve"> 備考</t>
    <rPh sb="1" eb="3">
      <t>ビコウ</t>
    </rPh>
    <phoneticPr fontId="1"/>
  </si>
  <si>
    <t>※ 事業全般の内容についての対応が可能であるとともに、申請に係る公社からの指示に対して一元的な窓口を担う連絡先を記載すること。</t>
    <phoneticPr fontId="1"/>
  </si>
  <si>
    <t xml:space="preserve"> 交付決定番号</t>
    <rPh sb="1" eb="3">
      <t>コウフ</t>
    </rPh>
    <rPh sb="3" eb="5">
      <t>ケッテイ</t>
    </rPh>
    <rPh sb="5" eb="7">
      <t>バンゴウ</t>
    </rPh>
    <phoneticPr fontId="1"/>
  </si>
  <si>
    <t>助成事業計画変更申請書</t>
    <phoneticPr fontId="3"/>
  </si>
  <si>
    <t xml:space="preserve"> 変更の内容</t>
    <rPh sb="1" eb="3">
      <t>ヘンコウ</t>
    </rPh>
    <rPh sb="4" eb="6">
      <t>ナイヨウ</t>
    </rPh>
    <phoneticPr fontId="1"/>
  </si>
  <si>
    <t xml:space="preserve"> 変更の理由</t>
    <rPh sb="1" eb="3">
      <t>ヘンコウ</t>
    </rPh>
    <rPh sb="4" eb="6">
      <t>リユウ</t>
    </rPh>
    <phoneticPr fontId="1"/>
  </si>
  <si>
    <t xml:space="preserve"> 変更による影響</t>
    <rPh sb="1" eb="3">
      <t>ヘンコウ</t>
    </rPh>
    <rPh sb="6" eb="8">
      <t>エイキョウ</t>
    </rPh>
    <phoneticPr fontId="1"/>
  </si>
  <si>
    <t xml:space="preserve"> 変更後の経費等</t>
    <rPh sb="1" eb="3">
      <t>ヘンコウ</t>
    </rPh>
    <rPh sb="3" eb="4">
      <t>ゴ</t>
    </rPh>
    <rPh sb="5" eb="7">
      <t>ケイヒ</t>
    </rPh>
    <rPh sb="7" eb="8">
      <t>トウ</t>
    </rPh>
    <phoneticPr fontId="1"/>
  </si>
  <si>
    <t>　別紙「助成対象経費 状況変更内訳書」による。</t>
    <rPh sb="1" eb="3">
      <t>ベッシ</t>
    </rPh>
    <rPh sb="4" eb="6">
      <t>ジョセイ</t>
    </rPh>
    <rPh sb="6" eb="8">
      <t>タイショウ</t>
    </rPh>
    <rPh sb="8" eb="10">
      <t>ケイヒ</t>
    </rPh>
    <rPh sb="11" eb="13">
      <t>ジョウキョウ</t>
    </rPh>
    <rPh sb="13" eb="15">
      <t>ヘンコウ</t>
    </rPh>
    <rPh sb="15" eb="18">
      <t>ウチワケショ</t>
    </rPh>
    <phoneticPr fontId="1"/>
  </si>
  <si>
    <t xml:space="preserve"> 交付決定額</t>
    <rPh sb="1" eb="3">
      <t>コウフ</t>
    </rPh>
    <rPh sb="3" eb="5">
      <t>ケッテイ</t>
    </rPh>
    <rPh sb="5" eb="6">
      <t>ガク</t>
    </rPh>
    <phoneticPr fontId="1"/>
  </si>
  <si>
    <t xml:space="preserve"> 変更後の
 助成金交付申請額</t>
    <phoneticPr fontId="1"/>
  </si>
  <si>
    <t xml:space="preserve"> 変更後の
 助成対象設備</t>
    <rPh sb="1" eb="4">
      <t>ヘンコウゴ</t>
    </rPh>
    <rPh sb="7" eb="9">
      <t>ジョセイ</t>
    </rPh>
    <rPh sb="9" eb="11">
      <t>タイショウ</t>
    </rPh>
    <phoneticPr fontId="1"/>
  </si>
  <si>
    <t>理事長</t>
    <phoneticPr fontId="1"/>
  </si>
  <si>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1"/>
  </si>
  <si>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1"/>
  </si>
  <si>
    <t>←法人は、上段に会社名、下段に代表者の役職・氏名を記入</t>
    <rPh sb="1" eb="3">
      <t>ホウジン</t>
    </rPh>
    <rPh sb="5" eb="7">
      <t>ジョウダン</t>
    </rPh>
    <rPh sb="8" eb="11">
      <t>カイシャメイ</t>
    </rPh>
    <rPh sb="25" eb="27">
      <t>キニュウ</t>
    </rPh>
    <phoneticPr fontId="1"/>
  </si>
  <si>
    <t>←助成対象設備を入力してください。</t>
    <rPh sb="1" eb="7">
      <t>ジョセイタイショウセツビ</t>
    </rPh>
    <rPh sb="8" eb="10">
      <t>ニュウリョク</t>
    </rPh>
    <phoneticPr fontId="1"/>
  </si>
  <si>
    <t>費用区分</t>
    <rPh sb="0" eb="2">
      <t>ヒヨウ</t>
    </rPh>
    <rPh sb="2" eb="4">
      <t>クブン</t>
    </rPh>
    <phoneticPr fontId="12"/>
  </si>
  <si>
    <t>設計費</t>
    <rPh sb="0" eb="2">
      <t>セッケイ</t>
    </rPh>
    <rPh sb="2" eb="3">
      <t>ヒ</t>
    </rPh>
    <phoneticPr fontId="12"/>
  </si>
  <si>
    <t>設備費</t>
    <rPh sb="0" eb="3">
      <t>セツビヒ</t>
    </rPh>
    <phoneticPr fontId="12"/>
  </si>
  <si>
    <t>工事費</t>
    <rPh sb="0" eb="2">
      <t>コウジ</t>
    </rPh>
    <rPh sb="2" eb="3">
      <t>ヒ</t>
    </rPh>
    <phoneticPr fontId="12"/>
  </si>
  <si>
    <t>諸経費</t>
    <rPh sb="0" eb="3">
      <t>ショケイヒ</t>
    </rPh>
    <phoneticPr fontId="12"/>
  </si>
  <si>
    <t>▼助成対象外</t>
    <rPh sb="1" eb="5">
      <t>ジョセイタイショウ</t>
    </rPh>
    <rPh sb="5" eb="6">
      <t>ガイ</t>
    </rPh>
    <phoneticPr fontId="12"/>
  </si>
  <si>
    <t>※該当する導入設備のシートに入力
※青色及び灰色のセルは、入力できません。</t>
    <rPh sb="1" eb="3">
      <t>ガイトウ</t>
    </rPh>
    <rPh sb="5" eb="9">
      <t>ドウニュウセツビ</t>
    </rPh>
    <rPh sb="14" eb="16">
      <t>ニュウリョク</t>
    </rPh>
    <rPh sb="19" eb="20">
      <t>イロ</t>
    </rPh>
    <rPh sb="20" eb="21">
      <t>オヨ</t>
    </rPh>
    <rPh sb="22" eb="24">
      <t>ハイイロ</t>
    </rPh>
    <phoneticPr fontId="1"/>
  </si>
  <si>
    <t>費用区分</t>
    <rPh sb="0" eb="2">
      <t>ヒヨウ</t>
    </rPh>
    <rPh sb="2" eb="4">
      <t>クブン</t>
    </rPh>
    <phoneticPr fontId="1"/>
  </si>
  <si>
    <t>経費名称</t>
    <rPh sb="0" eb="2">
      <t>ケイヒ</t>
    </rPh>
    <rPh sb="2" eb="4">
      <t>メイショウ</t>
    </rPh>
    <phoneticPr fontId="1"/>
  </si>
  <si>
    <t>単価［円］</t>
    <rPh sb="0" eb="2">
      <t>タンカ</t>
    </rPh>
    <rPh sb="3" eb="4">
      <t>エン</t>
    </rPh>
    <phoneticPr fontId="1"/>
  </si>
  <si>
    <t>数量</t>
    <rPh sb="0" eb="2">
      <t>スウリョウ</t>
    </rPh>
    <phoneticPr fontId="1"/>
  </si>
  <si>
    <t>経費［円］</t>
    <rPh sb="0" eb="2">
      <t>ケイヒ</t>
    </rPh>
    <phoneticPr fontId="1"/>
  </si>
  <si>
    <t>③本事業以外の国等補助金申請額</t>
    <phoneticPr fontId="1"/>
  </si>
  <si>
    <t>選択⇒</t>
    <rPh sb="0" eb="2">
      <t>センタク</t>
    </rPh>
    <phoneticPr fontId="3"/>
  </si>
  <si>
    <t>※経費 ［円］は、消費税等額を除き記入すること。</t>
    <rPh sb="1" eb="3">
      <t>ケイヒ</t>
    </rPh>
    <rPh sb="9" eb="13">
      <t>ショウヒゼイトウ</t>
    </rPh>
    <rPh sb="13" eb="14">
      <t>ガク</t>
    </rPh>
    <rPh sb="15" eb="16">
      <t>ノゾ</t>
    </rPh>
    <rPh sb="17" eb="19">
      <t>キニュウ</t>
    </rPh>
    <phoneticPr fontId="1"/>
  </si>
  <si>
    <t>①純水素型燃料電池の助成対象経費</t>
    <phoneticPr fontId="1"/>
  </si>
  <si>
    <t>②純水素型燃料電池の助成対象外経費</t>
    <rPh sb="14" eb="15">
      <t>ガイ</t>
    </rPh>
    <phoneticPr fontId="1"/>
  </si>
  <si>
    <t>判定</t>
    <rPh sb="0" eb="2">
      <t>ハンテイ</t>
    </rPh>
    <phoneticPr fontId="3"/>
  </si>
  <si>
    <t>国補助金</t>
    <rPh sb="0" eb="1">
      <t>クニ</t>
    </rPh>
    <rPh sb="1" eb="4">
      <t>ホジョキン</t>
    </rPh>
    <phoneticPr fontId="3"/>
  </si>
  <si>
    <t>申請あり</t>
    <rPh sb="0" eb="2">
      <t>シンセイ</t>
    </rPh>
    <phoneticPr fontId="3"/>
  </si>
  <si>
    <t>申請なし</t>
    <rPh sb="0" eb="2">
      <t>シンセイ</t>
    </rPh>
    <phoneticPr fontId="3"/>
  </si>
  <si>
    <t>設置場所</t>
    <rPh sb="0" eb="4">
      <t>セッチバショ</t>
    </rPh>
    <phoneticPr fontId="3"/>
  </si>
  <si>
    <t>都内</t>
    <rPh sb="0" eb="2">
      <t>トナイ</t>
    </rPh>
    <phoneticPr fontId="3"/>
  </si>
  <si>
    <t>都外</t>
    <rPh sb="0" eb="2">
      <t>トガイ</t>
    </rPh>
    <phoneticPr fontId="3"/>
  </si>
  <si>
    <t>←申請額を入力</t>
    <rPh sb="1" eb="4">
      <t>シンセイガク</t>
    </rPh>
    <rPh sb="5" eb="7">
      <t>ニュウリョク</t>
    </rPh>
    <phoneticPr fontId="3"/>
  </si>
  <si>
    <t>←別紙の合算値を入力してください。</t>
    <rPh sb="1" eb="3">
      <t>ベッシ</t>
    </rPh>
    <rPh sb="4" eb="8">
      <t>ガッサ</t>
    </rPh>
    <rPh sb="8" eb="10">
      <t>ニュウリョク</t>
    </rPh>
    <phoneticPr fontId="1"/>
  </si>
  <si>
    <t>円　（交付決定通知書の額）</t>
    <rPh sb="0" eb="1">
      <t>エン</t>
    </rPh>
    <rPh sb="3" eb="5">
      <t>コウフ</t>
    </rPh>
    <rPh sb="5" eb="7">
      <t>ケッテイ</t>
    </rPh>
    <rPh sb="7" eb="10">
      <t>ツウチショ</t>
    </rPh>
    <rPh sb="11" eb="12">
      <t>ガク</t>
    </rPh>
    <phoneticPr fontId="1"/>
  </si>
  <si>
    <r>
      <t xml:space="preserve"> 助成対象事業者
 連絡先</t>
    </r>
    <r>
      <rPr>
        <vertAlign val="superscript"/>
        <sz val="11"/>
        <rFont val="ＭＳ Ｐ明朝"/>
        <family val="1"/>
        <charset val="128"/>
      </rPr>
      <t>※</t>
    </r>
    <rPh sb="10" eb="13">
      <t>レンラクサキ</t>
    </rPh>
    <phoneticPr fontId="1"/>
  </si>
  <si>
    <t>貯蔵設備設置条件</t>
    <rPh sb="0" eb="2">
      <t>チョゾウ</t>
    </rPh>
    <rPh sb="2" eb="4">
      <t>セツビ</t>
    </rPh>
    <rPh sb="4" eb="6">
      <t>セッチ</t>
    </rPh>
    <rPh sb="6" eb="8">
      <t>ジョウケン</t>
    </rPh>
    <phoneticPr fontId="3"/>
  </si>
  <si>
    <t>運搬設備設置条件</t>
    <rPh sb="0" eb="2">
      <t>ウンパン</t>
    </rPh>
    <rPh sb="2" eb="4">
      <t>セツビ</t>
    </rPh>
    <rPh sb="4" eb="6">
      <t>セッチ</t>
    </rPh>
    <rPh sb="6" eb="8">
      <t>ジョウケン</t>
    </rPh>
    <phoneticPr fontId="3"/>
  </si>
  <si>
    <t>申請の有無</t>
    <rPh sb="0" eb="2">
      <t>シンセイ</t>
    </rPh>
    <rPh sb="3" eb="5">
      <t>ウム</t>
    </rPh>
    <phoneticPr fontId="23"/>
  </si>
  <si>
    <t>申請あり</t>
    <rPh sb="0" eb="2">
      <t>シンセイ</t>
    </rPh>
    <phoneticPr fontId="23"/>
  </si>
  <si>
    <t>申請なし</t>
    <rPh sb="0" eb="2">
      <t>シンセイ</t>
    </rPh>
    <phoneticPr fontId="23"/>
  </si>
  <si>
    <t>設備費上限額</t>
    <rPh sb="0" eb="2">
      <t>セツビ</t>
    </rPh>
    <rPh sb="2" eb="3">
      <t>ヒ</t>
    </rPh>
    <rPh sb="3" eb="5">
      <t>ジョウゲン</t>
    </rPh>
    <rPh sb="5" eb="6">
      <t>ガク</t>
    </rPh>
    <phoneticPr fontId="3"/>
  </si>
  <si>
    <t>都外</t>
    <rPh sb="0" eb="1">
      <t>ト</t>
    </rPh>
    <rPh sb="1" eb="2">
      <t>ガイ</t>
    </rPh>
    <phoneticPr fontId="3"/>
  </si>
  <si>
    <t>10N㎥/h以上</t>
    <phoneticPr fontId="3"/>
  </si>
  <si>
    <t>製造設備都内から製造設備都外を設置する事業と重複する設備の設置がある</t>
    <rPh sb="15" eb="17">
      <t>セッチ</t>
    </rPh>
    <rPh sb="19" eb="21">
      <t>ジギョウ</t>
    </rPh>
    <rPh sb="22" eb="24">
      <t>チョウフク</t>
    </rPh>
    <rPh sb="26" eb="28">
      <t>セツビ</t>
    </rPh>
    <rPh sb="29" eb="31">
      <t>セッチ</t>
    </rPh>
    <phoneticPr fontId="3"/>
  </si>
  <si>
    <t>運搬設備から燃焼機器混焼を設置する事業と重複する設備の設置がある</t>
    <rPh sb="13" eb="15">
      <t>セッチ</t>
    </rPh>
    <rPh sb="17" eb="19">
      <t>ジギョウ</t>
    </rPh>
    <rPh sb="20" eb="22">
      <t>チョウフク</t>
    </rPh>
    <rPh sb="24" eb="26">
      <t>セツビ</t>
    </rPh>
    <rPh sb="27" eb="29">
      <t>セッチ</t>
    </rPh>
    <phoneticPr fontId="3"/>
  </si>
  <si>
    <t>助成額上限</t>
  </si>
  <si>
    <t>重複する設備の設置がない</t>
    <phoneticPr fontId="3"/>
  </si>
  <si>
    <t>水素製造能力</t>
    <rPh sb="0" eb="2">
      <t>スイソ</t>
    </rPh>
    <rPh sb="2" eb="4">
      <t>セイゾウ</t>
    </rPh>
    <rPh sb="4" eb="6">
      <t>ノウリョク</t>
    </rPh>
    <phoneticPr fontId="3"/>
  </si>
  <si>
    <t>製造設備都内から貯蔵設備を設置する事業と重複する設備の設置がある</t>
    <rPh sb="20" eb="22">
      <t>チョウフク</t>
    </rPh>
    <rPh sb="24" eb="26">
      <t>セツビ</t>
    </rPh>
    <rPh sb="27" eb="29">
      <t>セッチ</t>
    </rPh>
    <phoneticPr fontId="3"/>
  </si>
  <si>
    <t>燃料電池から燃焼機器混焼を設置する事業と重複する設備の設置がある</t>
    <phoneticPr fontId="3"/>
  </si>
  <si>
    <t>台</t>
    <rPh sb="0" eb="1">
      <t>ダイ</t>
    </rPh>
    <phoneticPr fontId="3"/>
  </si>
  <si>
    <t>台数</t>
    <rPh sb="0" eb="2">
      <t>ダイスウ</t>
    </rPh>
    <phoneticPr fontId="3"/>
  </si>
  <si>
    <t>④純水素型燃料電池の助成申請額
　　（ ①－③ ）×２/３</t>
    <phoneticPr fontId="1"/>
  </si>
  <si>
    <t>第11号様式（第16条関係）</t>
    <phoneticPr fontId="3"/>
  </si>
  <si>
    <t>④水素製造設備（都内）の助成申請額　　
　　（ ①－③ ）×２/３</t>
    <phoneticPr fontId="1"/>
  </si>
  <si>
    <t>←申請額を入力</t>
    <rPh sb="1" eb="3">
      <t>シンセイ</t>
    </rPh>
    <rPh sb="3" eb="4">
      <t>ガク</t>
    </rPh>
    <rPh sb="5" eb="7">
      <t>ニュウリョク</t>
    </rPh>
    <phoneticPr fontId="3"/>
  </si>
  <si>
    <t>②水素製造設備（都内）の助成対象外経費</t>
    <rPh sb="16" eb="17">
      <t>ガイ</t>
    </rPh>
    <phoneticPr fontId="1"/>
  </si>
  <si>
    <t>①水素製造設備（都内）の助成対象経費</t>
    <phoneticPr fontId="1"/>
  </si>
  <si>
    <t>水素製造設備（都内）の助成額上限</t>
    <rPh sb="13" eb="14">
      <t>ガク</t>
    </rPh>
    <rPh sb="14" eb="16">
      <t>ジョウゲン</t>
    </rPh>
    <phoneticPr fontId="1"/>
  </si>
  <si>
    <t>第11号様式：別紙１－１</t>
    <rPh sb="0" eb="1">
      <t>ダイ</t>
    </rPh>
    <rPh sb="3" eb="4">
      <t>ゴウ</t>
    </rPh>
    <rPh sb="4" eb="6">
      <t>ヨウシキ</t>
    </rPh>
    <rPh sb="7" eb="9">
      <t>ベッシ</t>
    </rPh>
    <phoneticPr fontId="1"/>
  </si>
  <si>
    <t>④水素製造設備（都外）の助成申請額　　
　　（ ①－③ ）×２/３</t>
    <phoneticPr fontId="1"/>
  </si>
  <si>
    <t>②水素製造設備（都外）の助成対象外経費</t>
    <rPh sb="16" eb="17">
      <t>ガイ</t>
    </rPh>
    <phoneticPr fontId="1"/>
  </si>
  <si>
    <t>①水素製造設備（都外）の助成対象経費</t>
    <phoneticPr fontId="1"/>
  </si>
  <si>
    <t>10N㎥/h以上</t>
  </si>
  <si>
    <t>水素製造設備（都外）の設備選択及び助成額上限</t>
    <rPh sb="11" eb="13">
      <t>セツビ</t>
    </rPh>
    <rPh sb="13" eb="15">
      <t>センタク</t>
    </rPh>
    <rPh sb="15" eb="16">
      <t>オヨ</t>
    </rPh>
    <rPh sb="19" eb="20">
      <t>ガク</t>
    </rPh>
    <rPh sb="20" eb="22">
      <t>ジョウゲン</t>
    </rPh>
    <phoneticPr fontId="1"/>
  </si>
  <si>
    <t>第11号様式：別紙１－２</t>
    <rPh sb="0" eb="1">
      <t>ダイ</t>
    </rPh>
    <rPh sb="3" eb="4">
      <t>ゴウ</t>
    </rPh>
    <rPh sb="4" eb="6">
      <t>ヨウシキ</t>
    </rPh>
    <rPh sb="7" eb="9">
      <t>ベッシ</t>
    </rPh>
    <phoneticPr fontId="1"/>
  </si>
  <si>
    <t>④水素貯蔵設備の助成申請額　　
　　（ ①－③ ）×２/３</t>
    <rPh sb="3" eb="5">
      <t>チョゾウ</t>
    </rPh>
    <phoneticPr fontId="1"/>
  </si>
  <si>
    <t>②水素貯蔵設備の助成対象外経費</t>
    <rPh sb="3" eb="7">
      <t>チョゾウセツビ</t>
    </rPh>
    <rPh sb="12" eb="13">
      <t>ガイ</t>
    </rPh>
    <phoneticPr fontId="1"/>
  </si>
  <si>
    <t>①水素貯蔵設備の助成対象経費</t>
    <rPh sb="3" eb="7">
      <t>チョゾウセツビ</t>
    </rPh>
    <phoneticPr fontId="1"/>
  </si>
  <si>
    <t>水素貯蔵設備の助成額上限</t>
    <rPh sb="2" eb="4">
      <t>チョゾウ</t>
    </rPh>
    <rPh sb="4" eb="6">
      <t>セツビ</t>
    </rPh>
    <rPh sb="9" eb="10">
      <t>ガク</t>
    </rPh>
    <rPh sb="10" eb="12">
      <t>ジョウゲン</t>
    </rPh>
    <phoneticPr fontId="1"/>
  </si>
  <si>
    <t>第11号様式：別紙２</t>
    <rPh sb="0" eb="1">
      <t>ダイ</t>
    </rPh>
    <rPh sb="3" eb="4">
      <t>ゴウ</t>
    </rPh>
    <rPh sb="4" eb="6">
      <t>ヨウシキ</t>
    </rPh>
    <rPh sb="7" eb="9">
      <t>ベッシ</t>
    </rPh>
    <phoneticPr fontId="1"/>
  </si>
  <si>
    <t>④水素運搬設備の助成申請額　　
　　（ ①－③ ）×２/３</t>
    <rPh sb="3" eb="5">
      <t>ウンパン</t>
    </rPh>
    <rPh sb="5" eb="7">
      <t>セツビ</t>
    </rPh>
    <phoneticPr fontId="1"/>
  </si>
  <si>
    <t>②水素運搬設備の助成対象外経費</t>
    <rPh sb="3" eb="5">
      <t>ウンパン</t>
    </rPh>
    <rPh sb="5" eb="7">
      <t>セツビ</t>
    </rPh>
    <rPh sb="12" eb="13">
      <t>ガイ</t>
    </rPh>
    <phoneticPr fontId="1"/>
  </si>
  <si>
    <t>①水素運搬設備の助成対象経費</t>
    <rPh sb="3" eb="5">
      <t>ウンパン</t>
    </rPh>
    <rPh sb="5" eb="7">
      <t>セツビ</t>
    </rPh>
    <phoneticPr fontId="1"/>
  </si>
  <si>
    <t>水素運搬設備の助成額上限</t>
    <rPh sb="2" eb="4">
      <t>ウンパン</t>
    </rPh>
    <rPh sb="4" eb="6">
      <t>セツビ</t>
    </rPh>
    <rPh sb="9" eb="10">
      <t>ガク</t>
    </rPh>
    <rPh sb="10" eb="12">
      <t>ジョウゲン</t>
    </rPh>
    <phoneticPr fontId="1"/>
  </si>
  <si>
    <t>第11号様式：別紙３</t>
    <rPh sb="0" eb="1">
      <t>ダイ</t>
    </rPh>
    <rPh sb="3" eb="4">
      <t>ゴウ</t>
    </rPh>
    <rPh sb="4" eb="6">
      <t>ヨウシキ</t>
    </rPh>
    <rPh sb="7" eb="9">
      <t>ベッシ</t>
    </rPh>
    <phoneticPr fontId="1"/>
  </si>
  <si>
    <t>純水素型燃料電池の助成額上限</t>
    <rPh sb="0" eb="1">
      <t>ジュン</t>
    </rPh>
    <rPh sb="1" eb="3">
      <t>スイソ</t>
    </rPh>
    <rPh sb="3" eb="4">
      <t>カタ</t>
    </rPh>
    <rPh sb="4" eb="6">
      <t>ネンリョウ</t>
    </rPh>
    <rPh sb="6" eb="8">
      <t>デンチ</t>
    </rPh>
    <rPh sb="11" eb="12">
      <t>ガク</t>
    </rPh>
    <rPh sb="12" eb="14">
      <t>ジョウゲン</t>
    </rPh>
    <phoneticPr fontId="1"/>
  </si>
  <si>
    <t>第11号様式：別紙４</t>
    <rPh sb="0" eb="1">
      <t>ダイ</t>
    </rPh>
    <rPh sb="3" eb="4">
      <t>ゴウ</t>
    </rPh>
    <rPh sb="4" eb="6">
      <t>ヨウシキ</t>
    </rPh>
    <rPh sb="7" eb="9">
      <t>ベッシ</t>
    </rPh>
    <phoneticPr fontId="1"/>
  </si>
  <si>
    <t>④水素燃料ボイラー（専焼）の助成申請額　　　
　　（ ①－③ ）×２/３</t>
    <phoneticPr fontId="1"/>
  </si>
  <si>
    <t>②水素燃料ボイラー（専焼）の助成対象外経費</t>
    <rPh sb="18" eb="19">
      <t>ガイ</t>
    </rPh>
    <phoneticPr fontId="1"/>
  </si>
  <si>
    <t>①水素燃料ボイラー（専焼）の助成対象経費</t>
    <phoneticPr fontId="1"/>
  </si>
  <si>
    <t>水素燃料ボイラー（専焼）の助成額上限</t>
    <rPh sb="0" eb="2">
      <t>スイソ</t>
    </rPh>
    <rPh sb="2" eb="4">
      <t>ネンリョウ</t>
    </rPh>
    <rPh sb="9" eb="11">
      <t>センショウ</t>
    </rPh>
    <rPh sb="15" eb="16">
      <t>ガク</t>
    </rPh>
    <rPh sb="16" eb="18">
      <t>ジョウゲン</t>
    </rPh>
    <phoneticPr fontId="1"/>
  </si>
  <si>
    <t>第11号様式：別紙５－１</t>
    <phoneticPr fontId="1"/>
  </si>
  <si>
    <t>④水素燃料ボイラー（混焼）の助成申請額　　
　（ ①－③ ）×１/２</t>
    <phoneticPr fontId="1"/>
  </si>
  <si>
    <t>②水素燃料ボイラー（混焼）の助成対象外経費</t>
    <rPh sb="18" eb="19">
      <t>ガイ</t>
    </rPh>
    <phoneticPr fontId="1"/>
  </si>
  <si>
    <t>①水素燃料ボイラー（混焼）の助成対象経費</t>
    <phoneticPr fontId="3"/>
  </si>
  <si>
    <t>水素燃料ボイラー（混焼）の助成額上限</t>
    <rPh sb="0" eb="2">
      <t>スイソ</t>
    </rPh>
    <rPh sb="2" eb="4">
      <t>ネンリョウ</t>
    </rPh>
    <rPh sb="9" eb="11">
      <t>コンショウ</t>
    </rPh>
    <rPh sb="15" eb="16">
      <t>ガク</t>
    </rPh>
    <rPh sb="16" eb="18">
      <t>ジョウゲン</t>
    </rPh>
    <phoneticPr fontId="1"/>
  </si>
  <si>
    <t>第11号様式：別紙５－２</t>
    <rPh sb="0" eb="1">
      <t>ダイ</t>
    </rPh>
    <rPh sb="3" eb="4">
      <t>ゴウ</t>
    </rPh>
    <rPh sb="4" eb="6">
      <t>ヨウシキ</t>
    </rPh>
    <rPh sb="7" eb="9">
      <t>ベッシ</t>
    </rPh>
    <phoneticPr fontId="1"/>
  </si>
  <si>
    <t>④温水発生機（専焼）の助成申請額　　
　　（ ①－③ ）×２/３</t>
    <phoneticPr fontId="1"/>
  </si>
  <si>
    <t>②燃焼機器混焼の助成対象外経費</t>
    <rPh sb="12" eb="13">
      <t>ガイ</t>
    </rPh>
    <phoneticPr fontId="1"/>
  </si>
  <si>
    <t>①温水発生機（専焼）の助成対象経費</t>
    <phoneticPr fontId="3"/>
  </si>
  <si>
    <t>温水発生機（専焼）の助成額上限</t>
    <rPh sb="0" eb="2">
      <t>オンスイ</t>
    </rPh>
    <rPh sb="2" eb="4">
      <t>ハッセイ</t>
    </rPh>
    <rPh sb="4" eb="5">
      <t>キ</t>
    </rPh>
    <rPh sb="6" eb="8">
      <t>センショウ</t>
    </rPh>
    <rPh sb="12" eb="13">
      <t>ガク</t>
    </rPh>
    <rPh sb="13" eb="15">
      <t>ジョウゲン</t>
    </rPh>
    <phoneticPr fontId="1"/>
  </si>
  <si>
    <t>第11号様式：別紙６－１</t>
    <rPh sb="0" eb="1">
      <t>ダイ</t>
    </rPh>
    <rPh sb="3" eb="4">
      <t>ゴウ</t>
    </rPh>
    <rPh sb="4" eb="6">
      <t>ヨウシキ</t>
    </rPh>
    <rPh sb="7" eb="9">
      <t>ベッシ</t>
    </rPh>
    <phoneticPr fontId="1"/>
  </si>
  <si>
    <t>④温水発生機（混焼）の助成申請額　　
　　（ ①－③ ）×１/２</t>
    <phoneticPr fontId="1"/>
  </si>
  <si>
    <t>②温水発生機（混焼）の助成対象外経費</t>
    <rPh sb="15" eb="16">
      <t>ガイ</t>
    </rPh>
    <phoneticPr fontId="1"/>
  </si>
  <si>
    <t>①温水発生機（混焼）の助成対象経費</t>
    <phoneticPr fontId="3"/>
  </si>
  <si>
    <t>温水発生機（混焼）の助成額上限</t>
    <rPh sb="0" eb="2">
      <t>オンスイ</t>
    </rPh>
    <rPh sb="2" eb="4">
      <t>ハッセイ</t>
    </rPh>
    <rPh sb="4" eb="5">
      <t>キ</t>
    </rPh>
    <rPh sb="6" eb="8">
      <t>コンショウ</t>
    </rPh>
    <rPh sb="12" eb="13">
      <t>ガク</t>
    </rPh>
    <rPh sb="13" eb="15">
      <t>ジョウゲン</t>
    </rPh>
    <phoneticPr fontId="1"/>
  </si>
  <si>
    <t>第11号様式：別紙６－２</t>
    <rPh sb="0" eb="1">
      <t>ダイ</t>
    </rPh>
    <rPh sb="3" eb="4">
      <t>ゴウ</t>
    </rPh>
    <rPh sb="4" eb="6">
      <t>ヨウシキ</t>
    </rPh>
    <rPh sb="7" eb="9">
      <t>ベッシ</t>
    </rPh>
    <phoneticPr fontId="1"/>
  </si>
  <si>
    <t>④水素バーナー（専焼）の助成申請額　
　　（ ①－③ ）×２/３</t>
    <rPh sb="8" eb="10">
      <t>センショウ</t>
    </rPh>
    <phoneticPr fontId="1"/>
  </si>
  <si>
    <t>②水素バーナー（専焼）の助成対象外経費</t>
    <rPh sb="1" eb="3">
      <t>スイソ</t>
    </rPh>
    <rPh sb="8" eb="10">
      <t>センショウ</t>
    </rPh>
    <rPh sb="16" eb="17">
      <t>ガイ</t>
    </rPh>
    <phoneticPr fontId="1"/>
  </si>
  <si>
    <t>①水素バーナー（専焼）の助成対象経費</t>
    <rPh sb="8" eb="10">
      <t>センショウ</t>
    </rPh>
    <phoneticPr fontId="3"/>
  </si>
  <si>
    <t>水素バーナー（専焼）の助成額上限</t>
    <rPh sb="7" eb="9">
      <t>センショウ</t>
    </rPh>
    <rPh sb="13" eb="14">
      <t>ガク</t>
    </rPh>
    <rPh sb="14" eb="16">
      <t>ジョウゲン</t>
    </rPh>
    <phoneticPr fontId="1"/>
  </si>
  <si>
    <t>第11号様式：別紙７－１</t>
    <rPh sb="0" eb="1">
      <t>ダイ</t>
    </rPh>
    <rPh sb="3" eb="4">
      <t>ゴウ</t>
    </rPh>
    <rPh sb="4" eb="6">
      <t>ヨウシキ</t>
    </rPh>
    <rPh sb="7" eb="9">
      <t>ベッシ</t>
    </rPh>
    <phoneticPr fontId="1"/>
  </si>
  <si>
    <t>④水素バーナー（混焼）の助成申請額　
　　（ ①－③ ）×１/２</t>
    <rPh sb="8" eb="10">
      <t>コンショウ</t>
    </rPh>
    <phoneticPr fontId="1"/>
  </si>
  <si>
    <t>②水素バーナー（混焼）の助成対象外経費</t>
    <rPh sb="1" eb="3">
      <t>スイソ</t>
    </rPh>
    <rPh sb="8" eb="10">
      <t>コンショウ</t>
    </rPh>
    <rPh sb="16" eb="17">
      <t>ガイ</t>
    </rPh>
    <phoneticPr fontId="1"/>
  </si>
  <si>
    <t>①水素バーナー（混焼）の助成対象経費</t>
    <rPh sb="8" eb="10">
      <t>コンショウ</t>
    </rPh>
    <phoneticPr fontId="3"/>
  </si>
  <si>
    <t>水素バーナー（混焼）の助成額上限</t>
    <rPh sb="7" eb="9">
      <t>コンショウ</t>
    </rPh>
    <rPh sb="13" eb="14">
      <t>ガク</t>
    </rPh>
    <rPh sb="14" eb="16">
      <t>ジョウゲン</t>
    </rPh>
    <phoneticPr fontId="1"/>
  </si>
  <si>
    <t>第11号様式：別紙７－２</t>
    <rPh sb="0" eb="1">
      <t>ダイ</t>
    </rPh>
    <rPh sb="3" eb="4">
      <t>ゴウ</t>
    </rPh>
    <rPh sb="4" eb="6">
      <t>ヨウシキ</t>
    </rPh>
    <rPh sb="7" eb="9">
      <t>ベッシ</t>
    </rPh>
    <phoneticPr fontId="1"/>
  </si>
  <si>
    <t>④水素エンジン発電機（専焼）の助成申請額　　
　　（ ①－③ ）×２/３</t>
    <rPh sb="11" eb="13">
      <t>センショウ</t>
    </rPh>
    <phoneticPr fontId="1"/>
  </si>
  <si>
    <t>②水素エンジン発電機（専焼）の助成対象外経費</t>
    <rPh sb="11" eb="13">
      <t>センショウ</t>
    </rPh>
    <rPh sb="19" eb="20">
      <t>ガイ</t>
    </rPh>
    <phoneticPr fontId="1"/>
  </si>
  <si>
    <t>①水素エンジン発電機（専焼）の助成対象経費</t>
    <rPh sb="11" eb="13">
      <t>センショウ</t>
    </rPh>
    <phoneticPr fontId="3"/>
  </si>
  <si>
    <t>水素エンジン発電機（専焼）の助成額上限</t>
    <rPh sb="0" eb="2">
      <t>スイソ</t>
    </rPh>
    <rPh sb="6" eb="9">
      <t>ハツデンキ</t>
    </rPh>
    <rPh sb="10" eb="12">
      <t>センショウ</t>
    </rPh>
    <rPh sb="14" eb="17">
      <t>ジョセイガク</t>
    </rPh>
    <rPh sb="16" eb="17">
      <t>ガク</t>
    </rPh>
    <rPh sb="17" eb="19">
      <t>ジョウゲン</t>
    </rPh>
    <phoneticPr fontId="1"/>
  </si>
  <si>
    <t>第11号様式：別紙８－１</t>
    <rPh sb="0" eb="1">
      <t>ダイ</t>
    </rPh>
    <rPh sb="3" eb="4">
      <t>ゴウ</t>
    </rPh>
    <rPh sb="4" eb="6">
      <t>ヨウシキ</t>
    </rPh>
    <rPh sb="7" eb="9">
      <t>ベッシ</t>
    </rPh>
    <phoneticPr fontId="1"/>
  </si>
  <si>
    <t>④水素エンジン発電機（混焼）の助成申請額　　
　　（ ①－③ ）×１/２</t>
    <rPh sb="11" eb="13">
      <t>コンショウ</t>
    </rPh>
    <phoneticPr fontId="1"/>
  </si>
  <si>
    <t>②水素エンジン発電機（混焼）の助成対象外経費</t>
    <rPh sb="11" eb="13">
      <t>コンショウ</t>
    </rPh>
    <rPh sb="19" eb="20">
      <t>ガイ</t>
    </rPh>
    <phoneticPr fontId="1"/>
  </si>
  <si>
    <t>①水素エンジン発電機（混焼）の助成対象経費</t>
    <rPh sb="11" eb="13">
      <t>コンショウ</t>
    </rPh>
    <phoneticPr fontId="3"/>
  </si>
  <si>
    <t>水素エンジン発電機（混焼）の助成額上限</t>
    <rPh sb="0" eb="2">
      <t>スイソ</t>
    </rPh>
    <rPh sb="6" eb="9">
      <t>ハツデンキ</t>
    </rPh>
    <rPh sb="10" eb="12">
      <t>コンショウ</t>
    </rPh>
    <rPh sb="16" eb="17">
      <t>ガク</t>
    </rPh>
    <rPh sb="17" eb="19">
      <t>ジョウゲン</t>
    </rPh>
    <phoneticPr fontId="1"/>
  </si>
  <si>
    <t>第１号様式：別紙８－２</t>
    <rPh sb="0" eb="1">
      <t>ダイ</t>
    </rPh>
    <rPh sb="2" eb="3">
      <t>ゴウ</t>
    </rPh>
    <rPh sb="3" eb="5">
      <t>ヨウシキ</t>
    </rPh>
    <rPh sb="6" eb="8">
      <t>ベッシ</t>
    </rPh>
    <phoneticPr fontId="1"/>
  </si>
  <si>
    <t>助成金状況変更内訳書 【グリーン水素製造設備（都内）】</t>
    <rPh sb="3" eb="5">
      <t>ジョウキョウ</t>
    </rPh>
    <rPh sb="5" eb="7">
      <t>ヘンコウ</t>
    </rPh>
    <rPh sb="7" eb="10">
      <t>ウチワケショ</t>
    </rPh>
    <rPh sb="18" eb="20">
      <t>セイゾウ</t>
    </rPh>
    <phoneticPr fontId="1"/>
  </si>
  <si>
    <t>助成金状況変更内訳書 【グリーン水素製造設備（都外）】</t>
    <rPh sb="3" eb="5">
      <t>ジョウキョウ</t>
    </rPh>
    <rPh sb="5" eb="7">
      <t>ヘンコウ</t>
    </rPh>
    <rPh sb="7" eb="10">
      <t>ウチワケショ</t>
    </rPh>
    <rPh sb="16" eb="18">
      <t>スイソ</t>
    </rPh>
    <rPh sb="18" eb="20">
      <t>セイゾウ</t>
    </rPh>
    <rPh sb="20" eb="22">
      <t>セツビ</t>
    </rPh>
    <rPh sb="23" eb="24">
      <t>ミヤコ</t>
    </rPh>
    <rPh sb="24" eb="25">
      <t>ガイ</t>
    </rPh>
    <phoneticPr fontId="1"/>
  </si>
  <si>
    <t>助成金状況変更内訳書 【グリーン水素貯蔵設備】</t>
    <rPh sb="3" eb="5">
      <t>ジョウキョウ</t>
    </rPh>
    <rPh sb="5" eb="7">
      <t>ヘンコウ</t>
    </rPh>
    <rPh sb="7" eb="10">
      <t>ウチワケショ</t>
    </rPh>
    <rPh sb="18" eb="22">
      <t>チョゾウセツビ</t>
    </rPh>
    <phoneticPr fontId="1"/>
  </si>
  <si>
    <t>助成金状況変更内訳書 【グリーン水素運搬設備】</t>
    <rPh sb="3" eb="5">
      <t>ジョウキョウ</t>
    </rPh>
    <rPh sb="5" eb="7">
      <t>ヘンコウ</t>
    </rPh>
    <rPh sb="7" eb="10">
      <t>ウチワケショ</t>
    </rPh>
    <rPh sb="18" eb="20">
      <t>ウンパン</t>
    </rPh>
    <rPh sb="20" eb="22">
      <t>セツビ</t>
    </rPh>
    <phoneticPr fontId="1"/>
  </si>
  <si>
    <t>助成金状況変更内訳書 【純水素型燃料電池】</t>
    <rPh sb="3" eb="5">
      <t>ジョウキョウ</t>
    </rPh>
    <rPh sb="5" eb="7">
      <t>ヘンコウ</t>
    </rPh>
    <rPh sb="7" eb="10">
      <t>ウチワケショ</t>
    </rPh>
    <phoneticPr fontId="1"/>
  </si>
  <si>
    <t>助成金状況変更内訳書 【水素燃料ボイラー（専焼）】</t>
    <rPh sb="3" eb="5">
      <t>ジョウキョウ</t>
    </rPh>
    <rPh sb="5" eb="7">
      <t>ヘンコウ</t>
    </rPh>
    <rPh sb="7" eb="10">
      <t>ウチワケショ</t>
    </rPh>
    <rPh sb="12" eb="14">
      <t>スイソ</t>
    </rPh>
    <rPh sb="14" eb="16">
      <t>ネンリョウ</t>
    </rPh>
    <phoneticPr fontId="1"/>
  </si>
  <si>
    <t>助成金状況変更内訳書 【水素燃料ボイラー（混焼）】</t>
    <rPh sb="3" eb="5">
      <t>ジョウキョウ</t>
    </rPh>
    <rPh sb="5" eb="7">
      <t>ヘンコウ</t>
    </rPh>
    <rPh sb="7" eb="10">
      <t>ウチワケショ</t>
    </rPh>
    <rPh sb="14" eb="16">
      <t>ネンリョウ</t>
    </rPh>
    <rPh sb="21" eb="22">
      <t>コン</t>
    </rPh>
    <phoneticPr fontId="1"/>
  </si>
  <si>
    <t>助成金状況変更内訳書 【温水発生機（専焼）】</t>
    <rPh sb="3" eb="5">
      <t>ジョウキョウ</t>
    </rPh>
    <rPh sb="5" eb="7">
      <t>ヘンコウ</t>
    </rPh>
    <rPh sb="18" eb="19">
      <t>セン</t>
    </rPh>
    <phoneticPr fontId="1"/>
  </si>
  <si>
    <t>助成金状況変更内訳書 【温水発生機（混焼）】</t>
    <rPh sb="3" eb="5">
      <t>ジョウキョウ</t>
    </rPh>
    <rPh sb="5" eb="7">
      <t>ヘンコウ</t>
    </rPh>
    <rPh sb="7" eb="10">
      <t>ウチワケショ</t>
    </rPh>
    <rPh sb="18" eb="19">
      <t>コン</t>
    </rPh>
    <phoneticPr fontId="1"/>
  </si>
  <si>
    <t>助成金状況変更内訳書 【水素バーナー（専焼）】</t>
    <rPh sb="3" eb="5">
      <t>ジョウキョウ</t>
    </rPh>
    <rPh sb="5" eb="7">
      <t>ヘンコウ</t>
    </rPh>
    <rPh sb="7" eb="10">
      <t>ウチワケショ</t>
    </rPh>
    <rPh sb="19" eb="21">
      <t>センショウ</t>
    </rPh>
    <phoneticPr fontId="1"/>
  </si>
  <si>
    <t>助成金状況変更内訳書 【水素バーナー（混焼）】</t>
    <rPh sb="3" eb="5">
      <t>ジョウキョウ</t>
    </rPh>
    <rPh sb="5" eb="7">
      <t>ヘンコウ</t>
    </rPh>
    <rPh sb="7" eb="10">
      <t>ウチワケショ</t>
    </rPh>
    <rPh sb="19" eb="21">
      <t>コンショウ</t>
    </rPh>
    <phoneticPr fontId="1"/>
  </si>
  <si>
    <t>助成金状況変更内訳書 【水素エンジン発電機（専焼）】</t>
    <rPh sb="3" eb="5">
      <t>ジョウキョウ</t>
    </rPh>
    <rPh sb="5" eb="7">
      <t>ヘンコウ</t>
    </rPh>
    <rPh sb="22" eb="24">
      <t>センショウ</t>
    </rPh>
    <phoneticPr fontId="1"/>
  </si>
  <si>
    <t>助成金状況変更内訳書 【水素エンジン発電機（混焼）】</t>
    <rPh sb="3" eb="5">
      <t>ジョウキョウ</t>
    </rPh>
    <rPh sb="5" eb="7">
      <t>ヘンコウ</t>
    </rPh>
    <rPh sb="7" eb="10">
      <t>ウチワケショ</t>
    </rPh>
    <rPh sb="22" eb="24">
      <t>コンショウ</t>
    </rPh>
    <phoneticPr fontId="1"/>
  </si>
  <si>
    <t>Ver.0</t>
    <phoneticPr fontId="1"/>
  </si>
  <si>
    <t>住所</t>
    <rPh sb="0" eb="2">
      <t>ジュウショ</t>
    </rPh>
    <phoneticPr fontId="3"/>
  </si>
  <si>
    <t>氏名</t>
    <rPh sb="0" eb="2">
      <t>シメイ</t>
    </rPh>
    <phoneticPr fontId="3"/>
  </si>
  <si>
    <t>　令和●年●月●日付●都環公地温第●号をもって交付決定した事業について、グリーン水素の社会実装化に向けた設備等導入促進事業助成金交付要綱（令和７年７月24日付７都環公地温第2930号）第16条第１項の規定に基づき、助成事業の計画変更を申請します。</t>
    <rPh sb="1" eb="3">
      <t>レイワ</t>
    </rPh>
    <phoneticPr fontId="1"/>
  </si>
  <si>
    <t>住所　：</t>
    <rPh sb="0" eb="2">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</si>
</sst>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_ "/>
  </numFmts>
  <fonts count="27">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rgb="FFFF0000"/>
      <name val="ＭＳ 明朝"/>
      <family val="1"/>
      <charset val="128"/>
    </font>
    <font>
      <sz val="12"/>
      <color theme="1"/>
      <name val="ＭＳ Ｐ明朝"/>
      <family val="1"/>
      <charset val="128"/>
    </font>
    <font>
      <sz val="12"/>
      <color rgb="FFFF0000"/>
      <name val="ＭＳ Ｐ明朝"/>
      <family val="1"/>
      <charset val="128"/>
    </font>
    <font>
      <sz val="12"/>
      <name val="ＭＳ Ｐ明朝"/>
      <family val="1"/>
      <charset val="128"/>
    </font>
    <font>
      <sz val="11"/>
      <name val="ＭＳ Ｐ明朝"/>
      <family val="1"/>
      <charset val="128"/>
    </font>
    <font>
      <sz val="12"/>
      <color theme="1"/>
      <name val="メイリオ"/>
      <family val="3"/>
      <charset val="128"/>
    </font>
    <font>
      <sz val="12"/>
      <color rgb="FF000000"/>
      <name val="ＭＳ Ｐ明朝"/>
      <family val="1"/>
      <charset val="128"/>
    </font>
    <font>
      <sz val="8"/>
      <name val="ＭＳ Ｐ明朝"/>
      <family val="1"/>
      <charset val="128"/>
    </font>
    <font>
      <sz val="12"/>
      <color theme="1"/>
      <name val="メイリオ"/>
      <family val="2"/>
      <charset val="128"/>
    </font>
    <font>
      <sz val="14"/>
      <name val="ＭＳ Ｐ明朝"/>
      <family val="1"/>
      <charset val="128"/>
    </font>
    <font>
      <sz val="9"/>
      <name val="ＭＳ Ｐ明朝"/>
      <family val="1"/>
      <charset val="128"/>
    </font>
    <font>
      <sz val="9"/>
      <color indexed="10"/>
      <name val="メイリオ"/>
      <family val="3"/>
      <charset val="128"/>
    </font>
    <font>
      <vertAlign val="superscript"/>
      <sz val="11"/>
      <name val="ＭＳ Ｐ明朝"/>
      <family val="1"/>
      <charset val="128"/>
    </font>
    <font>
      <sz val="11"/>
      <name val="ＭＳ 明朝"/>
      <family val="1"/>
      <charset val="128"/>
    </font>
    <font>
      <sz val="11"/>
      <color theme="1"/>
      <name val="ＭＳ Ｐ明朝"/>
      <family val="1"/>
      <charset val="128"/>
    </font>
    <font>
      <sz val="11"/>
      <color theme="1"/>
      <name val="ＭＳ 明朝"/>
      <family val="1"/>
      <charset val="128"/>
    </font>
    <font>
      <sz val="11"/>
      <name val="メイリオ"/>
      <family val="3"/>
      <charset val="128"/>
    </font>
    <font>
      <sz val="11"/>
      <color rgb="FFFF0000"/>
      <name val="ＭＳ Ｐ明朝"/>
      <family val="1"/>
      <charset val="128"/>
    </font>
    <font>
      <sz val="22"/>
      <color theme="1"/>
      <name val="ＭＳ Ｐ明朝"/>
      <family val="1"/>
      <charset val="128"/>
    </font>
    <font>
      <sz val="11"/>
      <color rgb="FF006100"/>
      <name val="ＭＳ Ｐゴシック"/>
      <family val="2"/>
      <charset val="128"/>
      <scheme val="minor"/>
    </font>
    <font>
      <sz val="11"/>
      <color theme="3" tint="0.79998168889431442"/>
      <name val="ＭＳ Ｐ明朝"/>
      <family val="1"/>
      <charset val="128"/>
    </font>
    <font>
      <sz val="9"/>
      <color indexed="81"/>
      <name val="MS P ゴシック"/>
      <family val="3"/>
      <charset val="128"/>
    </font>
    <font>
      <sz val="12"/>
      <color theme="3" tint="0.59999389629810485"/>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E5FFFF"/>
        <bgColor indexed="64"/>
      </patternFill>
    </fill>
    <fill>
      <patternFill patternType="solid">
        <fgColor rgb="FFFFFFCC"/>
        <bgColor indexed="64"/>
      </patternFill>
    </fill>
    <fill>
      <patternFill patternType="solid">
        <fgColor theme="3" tint="0.79998168889431442"/>
        <bgColor indexed="64"/>
      </patternFill>
    </fill>
    <fill>
      <patternFill patternType="solid">
        <fgColor rgb="FF99FF99"/>
        <bgColor indexed="64"/>
      </patternFill>
    </fill>
    <fill>
      <patternFill patternType="solid">
        <fgColor them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hair">
        <color indexed="64"/>
      </top>
      <bottom style="hair">
        <color indexed="64"/>
      </bottom>
      <diagonal/>
    </border>
    <border>
      <left/>
      <right/>
      <top/>
      <bottom style="dotted">
        <color indexed="64"/>
      </bottom>
      <diagonal/>
    </border>
    <border>
      <left/>
      <right/>
      <top style="dotted">
        <color indexed="64"/>
      </top>
      <bottom style="dotted">
        <color indexed="64"/>
      </bottom>
      <diagonal/>
    </border>
    <border>
      <left style="thin">
        <color rgb="FF000000"/>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
      <left style="thin">
        <color indexed="64"/>
      </left>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indexed="64"/>
      </left>
      <right/>
      <top/>
      <bottom style="hair">
        <color indexed="64"/>
      </bottom>
      <diagonal/>
    </border>
    <border>
      <left/>
      <right/>
      <top/>
      <bottom style="hair">
        <color indexed="64"/>
      </bottom>
      <diagonal/>
    </border>
    <border>
      <left/>
      <right style="thin">
        <color rgb="FF000000"/>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rgb="FFFF0000"/>
      </left>
      <right/>
      <top/>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210">
    <xf numFmtId="0" fontId="0" fillId="0" borderId="0" xfId="0">
      <alignment vertical="center"/>
    </xf>
    <xf numFmtId="0" fontId="9" fillId="0" borderId="0" xfId="0" applyFont="1">
      <alignment vertical="center"/>
    </xf>
    <xf numFmtId="0" fontId="9" fillId="0" borderId="0" xfId="0" applyFont="1" applyAlignment="1">
      <alignment vertical="center" wrapText="1"/>
    </xf>
    <xf numFmtId="0" fontId="5" fillId="0" borderId="0" xfId="0" applyFont="1">
      <alignment vertical="center"/>
    </xf>
    <xf numFmtId="0" fontId="9" fillId="4" borderId="0" xfId="0" applyFont="1" applyFill="1" applyAlignment="1">
      <alignment horizontal="center" vertical="center"/>
    </xf>
    <xf numFmtId="0" fontId="5" fillId="0" borderId="0" xfId="0" applyFont="1" applyAlignment="1" applyProtection="1">
      <alignment vertical="center" shrinkToFit="1"/>
      <protection hidden="1"/>
    </xf>
    <xf numFmtId="0" fontId="5" fillId="0" borderId="0" xfId="0" applyFont="1" applyAlignment="1" applyProtection="1">
      <alignment horizontal="right" vertical="center" shrinkToFit="1"/>
      <protection hidden="1"/>
    </xf>
    <xf numFmtId="0" fontId="6" fillId="0" borderId="0" xfId="0" applyFont="1" applyAlignment="1" applyProtection="1">
      <alignment vertical="center" shrinkToFit="1"/>
      <protection hidden="1"/>
    </xf>
    <xf numFmtId="0" fontId="7" fillId="0" borderId="0" xfId="0" applyFont="1" applyAlignment="1" applyProtection="1">
      <alignment vertical="center" shrinkToFit="1"/>
      <protection hidden="1"/>
    </xf>
    <xf numFmtId="0" fontId="7" fillId="0" borderId="0" xfId="0" applyFont="1" applyProtection="1">
      <alignment vertical="center"/>
      <protection hidden="1"/>
    </xf>
    <xf numFmtId="0" fontId="6" fillId="0" borderId="0" xfId="0" applyFont="1" applyAlignment="1" applyProtection="1">
      <alignment vertical="center" wrapText="1"/>
      <protection hidden="1"/>
    </xf>
    <xf numFmtId="0" fontId="7" fillId="0" borderId="0" xfId="0" applyFont="1" applyAlignment="1" applyProtection="1">
      <alignment horizontal="center" vertical="center" shrinkToFit="1"/>
      <protection hidden="1"/>
    </xf>
    <xf numFmtId="0" fontId="8" fillId="0" borderId="40" xfId="0" applyFont="1" applyBorder="1" applyAlignment="1" applyProtection="1">
      <alignment horizontal="center" vertical="center" shrinkToFit="1" readingOrder="1"/>
      <protection locked="0"/>
    </xf>
    <xf numFmtId="0" fontId="8" fillId="0" borderId="41" xfId="0" applyFont="1" applyBorder="1" applyAlignment="1" applyProtection="1">
      <alignment horizontal="left" vertical="center" indent="1" shrinkToFit="1"/>
      <protection locked="0"/>
    </xf>
    <xf numFmtId="177" fontId="8" fillId="0" borderId="41" xfId="0" applyNumberFormat="1" applyFont="1" applyBorder="1" applyAlignment="1" applyProtection="1">
      <alignment horizontal="right" vertical="center" shrinkToFit="1"/>
      <protection locked="0"/>
    </xf>
    <xf numFmtId="0" fontId="8" fillId="0" borderId="41" xfId="0" applyFont="1" applyBorder="1" applyAlignment="1" applyProtection="1">
      <alignment horizontal="center" vertical="center" shrinkToFit="1"/>
      <protection locked="0"/>
    </xf>
    <xf numFmtId="177" fontId="8" fillId="0" borderId="3"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left" vertical="center" indent="1" shrinkToFit="1"/>
      <protection locked="0"/>
    </xf>
    <xf numFmtId="177" fontId="8" fillId="0" borderId="1" xfId="0" applyNumberFormat="1" applyFont="1" applyBorder="1" applyAlignment="1" applyProtection="1">
      <alignment horizontal="right" vertical="center" shrinkToFit="1"/>
      <protection locked="0"/>
    </xf>
    <xf numFmtId="0" fontId="8" fillId="0" borderId="1" xfId="0" applyFont="1" applyBorder="1" applyAlignment="1" applyProtection="1">
      <alignment horizontal="center" vertical="center" shrinkToFit="1"/>
      <protection locked="0"/>
    </xf>
    <xf numFmtId="0" fontId="8" fillId="0" borderId="44" xfId="0" applyFont="1" applyBorder="1" applyAlignment="1" applyProtection="1">
      <alignment horizontal="left" vertical="center" indent="1" shrinkToFit="1"/>
      <protection locked="0"/>
    </xf>
    <xf numFmtId="177" fontId="8" fillId="0" borderId="43" xfId="1" applyNumberFormat="1" applyFont="1" applyFill="1" applyBorder="1" applyAlignment="1" applyProtection="1">
      <alignment vertical="center" shrinkToFit="1"/>
      <protection locked="0"/>
    </xf>
    <xf numFmtId="0" fontId="8" fillId="0" borderId="0" xfId="0" applyFont="1" applyAlignment="1" applyProtection="1">
      <alignment horizontal="left" vertical="center" wrapText="1" indent="2" shrinkToFit="1"/>
      <protection hidden="1"/>
    </xf>
    <xf numFmtId="0" fontId="6" fillId="0" borderId="0" xfId="0" applyFont="1" applyProtection="1">
      <alignment vertical="center"/>
      <protection hidden="1"/>
    </xf>
    <xf numFmtId="0" fontId="5" fillId="0" borderId="0" xfId="0" applyFont="1" applyProtection="1">
      <alignment vertical="center"/>
      <protection hidden="1"/>
    </xf>
    <xf numFmtId="38" fontId="5" fillId="0" borderId="0" xfId="1" applyFont="1" applyBorder="1" applyAlignment="1" applyProtection="1">
      <alignment vertical="center"/>
      <protection hidden="1"/>
    </xf>
    <xf numFmtId="0" fontId="7" fillId="0" borderId="1" xfId="0" applyFont="1" applyBorder="1" applyAlignment="1" applyProtection="1">
      <alignment vertical="center" shrinkToFit="1"/>
      <protection hidden="1"/>
    </xf>
    <xf numFmtId="38" fontId="7" fillId="0" borderId="1" xfId="1" applyFont="1" applyBorder="1" applyAlignment="1" applyProtection="1">
      <alignment vertical="center" shrinkToFit="1"/>
      <protection hidden="1"/>
    </xf>
    <xf numFmtId="0" fontId="5" fillId="0" borderId="0" xfId="0" applyFont="1" applyAlignment="1">
      <alignment horizontal="right" vertical="center"/>
    </xf>
    <xf numFmtId="0" fontId="6" fillId="0" borderId="0" xfId="0" applyFont="1" applyAlignment="1">
      <alignment vertical="center" shrinkToFit="1"/>
    </xf>
    <xf numFmtId="0" fontId="5" fillId="0" borderId="0" xfId="0" applyFont="1" applyAlignment="1">
      <alignment vertical="center" shrinkToFit="1"/>
    </xf>
    <xf numFmtId="38" fontId="5" fillId="0" borderId="0" xfId="1" applyFont="1" applyBorder="1" applyAlignment="1" applyProtection="1">
      <alignment vertical="center"/>
    </xf>
    <xf numFmtId="177" fontId="8" fillId="3" borderId="42" xfId="1" applyNumberFormat="1" applyFont="1" applyFill="1" applyBorder="1" applyAlignment="1" applyProtection="1">
      <alignment vertical="center" shrinkToFit="1"/>
    </xf>
    <xf numFmtId="0" fontId="7" fillId="2" borderId="1" xfId="0" applyFont="1" applyFill="1" applyBorder="1" applyAlignment="1">
      <alignment vertical="center" shrinkToFit="1"/>
    </xf>
    <xf numFmtId="38" fontId="5" fillId="0" borderId="1" xfId="1" applyFont="1" applyBorder="1" applyAlignment="1" applyProtection="1">
      <alignment vertical="center" shrinkToFit="1"/>
    </xf>
    <xf numFmtId="177" fontId="8" fillId="5" borderId="49" xfId="1" applyNumberFormat="1" applyFont="1" applyFill="1" applyBorder="1" applyAlignment="1" applyProtection="1">
      <alignment vertical="center" shrinkToFit="1"/>
    </xf>
    <xf numFmtId="176" fontId="8" fillId="5" borderId="43" xfId="1" applyNumberFormat="1" applyFont="1" applyFill="1" applyBorder="1" applyAlignment="1" applyProtection="1">
      <alignment vertical="center" shrinkToFit="1"/>
    </xf>
    <xf numFmtId="176" fontId="8" fillId="5" borderId="63" xfId="1" applyNumberFormat="1" applyFont="1" applyFill="1" applyBorder="1" applyAlignment="1" applyProtection="1">
      <alignment vertical="center" shrinkToFit="1"/>
    </xf>
    <xf numFmtId="0" fontId="9" fillId="6" borderId="0" xfId="2" applyFont="1" applyFill="1" applyAlignment="1">
      <alignment horizontal="center" vertical="center"/>
    </xf>
    <xf numFmtId="0" fontId="9" fillId="0" borderId="0" xfId="2" applyFont="1" applyAlignment="1">
      <alignment vertical="center"/>
    </xf>
    <xf numFmtId="0" fontId="8" fillId="0" borderId="69" xfId="0" applyFont="1" applyBorder="1" applyAlignment="1" applyProtection="1">
      <alignment horizontal="center" vertical="center" shrinkToFit="1"/>
      <protection locked="0"/>
    </xf>
    <xf numFmtId="0" fontId="8" fillId="0" borderId="0" xfId="0" applyFont="1" applyAlignment="1">
      <alignment horizontal="left" vertical="center" wrapText="1" indent="1" shrinkToFit="1"/>
    </xf>
    <xf numFmtId="0" fontId="8" fillId="7" borderId="56" xfId="1" applyNumberFormat="1" applyFont="1" applyFill="1" applyBorder="1" applyAlignment="1" applyProtection="1">
      <alignment horizontal="center" vertical="center" shrinkToFit="1"/>
    </xf>
    <xf numFmtId="177" fontId="8" fillId="0" borderId="69" xfId="0" applyNumberFormat="1" applyFont="1" applyBorder="1" applyAlignment="1" applyProtection="1">
      <alignment horizontal="right" vertical="center" shrinkToFit="1"/>
      <protection locked="0"/>
    </xf>
    <xf numFmtId="177" fontId="8" fillId="0" borderId="69" xfId="0" applyNumberFormat="1" applyFont="1" applyBorder="1" applyAlignment="1" applyProtection="1">
      <alignment horizontal="center" vertical="center" shrinkToFit="1"/>
      <protection locked="0"/>
    </xf>
    <xf numFmtId="0" fontId="5" fillId="0" borderId="5" xfId="0" applyFont="1" applyBorder="1" applyAlignment="1">
      <alignment horizontal="left" vertical="center"/>
    </xf>
    <xf numFmtId="38" fontId="5" fillId="0" borderId="1" xfId="1" applyFont="1" applyBorder="1" applyAlignment="1" applyProtection="1">
      <alignment horizontal="left" vertical="center" shrinkToFit="1"/>
    </xf>
    <xf numFmtId="0" fontId="7" fillId="0" borderId="0" xfId="0" applyFont="1" applyAlignment="1" applyProtection="1">
      <alignment horizontal="left" vertical="center" shrinkToFit="1"/>
      <protection hidden="1"/>
    </xf>
    <xf numFmtId="176" fontId="8" fillId="5" borderId="42" xfId="1" applyNumberFormat="1" applyFont="1" applyFill="1" applyBorder="1" applyAlignment="1" applyProtection="1">
      <alignment vertical="center" shrinkToFit="1"/>
    </xf>
    <xf numFmtId="177" fontId="8" fillId="0" borderId="72" xfId="0" applyNumberFormat="1" applyFont="1" applyBorder="1" applyAlignment="1" applyProtection="1">
      <alignment horizontal="center" vertical="center" shrinkToFit="1"/>
      <protection locked="0"/>
    </xf>
    <xf numFmtId="0" fontId="8" fillId="0" borderId="69" xfId="0" applyFont="1" applyBorder="1" applyAlignment="1" applyProtection="1">
      <alignment horizontal="left" vertical="center" indent="1" shrinkToFit="1"/>
      <protection locked="0"/>
    </xf>
    <xf numFmtId="0" fontId="8" fillId="0" borderId="73" xfId="0" applyFont="1" applyBorder="1" applyAlignment="1" applyProtection="1">
      <alignment horizontal="center" vertical="center" shrinkToFit="1" readingOrder="1"/>
      <protection locked="0"/>
    </xf>
    <xf numFmtId="38" fontId="5" fillId="0" borderId="1" xfId="1" applyFont="1" applyBorder="1" applyAlignment="1" applyProtection="1">
      <alignment horizontal="right" vertical="center" shrinkToFit="1"/>
    </xf>
    <xf numFmtId="177" fontId="8" fillId="0" borderId="74" xfId="0" applyNumberFormat="1" applyFont="1" applyBorder="1" applyAlignment="1" applyProtection="1">
      <alignment horizontal="center" vertical="center" shrinkToFit="1"/>
      <protection locked="0"/>
    </xf>
    <xf numFmtId="0" fontId="18" fillId="7" borderId="47" xfId="0" applyFont="1" applyFill="1" applyBorder="1" applyAlignment="1" applyProtection="1">
      <alignment horizontal="center" vertical="center"/>
      <protection hidden="1"/>
    </xf>
    <xf numFmtId="0" fontId="18" fillId="4" borderId="48" xfId="0" applyFont="1" applyFill="1" applyBorder="1" applyAlignment="1" applyProtection="1">
      <alignment horizontal="right" vertical="center"/>
      <protection hidden="1"/>
    </xf>
    <xf numFmtId="0" fontId="18" fillId="4" borderId="48" xfId="0" applyFont="1" applyFill="1" applyBorder="1" applyProtection="1">
      <alignment vertical="center"/>
      <protection hidden="1"/>
    </xf>
    <xf numFmtId="0" fontId="18" fillId="0" borderId="0" xfId="0" applyFont="1">
      <alignment vertical="center"/>
    </xf>
    <xf numFmtId="0" fontId="17" fillId="0" borderId="0" xfId="2" applyFont="1" applyAlignment="1">
      <alignment vertical="center"/>
    </xf>
    <xf numFmtId="0" fontId="5" fillId="0" borderId="0" xfId="0" applyFont="1" applyAlignment="1">
      <alignment horizontal="left" vertical="top"/>
    </xf>
    <xf numFmtId="0" fontId="6" fillId="0" borderId="0" xfId="0" applyFont="1" applyAlignment="1">
      <alignment horizontal="left" vertical="center"/>
    </xf>
    <xf numFmtId="0" fontId="18" fillId="0" borderId="9" xfId="0" applyFont="1" applyBorder="1">
      <alignment vertical="center"/>
    </xf>
    <xf numFmtId="0" fontId="18" fillId="0" borderId="4" xfId="0" applyFont="1" applyBorder="1">
      <alignment vertical="center"/>
    </xf>
    <xf numFmtId="0" fontId="18" fillId="0" borderId="7" xfId="0" applyFont="1" applyBorder="1">
      <alignment vertical="center"/>
    </xf>
    <xf numFmtId="0" fontId="18" fillId="0" borderId="2" xfId="0" applyFont="1" applyBorder="1">
      <alignment vertical="center"/>
    </xf>
    <xf numFmtId="0" fontId="18" fillId="0" borderId="8" xfId="0" applyFont="1" applyBorder="1">
      <alignment vertical="center"/>
    </xf>
    <xf numFmtId="0" fontId="10" fillId="0" borderId="0" xfId="0" applyFont="1" applyAlignment="1">
      <alignment vertical="top"/>
    </xf>
    <xf numFmtId="0" fontId="10" fillId="0" borderId="0" xfId="0" applyFont="1" applyAlignment="1">
      <alignment horizontal="left" vertical="top"/>
    </xf>
    <xf numFmtId="0" fontId="18"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4" fillId="0" borderId="0" xfId="0" applyFont="1" applyAlignment="1">
      <alignment horizontal="left"/>
    </xf>
    <xf numFmtId="0" fontId="10" fillId="0" borderId="2" xfId="0" applyFont="1" applyBorder="1" applyAlignment="1">
      <alignment horizontal="left" vertical="top"/>
    </xf>
    <xf numFmtId="0" fontId="8" fillId="0" borderId="19" xfId="0" applyFont="1" applyBorder="1">
      <alignment vertical="center"/>
    </xf>
    <xf numFmtId="0" fontId="5" fillId="0" borderId="66" xfId="0" applyFont="1" applyBorder="1" applyAlignment="1">
      <alignment horizontal="left" vertical="top"/>
    </xf>
    <xf numFmtId="0" fontId="5" fillId="0" borderId="65" xfId="0" applyFont="1" applyBorder="1" applyAlignment="1">
      <alignment horizontal="left" vertical="top"/>
    </xf>
    <xf numFmtId="0" fontId="8" fillId="0" borderId="23" xfId="0" applyFont="1" applyBorder="1">
      <alignment vertical="center"/>
    </xf>
    <xf numFmtId="0" fontId="5" fillId="0" borderId="67" xfId="0" applyFont="1" applyBorder="1" applyAlignment="1">
      <alignment horizontal="left" vertical="top"/>
    </xf>
    <xf numFmtId="0" fontId="6" fillId="0" borderId="65" xfId="0" applyFont="1" applyBorder="1">
      <alignment vertical="center"/>
    </xf>
    <xf numFmtId="0" fontId="8" fillId="0" borderId="32" xfId="0" applyFont="1" applyBorder="1">
      <alignment vertical="center"/>
    </xf>
    <xf numFmtId="0" fontId="5" fillId="0" borderId="68" xfId="0" applyFont="1" applyBorder="1" applyAlignment="1">
      <alignment horizontal="left" vertical="top"/>
    </xf>
    <xf numFmtId="0" fontId="18" fillId="0" borderId="2" xfId="0" applyFont="1" applyBorder="1" applyAlignment="1">
      <alignment horizontal="left" vertical="center"/>
    </xf>
    <xf numFmtId="0" fontId="8" fillId="0" borderId="34" xfId="0" applyFont="1" applyBorder="1" applyAlignment="1">
      <alignment horizontal="right" vertical="center" wrapText="1"/>
    </xf>
    <xf numFmtId="0" fontId="18" fillId="0" borderId="8" xfId="0" applyFont="1" applyBorder="1" applyAlignment="1">
      <alignment horizontal="left" vertical="center"/>
    </xf>
    <xf numFmtId="0" fontId="5" fillId="0" borderId="0" xfId="0" applyFont="1" applyAlignment="1">
      <alignment horizontal="left" vertical="center"/>
    </xf>
    <xf numFmtId="0" fontId="8" fillId="0" borderId="10" xfId="0" applyFont="1" applyBorder="1" applyAlignment="1">
      <alignment horizontal="right" vertical="center" wrapText="1"/>
    </xf>
    <xf numFmtId="0" fontId="8" fillId="0" borderId="27" xfId="0" applyFont="1" applyBorder="1" applyAlignment="1">
      <alignment horizontal="right" vertical="center" wrapText="1"/>
    </xf>
    <xf numFmtId="0" fontId="21" fillId="0" borderId="3" xfId="0" applyFont="1" applyBorder="1">
      <alignment vertical="center"/>
    </xf>
    <xf numFmtId="0" fontId="18" fillId="0" borderId="6" xfId="0" applyFont="1" applyBorder="1">
      <alignment vertical="center"/>
    </xf>
    <xf numFmtId="0" fontId="8" fillId="0" borderId="0" xfId="0" applyFont="1" applyAlignment="1">
      <alignment vertical="center" shrinkToFit="1"/>
    </xf>
    <xf numFmtId="0" fontId="18" fillId="0" borderId="0" xfId="0" applyFont="1" applyAlignment="1">
      <alignment horizontal="right" vertical="center"/>
    </xf>
    <xf numFmtId="176" fontId="8" fillId="0" borderId="0" xfId="1" applyNumberFormat="1" applyFont="1" applyFill="1" applyBorder="1" applyAlignment="1" applyProtection="1">
      <alignment vertical="center" shrinkToFit="1"/>
    </xf>
    <xf numFmtId="0" fontId="5" fillId="0" borderId="0" xfId="0" applyFont="1" applyAlignment="1">
      <alignment horizontal="right" vertical="center" shrinkToFit="1"/>
    </xf>
    <xf numFmtId="0" fontId="7" fillId="0" borderId="0" xfId="0" applyFont="1" applyAlignment="1">
      <alignment vertical="center" shrinkToFit="1"/>
    </xf>
    <xf numFmtId="0" fontId="7" fillId="0" borderId="0" xfId="0" applyFont="1">
      <alignment vertical="center"/>
    </xf>
    <xf numFmtId="0" fontId="7" fillId="0" borderId="0" xfId="0" applyFont="1" applyAlignment="1">
      <alignment horizontal="right" vertical="center" shrinkToFit="1"/>
    </xf>
    <xf numFmtId="0" fontId="13" fillId="0" borderId="0" xfId="0" applyFont="1" applyAlignment="1">
      <alignment horizontal="center" vertical="center" shrinkToFit="1"/>
    </xf>
    <xf numFmtId="0" fontId="6" fillId="0" borderId="0" xfId="0" applyFont="1" applyAlignment="1">
      <alignment vertical="center" wrapTex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0" xfId="0" applyFont="1" applyAlignment="1">
      <alignment horizontal="center" vertical="center" shrinkToFit="1"/>
    </xf>
    <xf numFmtId="0" fontId="7" fillId="0" borderId="0" xfId="0" applyFont="1" applyAlignment="1">
      <alignment horizontal="center" vertical="center" shrinkToFit="1"/>
    </xf>
    <xf numFmtId="177" fontId="8" fillId="0" borderId="0" xfId="1" applyNumberFormat="1" applyFont="1" applyFill="1" applyBorder="1" applyAlignment="1" applyProtection="1">
      <alignment vertical="center" shrinkToFit="1"/>
    </xf>
    <xf numFmtId="0" fontId="7" fillId="0" borderId="0" xfId="0" applyFont="1" applyAlignment="1">
      <alignment horizontal="left" vertical="center" shrinkToFit="1"/>
    </xf>
    <xf numFmtId="0" fontId="7" fillId="0" borderId="1" xfId="0" applyFont="1" applyBorder="1" applyAlignment="1">
      <alignment vertical="center" shrinkToFit="1"/>
    </xf>
    <xf numFmtId="38" fontId="7" fillId="0" borderId="1" xfId="1" applyFont="1" applyBorder="1" applyAlignment="1" applyProtection="1">
      <alignment vertical="center" shrinkToFit="1"/>
    </xf>
    <xf numFmtId="177" fontId="8" fillId="3" borderId="71" xfId="1" applyNumberFormat="1" applyFont="1" applyFill="1" applyBorder="1" applyAlignment="1" applyProtection="1">
      <alignment vertical="center" shrinkToFit="1"/>
    </xf>
    <xf numFmtId="0" fontId="8" fillId="0" borderId="0" xfId="0" applyFont="1" applyAlignment="1">
      <alignment horizontal="left" vertical="center" wrapText="1" indent="2" shrinkToFit="1"/>
    </xf>
    <xf numFmtId="0" fontId="14" fillId="0" borderId="0" xfId="0" applyFont="1" applyAlignment="1">
      <alignment vertical="center" wrapText="1" shrinkToFit="1"/>
    </xf>
    <xf numFmtId="0" fontId="5" fillId="0" borderId="1" xfId="0" applyFont="1" applyBorder="1" applyAlignment="1">
      <alignment vertical="center" shrinkToFit="1"/>
    </xf>
    <xf numFmtId="0" fontId="5" fillId="7" borderId="0" xfId="0" applyFont="1" applyFill="1" applyAlignment="1">
      <alignment horizontal="center" vertical="center" shrinkToFit="1"/>
    </xf>
    <xf numFmtId="0" fontId="18" fillId="7" borderId="47" xfId="0" applyFont="1" applyFill="1" applyBorder="1" applyAlignment="1">
      <alignment horizontal="center" vertical="center"/>
    </xf>
    <xf numFmtId="0" fontId="18" fillId="4" borderId="48" xfId="0" applyFont="1" applyFill="1" applyBorder="1" applyProtection="1">
      <alignment vertical="center"/>
      <protection locked="0"/>
    </xf>
    <xf numFmtId="0" fontId="18" fillId="4" borderId="48" xfId="0" applyFont="1" applyFill="1" applyBorder="1" applyAlignment="1" applyProtection="1">
      <alignment horizontal="right" vertical="center"/>
      <protection locked="0"/>
    </xf>
    <xf numFmtId="0" fontId="5" fillId="0" borderId="1" xfId="0" applyFont="1" applyBorder="1" applyAlignment="1">
      <alignment horizontal="right" vertical="center"/>
    </xf>
    <xf numFmtId="0" fontId="8" fillId="7" borderId="41" xfId="0" applyFont="1" applyFill="1" applyBorder="1" applyAlignment="1">
      <alignment horizontal="center" vertical="center" shrinkToFit="1"/>
    </xf>
    <xf numFmtId="177" fontId="6" fillId="0" borderId="0" xfId="0" applyNumberFormat="1" applyFont="1" applyAlignment="1">
      <alignment vertical="center" shrinkToFit="1"/>
    </xf>
    <xf numFmtId="177" fontId="5" fillId="0" borderId="5" xfId="0" applyNumberFormat="1" applyFont="1" applyBorder="1" applyAlignment="1">
      <alignment horizontal="right" vertical="center"/>
    </xf>
    <xf numFmtId="177" fontId="5" fillId="0" borderId="1" xfId="0" applyNumberFormat="1" applyFont="1" applyBorder="1" applyAlignment="1">
      <alignment horizontal="right" vertical="center"/>
    </xf>
    <xf numFmtId="0" fontId="26" fillId="0" borderId="0" xfId="0" applyFont="1" applyAlignment="1">
      <alignment vertical="center" shrinkToFit="1"/>
    </xf>
    <xf numFmtId="177" fontId="8" fillId="3" borderId="45" xfId="1" applyNumberFormat="1" applyFont="1" applyFill="1" applyBorder="1" applyAlignment="1" applyProtection="1">
      <alignment vertical="center" shrinkToFit="1"/>
    </xf>
    <xf numFmtId="0" fontId="18" fillId="0" borderId="0" xfId="0" applyFont="1" applyAlignment="1" applyProtection="1">
      <alignment horizontal="left" vertical="center" indent="2"/>
      <protection locked="0"/>
    </xf>
    <xf numFmtId="0" fontId="18" fillId="0" borderId="0" xfId="0" applyFont="1" applyAlignment="1">
      <alignment horizontal="left" vertical="center" indent="2"/>
    </xf>
    <xf numFmtId="0" fontId="8" fillId="0" borderId="13" xfId="0" applyFont="1" applyBorder="1" applyAlignment="1">
      <alignment horizontal="left" vertical="center" wrapText="1"/>
    </xf>
    <xf numFmtId="0" fontId="8" fillId="0" borderId="13" xfId="0" applyFont="1" applyBorder="1" applyAlignment="1">
      <alignment vertical="center" wrapText="1"/>
    </xf>
    <xf numFmtId="0" fontId="8" fillId="0" borderId="1" xfId="0" applyFont="1" applyBorder="1" applyAlignment="1">
      <alignment horizontal="left" vertical="center" wrapText="1"/>
    </xf>
    <xf numFmtId="0" fontId="8" fillId="0" borderId="33" xfId="0" applyFont="1" applyBorder="1" applyAlignment="1">
      <alignment horizontal="right" vertical="center" wrapText="1"/>
    </xf>
    <xf numFmtId="0" fontId="8" fillId="0" borderId="24" xfId="0" applyFont="1" applyBorder="1" applyAlignment="1">
      <alignment horizontal="right" vertical="center" wrapText="1"/>
    </xf>
    <xf numFmtId="0" fontId="8" fillId="0" borderId="26" xfId="0" applyFont="1" applyBorder="1" applyAlignment="1">
      <alignment horizontal="right" vertical="center" wrapText="1"/>
    </xf>
    <xf numFmtId="0" fontId="18" fillId="7" borderId="48" xfId="0" applyFont="1" applyFill="1" applyBorder="1" applyAlignment="1">
      <alignment horizontal="left" vertical="center"/>
    </xf>
    <xf numFmtId="0" fontId="5" fillId="0" borderId="5" xfId="0" applyFont="1" applyBorder="1">
      <alignment vertical="center"/>
    </xf>
    <xf numFmtId="0" fontId="11" fillId="0" borderId="53" xfId="0" applyFont="1" applyBorder="1" applyAlignment="1">
      <alignment horizontal="left" vertical="center" wrapText="1"/>
    </xf>
    <xf numFmtId="0" fontId="18" fillId="0" borderId="11" xfId="0" applyFont="1" applyBorder="1" applyAlignment="1" applyProtection="1">
      <alignment horizontal="center" vertical="center"/>
      <protection locked="0"/>
    </xf>
    <xf numFmtId="0" fontId="8" fillId="0" borderId="11"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protection locked="0"/>
    </xf>
    <xf numFmtId="0" fontId="8" fillId="0" borderId="12" xfId="0" applyFont="1" applyBorder="1" applyAlignment="1" applyProtection="1">
      <alignment horizontal="center" vertical="center" shrinkToFit="1"/>
      <protection locked="0"/>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176" fontId="20" fillId="4" borderId="22" xfId="1" applyNumberFormat="1" applyFont="1" applyFill="1" applyBorder="1" applyAlignment="1" applyProtection="1">
      <alignment horizontal="right" vertical="center" indent="1" shrinkToFit="1"/>
      <protection locked="0"/>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176" fontId="20" fillId="4" borderId="31" xfId="1" applyNumberFormat="1" applyFont="1" applyFill="1" applyBorder="1" applyAlignment="1" applyProtection="1">
      <alignment horizontal="right" vertical="center" indent="1" shrinkToFit="1"/>
      <protection locked="0"/>
    </xf>
    <xf numFmtId="176" fontId="8" fillId="0" borderId="1" xfId="1" applyNumberFormat="1" applyFont="1" applyFill="1" applyBorder="1" applyAlignment="1" applyProtection="1">
      <alignment horizontal="left" vertical="top"/>
      <protection locked="0"/>
    </xf>
    <xf numFmtId="38" fontId="8" fillId="0" borderId="29" xfId="1" applyFont="1" applyFill="1" applyBorder="1" applyAlignment="1" applyProtection="1">
      <alignment vertical="center" shrinkToFit="1"/>
    </xf>
    <xf numFmtId="38" fontId="8" fillId="0" borderId="14" xfId="1" applyFont="1" applyFill="1" applyBorder="1" applyAlignment="1" applyProtection="1">
      <alignment vertical="center" shrinkToFit="1"/>
    </xf>
    <xf numFmtId="38" fontId="8" fillId="0" borderId="15" xfId="1" applyFont="1" applyFill="1" applyBorder="1" applyAlignment="1" applyProtection="1">
      <alignment vertical="center" shrinkToFit="1"/>
    </xf>
    <xf numFmtId="38" fontId="20" fillId="0" borderId="29" xfId="1" applyFont="1" applyFill="1" applyBorder="1" applyAlignment="1" applyProtection="1">
      <alignment horizontal="center" vertical="center" shrinkToFit="1"/>
      <protection locked="0"/>
    </xf>
    <xf numFmtId="38" fontId="20" fillId="0" borderId="14" xfId="1" applyFont="1" applyFill="1" applyBorder="1" applyAlignment="1" applyProtection="1">
      <alignment horizontal="center" vertical="center" shrinkToFit="1"/>
      <protection locked="0"/>
    </xf>
    <xf numFmtId="0" fontId="8" fillId="0" borderId="14" xfId="0" applyFont="1" applyBorder="1">
      <alignment vertical="center"/>
    </xf>
    <xf numFmtId="0" fontId="8" fillId="0" borderId="15" xfId="0" applyFont="1" applyBorder="1">
      <alignment vertical="center"/>
    </xf>
    <xf numFmtId="0" fontId="8" fillId="0" borderId="3" xfId="0"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2" xfId="0" applyFont="1" applyBorder="1" applyAlignment="1">
      <alignment horizontal="left" vertical="center" wrapText="1"/>
    </xf>
    <xf numFmtId="0" fontId="8" fillId="0" borderId="3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8" fillId="0" borderId="16" xfId="0" applyFont="1" applyBorder="1" applyAlignment="1">
      <alignment horizontal="left" vertical="center" wrapText="1"/>
    </xf>
    <xf numFmtId="0" fontId="8" fillId="0" borderId="20" xfId="0" applyFont="1" applyBorder="1" applyAlignment="1">
      <alignment horizontal="left" vertical="center"/>
    </xf>
    <xf numFmtId="38" fontId="8" fillId="0" borderId="17" xfId="1" applyFont="1" applyFill="1" applyBorder="1" applyAlignment="1" applyProtection="1">
      <alignment horizontal="left" vertical="center" wrapText="1"/>
    </xf>
    <xf numFmtId="38" fontId="8" fillId="0" borderId="18" xfId="1" applyFont="1" applyFill="1" applyBorder="1" applyAlignment="1" applyProtection="1">
      <alignment horizontal="left" vertical="center" wrapText="1"/>
    </xf>
    <xf numFmtId="176" fontId="20" fillId="4" borderId="18" xfId="1" applyNumberFormat="1" applyFont="1" applyFill="1" applyBorder="1" applyAlignment="1" applyProtection="1">
      <alignment horizontal="right" vertical="center" indent="1" shrinkToFit="1"/>
      <protection locked="0"/>
    </xf>
    <xf numFmtId="0" fontId="19"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38" fontId="8" fillId="0" borderId="29" xfId="1" applyFont="1" applyFill="1" applyBorder="1" applyAlignment="1" applyProtection="1">
      <alignment vertical="center" shrinkToFit="1"/>
      <protection locked="0"/>
    </xf>
    <xf numFmtId="38" fontId="8" fillId="0" borderId="14" xfId="1" applyFont="1" applyFill="1" applyBorder="1" applyAlignment="1" applyProtection="1">
      <alignment vertical="center" shrinkToFit="1"/>
      <protection locked="0"/>
    </xf>
    <xf numFmtId="38" fontId="8" fillId="0" borderId="15" xfId="1" applyFont="1" applyFill="1" applyBorder="1" applyAlignment="1" applyProtection="1">
      <alignment vertical="center" shrinkToFit="1"/>
      <protection locked="0"/>
    </xf>
    <xf numFmtId="0" fontId="22" fillId="0" borderId="0" xfId="0" applyFont="1" applyAlignment="1">
      <alignment horizontal="center" vertical="center"/>
    </xf>
    <xf numFmtId="0" fontId="8" fillId="0" borderId="0" xfId="0" applyFont="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38" fontId="8" fillId="0" borderId="14" xfId="1" applyFont="1" applyFill="1" applyBorder="1" applyAlignment="1" applyProtection="1">
      <alignment horizontal="left" vertical="center" indent="1" shrinkToFit="1"/>
      <protection locked="0"/>
    </xf>
    <xf numFmtId="38" fontId="8" fillId="0" borderId="15" xfId="1" applyFont="1" applyFill="1" applyBorder="1" applyAlignment="1" applyProtection="1">
      <alignment horizontal="left" vertical="center" indent="1" shrinkToFit="1"/>
      <protection locked="0"/>
    </xf>
    <xf numFmtId="0" fontId="14" fillId="0" borderId="64" xfId="0" applyFont="1" applyBorder="1" applyAlignment="1">
      <alignment vertical="center" wrapText="1" shrinkToFit="1"/>
    </xf>
    <xf numFmtId="0" fontId="8" fillId="0" borderId="50" xfId="0" applyFont="1" applyBorder="1" applyAlignment="1">
      <alignment horizontal="left" vertical="center" indent="2" shrinkToFit="1"/>
    </xf>
    <xf numFmtId="0" fontId="8" fillId="0" borderId="51" xfId="0" applyFont="1" applyBorder="1" applyAlignment="1">
      <alignment horizontal="left" vertical="center" indent="2" shrinkToFit="1"/>
    </xf>
    <xf numFmtId="177" fontId="24" fillId="5" borderId="52" xfId="1" applyNumberFormat="1" applyFont="1" applyFill="1" applyBorder="1" applyAlignment="1" applyProtection="1">
      <alignment horizontal="center" vertical="center" shrinkToFit="1"/>
    </xf>
    <xf numFmtId="177" fontId="24" fillId="5" borderId="53" xfId="1" applyNumberFormat="1" applyFont="1" applyFill="1" applyBorder="1" applyAlignment="1" applyProtection="1">
      <alignment horizontal="center" vertical="center" shrinkToFit="1"/>
    </xf>
    <xf numFmtId="177" fontId="24" fillId="5" borderId="51" xfId="1" applyNumberFormat="1" applyFont="1" applyFill="1" applyBorder="1" applyAlignment="1" applyProtection="1">
      <alignment horizontal="center" vertical="center" shrinkToFit="1"/>
    </xf>
    <xf numFmtId="0" fontId="8" fillId="0" borderId="54" xfId="0" applyFont="1" applyBorder="1" applyAlignment="1">
      <alignment horizontal="left" vertical="center" indent="2" shrinkToFit="1"/>
    </xf>
    <xf numFmtId="0" fontId="8" fillId="0" borderId="55" xfId="0" applyFont="1" applyBorder="1" applyAlignment="1">
      <alignment horizontal="left" vertical="center" indent="2" shrinkToFit="1"/>
    </xf>
    <xf numFmtId="0" fontId="8" fillId="4" borderId="57" xfId="1" applyNumberFormat="1" applyFont="1" applyFill="1" applyBorder="1" applyAlignment="1" applyProtection="1">
      <alignment horizontal="left" vertical="center" shrinkToFit="1"/>
      <protection locked="0"/>
    </xf>
    <xf numFmtId="0" fontId="8" fillId="4" borderId="55" xfId="1" applyNumberFormat="1" applyFont="1" applyFill="1" applyBorder="1" applyAlignment="1" applyProtection="1">
      <alignment horizontal="left" vertical="center" shrinkToFit="1"/>
      <protection locked="0"/>
    </xf>
    <xf numFmtId="0" fontId="8" fillId="0" borderId="58" xfId="0" applyFont="1" applyBorder="1" applyAlignment="1">
      <alignment horizontal="left" vertical="center" wrapText="1" indent="2" shrinkToFit="1"/>
    </xf>
    <xf numFmtId="0" fontId="8" fillId="0" borderId="59" xfId="0" applyFont="1" applyBorder="1" applyAlignment="1">
      <alignment horizontal="left" vertical="center" wrapText="1" indent="2" shrinkToFit="1"/>
    </xf>
    <xf numFmtId="178" fontId="24" fillId="5" borderId="60" xfId="1" applyNumberFormat="1" applyFont="1" applyFill="1" applyBorder="1" applyAlignment="1" applyProtection="1">
      <alignment horizontal="center" vertical="center" shrinkToFit="1"/>
    </xf>
    <xf numFmtId="178" fontId="24" fillId="5" borderId="61" xfId="1" applyNumberFormat="1" applyFont="1" applyFill="1" applyBorder="1" applyAlignment="1" applyProtection="1">
      <alignment horizontal="center" vertical="center" shrinkToFit="1"/>
    </xf>
    <xf numFmtId="178" fontId="24" fillId="5" borderId="62" xfId="1" applyNumberFormat="1" applyFont="1" applyFill="1" applyBorder="1" applyAlignment="1" applyProtection="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5" fillId="0" borderId="0" xfId="0" applyFont="1" applyAlignment="1">
      <alignment horizontal="left" vertical="center" shrinkToFit="1"/>
    </xf>
    <xf numFmtId="0" fontId="8" fillId="0" borderId="70" xfId="0" applyFont="1" applyBorder="1" applyAlignment="1">
      <alignment horizontal="left" vertical="center" indent="2" shrinkToFit="1"/>
    </xf>
    <xf numFmtId="0" fontId="8" fillId="0" borderId="6" xfId="0" applyFont="1" applyBorder="1" applyAlignment="1">
      <alignment horizontal="left" vertical="center" indent="2" shrinkToFit="1"/>
    </xf>
    <xf numFmtId="38" fontId="18" fillId="7" borderId="48" xfId="0" applyNumberFormat="1" applyFont="1" applyFill="1" applyBorder="1" applyAlignment="1">
      <alignment horizontal="left" vertical="center"/>
    </xf>
    <xf numFmtId="0" fontId="18" fillId="0" borderId="47" xfId="0" applyFont="1" applyBorder="1" applyAlignment="1">
      <alignment horizontal="left" vertical="center"/>
    </xf>
    <xf numFmtId="0" fontId="8" fillId="7" borderId="3" xfId="1" applyNumberFormat="1" applyFont="1" applyFill="1" applyBorder="1" applyAlignment="1" applyProtection="1">
      <alignment horizontal="center" vertical="center" wrapText="1" shrinkToFit="1"/>
    </xf>
    <xf numFmtId="0" fontId="8" fillId="7" borderId="6" xfId="1" applyNumberFormat="1" applyFont="1" applyFill="1" applyBorder="1" applyAlignment="1" applyProtection="1">
      <alignment horizontal="center" vertical="center" wrapText="1" shrinkToFit="1"/>
    </xf>
    <xf numFmtId="0" fontId="5" fillId="0" borderId="0" xfId="0" applyFont="1" applyAlignment="1" applyProtection="1">
      <alignment horizontal="left" vertical="center" shrinkToFit="1"/>
      <protection hidden="1"/>
    </xf>
    <xf numFmtId="0" fontId="8" fillId="0" borderId="46" xfId="0" applyFont="1" applyBorder="1" applyAlignment="1">
      <alignment horizontal="left" vertical="center" indent="2" shrinkToFit="1"/>
    </xf>
    <xf numFmtId="0" fontId="8" fillId="0" borderId="47" xfId="0" applyFont="1" applyBorder="1" applyAlignment="1">
      <alignment horizontal="left" vertical="center" indent="2" shrinkToFit="1"/>
    </xf>
    <xf numFmtId="177" fontId="8" fillId="4" borderId="3" xfId="0" applyNumberFormat="1" applyFont="1" applyFill="1" applyBorder="1" applyAlignment="1" applyProtection="1">
      <alignment horizontal="right" vertical="center"/>
      <protection locked="0"/>
    </xf>
    <xf numFmtId="0" fontId="0" fillId="4" borderId="51" xfId="0" applyFill="1" applyBorder="1" applyProtection="1">
      <alignment vertical="center"/>
      <protection locked="0"/>
    </xf>
  </cellXfs>
  <cellStyles count="4">
    <cellStyle name="桁区切り" xfId="1" builtinId="6"/>
    <cellStyle name="標準" xfId="0" builtinId="0"/>
    <cellStyle name="標準 2" xfId="2" xr:uid="{00000000-0005-0000-0000-000002000000}"/>
    <cellStyle name="標準 3" xfId="3" xr:uid="{00000000-0005-0000-0000-000003000000}"/>
  </cellStyles>
  <dxfs count="13">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mruColors>
      <color rgb="FFFFCCCC"/>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8746-57D0-4F5D-AFE8-CB2F76ACC505}">
  <sheetPr>
    <tabColor rgb="FF7030A0"/>
  </sheetPr>
  <dimension ref="A2:I19"/>
  <sheetViews>
    <sheetView workbookViewId="0">
      <selection activeCell="F1" sqref="F1:G1048576"/>
    </sheetView>
  </sheetViews>
  <sheetFormatPr defaultColWidth="9" defaultRowHeight="19.5"/>
  <cols>
    <col min="1" max="1" width="9" style="1"/>
    <col min="2" max="2" width="17.125" style="39" customWidth="1"/>
    <col min="3" max="3" width="33.5" style="1" customWidth="1"/>
    <col min="4" max="4" width="34.25" style="1" customWidth="1"/>
    <col min="5" max="5" width="18.5" style="1" customWidth="1"/>
    <col min="6" max="16384" width="9" style="1"/>
  </cols>
  <sheetData>
    <row r="2" spans="1:9">
      <c r="A2" s="1" t="s">
        <v>56</v>
      </c>
      <c r="B2" s="38" t="s">
        <v>75</v>
      </c>
      <c r="C2" s="1" t="s">
        <v>63</v>
      </c>
      <c r="D2" s="1" t="s">
        <v>64</v>
      </c>
      <c r="E2" s="4" t="s">
        <v>35</v>
      </c>
      <c r="F2" s="1" t="s">
        <v>65</v>
      </c>
      <c r="I2" s="2"/>
    </row>
    <row r="3" spans="1:9" ht="58.5">
      <c r="A3" s="1" t="s">
        <v>57</v>
      </c>
      <c r="C3" s="2" t="s">
        <v>71</v>
      </c>
      <c r="D3" s="2" t="s">
        <v>76</v>
      </c>
      <c r="E3" s="1" t="s">
        <v>36</v>
      </c>
      <c r="F3" s="1" t="s">
        <v>66</v>
      </c>
    </row>
    <row r="4" spans="1:9" ht="82.5" customHeight="1">
      <c r="A4" s="1" t="s">
        <v>58</v>
      </c>
      <c r="B4" s="39" t="s">
        <v>70</v>
      </c>
      <c r="C4" s="1" t="s">
        <v>74</v>
      </c>
      <c r="D4" s="1" t="s">
        <v>74</v>
      </c>
      <c r="E4" s="1" t="s">
        <v>37</v>
      </c>
      <c r="F4" s="1" t="s">
        <v>67</v>
      </c>
    </row>
    <row r="5" spans="1:9" ht="39">
      <c r="B5" s="39" t="s">
        <v>5</v>
      </c>
      <c r="C5" s="2" t="s">
        <v>72</v>
      </c>
      <c r="D5" s="2" t="s">
        <v>77</v>
      </c>
      <c r="E5" s="1" t="s">
        <v>38</v>
      </c>
    </row>
    <row r="6" spans="1:9">
      <c r="C6" s="1" t="s">
        <v>74</v>
      </c>
      <c r="D6" s="1" t="s">
        <v>74</v>
      </c>
      <c r="E6" s="1" t="s">
        <v>39</v>
      </c>
    </row>
    <row r="7" spans="1:9">
      <c r="E7" s="1" t="s">
        <v>40</v>
      </c>
    </row>
    <row r="9" spans="1:9">
      <c r="C9" s="2"/>
    </row>
    <row r="13" spans="1:9">
      <c r="B13" s="41"/>
      <c r="C13" s="2"/>
    </row>
    <row r="14" spans="1:9">
      <c r="B14" s="41"/>
    </row>
    <row r="15" spans="1:9">
      <c r="B15" s="41"/>
    </row>
    <row r="16" spans="1:9">
      <c r="B16" s="41"/>
    </row>
    <row r="17" spans="2:2">
      <c r="B17" s="41"/>
    </row>
    <row r="18" spans="2:2">
      <c r="B18" s="41"/>
    </row>
    <row r="19" spans="2:2">
      <c r="B19" s="41"/>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DE69-0E43-4DD9-A77F-5486F707C56E}">
  <sheetPr>
    <pageSetUpPr fitToPage="1"/>
  </sheetPr>
  <dimension ref="A1:K40"/>
  <sheetViews>
    <sheetView showGridLines="0" view="pageBreakPreview" zoomScaleNormal="70" zoomScaleSheetLayoutView="100" workbookViewId="0">
      <selection activeCell="E38" sqref="E38:F38"/>
    </sheetView>
  </sheetViews>
  <sheetFormatPr defaultColWidth="9" defaultRowHeight="14.25"/>
  <cols>
    <col min="1" max="1" width="2.625" style="30" customWidth="1"/>
    <col min="2" max="2" width="10.625" style="30" customWidth="1"/>
    <col min="3" max="3" width="42.625" style="30" customWidth="1"/>
    <col min="4" max="4" width="13.125" style="93" customWidth="1"/>
    <col min="5" max="6" width="6.625" style="93" customWidth="1"/>
    <col min="7" max="7" width="13.125" style="30" customWidth="1"/>
    <col min="8" max="8" width="1.625" style="30" customWidth="1"/>
    <col min="9" max="9" width="45.625" style="29" customWidth="1"/>
    <col min="10" max="10" width="33.375" style="29" customWidth="1"/>
    <col min="11" max="11" width="15.625" style="30" customWidth="1"/>
    <col min="12" max="125" width="2.625" style="30" customWidth="1"/>
    <col min="126" max="16384" width="9" style="30"/>
  </cols>
  <sheetData>
    <row r="1" spans="1:11" ht="10.5" customHeight="1"/>
    <row r="2" spans="1:11" ht="19.5" customHeight="1">
      <c r="A2" s="94"/>
      <c r="B2" s="95" t="s">
        <v>120</v>
      </c>
      <c r="C2" s="94"/>
      <c r="D2" s="96"/>
      <c r="E2" s="96"/>
      <c r="F2" s="96"/>
      <c r="G2" s="94"/>
      <c r="I2" s="29">
        <v>0</v>
      </c>
    </row>
    <row r="3" spans="1:11" ht="30" customHeight="1" thickBot="1">
      <c r="A3" s="94"/>
      <c r="B3" s="196" t="s">
        <v>153</v>
      </c>
      <c r="C3" s="197"/>
      <c r="D3" s="197"/>
      <c r="E3" s="197"/>
      <c r="F3" s="197"/>
      <c r="G3" s="197"/>
      <c r="I3" s="98" t="s">
        <v>41</v>
      </c>
    </row>
    <row r="4" spans="1:11" ht="19.5" customHeight="1" thickBot="1">
      <c r="A4" s="94"/>
      <c r="B4" s="99" t="s">
        <v>42</v>
      </c>
      <c r="C4" s="100" t="s">
        <v>43</v>
      </c>
      <c r="D4" s="100" t="s">
        <v>44</v>
      </c>
      <c r="E4" s="100" t="s">
        <v>45</v>
      </c>
      <c r="F4" s="101" t="s">
        <v>4</v>
      </c>
      <c r="G4" s="102" t="s">
        <v>46</v>
      </c>
    </row>
    <row r="5" spans="1:11" ht="19.5" customHeight="1" thickTop="1">
      <c r="A5" s="104">
        <v>1</v>
      </c>
      <c r="B5" s="12"/>
      <c r="C5" s="13"/>
      <c r="D5" s="14"/>
      <c r="E5" s="16"/>
      <c r="F5" s="16"/>
      <c r="G5" s="32" t="str">
        <f t="shared" ref="G5:G34" si="0">IF(D5="","",D5*E5)</f>
        <v/>
      </c>
    </row>
    <row r="6" spans="1:11" ht="19.5" customHeight="1">
      <c r="A6" s="104">
        <v>2</v>
      </c>
      <c r="B6" s="12"/>
      <c r="C6" s="17"/>
      <c r="D6" s="18"/>
      <c r="E6" s="19"/>
      <c r="F6" s="16"/>
      <c r="G6" s="32" t="str">
        <f t="shared" si="0"/>
        <v/>
      </c>
    </row>
    <row r="7" spans="1:11" ht="19.5" customHeight="1">
      <c r="A7" s="104">
        <v>3</v>
      </c>
      <c r="B7" s="12"/>
      <c r="C7" s="17"/>
      <c r="D7" s="18"/>
      <c r="E7" s="19"/>
      <c r="F7" s="16"/>
      <c r="G7" s="32" t="str">
        <f t="shared" si="0"/>
        <v/>
      </c>
    </row>
    <row r="8" spans="1:11" ht="19.5" customHeight="1">
      <c r="A8" s="104">
        <v>4</v>
      </c>
      <c r="B8" s="12"/>
      <c r="C8" s="17"/>
      <c r="D8" s="18"/>
      <c r="E8" s="19"/>
      <c r="F8" s="16"/>
      <c r="G8" s="32" t="str">
        <f t="shared" si="0"/>
        <v/>
      </c>
    </row>
    <row r="9" spans="1:11" ht="19.5" customHeight="1">
      <c r="A9" s="104">
        <v>5</v>
      </c>
      <c r="B9" s="12"/>
      <c r="C9" s="17"/>
      <c r="D9" s="18"/>
      <c r="E9" s="19"/>
      <c r="F9" s="16"/>
      <c r="G9" s="32" t="str">
        <f t="shared" si="0"/>
        <v/>
      </c>
    </row>
    <row r="10" spans="1:11" ht="19.5" customHeight="1">
      <c r="A10" s="104">
        <v>6</v>
      </c>
      <c r="B10" s="12"/>
      <c r="C10" s="17"/>
      <c r="D10" s="18"/>
      <c r="E10" s="19"/>
      <c r="F10" s="16"/>
      <c r="G10" s="32" t="str">
        <f t="shared" si="0"/>
        <v/>
      </c>
    </row>
    <row r="11" spans="1:11" ht="19.5" customHeight="1">
      <c r="A11" s="104">
        <v>7</v>
      </c>
      <c r="B11" s="12"/>
      <c r="C11" s="17"/>
      <c r="D11" s="18"/>
      <c r="E11" s="19"/>
      <c r="F11" s="16"/>
      <c r="G11" s="32" t="str">
        <f t="shared" si="0"/>
        <v/>
      </c>
      <c r="J11" s="106" t="s">
        <v>73</v>
      </c>
    </row>
    <row r="12" spans="1:11" ht="19.5" customHeight="1">
      <c r="A12" s="104">
        <v>8</v>
      </c>
      <c r="B12" s="12"/>
      <c r="C12" s="17"/>
      <c r="D12" s="18"/>
      <c r="E12" s="19"/>
      <c r="F12" s="16"/>
      <c r="G12" s="32" t="str">
        <f t="shared" si="0"/>
        <v/>
      </c>
      <c r="I12" s="28" t="s">
        <v>52</v>
      </c>
      <c r="J12" s="112" t="str">
        <f>IF(SUM(G5:G34)=0,"対象外","対象")</f>
        <v>対象外</v>
      </c>
      <c r="K12" s="34">
        <f>IF(J12="対象外",0,K19*K13)</f>
        <v>0</v>
      </c>
    </row>
    <row r="13" spans="1:11" ht="19.5" customHeight="1">
      <c r="A13" s="104">
        <v>9</v>
      </c>
      <c r="B13" s="12"/>
      <c r="C13" s="17"/>
      <c r="D13" s="18"/>
      <c r="E13" s="19"/>
      <c r="F13" s="16"/>
      <c r="G13" s="32" t="str">
        <f t="shared" si="0"/>
        <v/>
      </c>
      <c r="J13" s="107" t="s">
        <v>79</v>
      </c>
      <c r="K13" s="117">
        <f>D35</f>
        <v>0</v>
      </c>
    </row>
    <row r="14" spans="1:11" ht="19.5" customHeight="1">
      <c r="A14" s="104">
        <v>10</v>
      </c>
      <c r="B14" s="12"/>
      <c r="C14" s="17"/>
      <c r="D14" s="18"/>
      <c r="E14" s="19"/>
      <c r="F14" s="16"/>
      <c r="G14" s="32" t="str">
        <f t="shared" si="0"/>
        <v/>
      </c>
    </row>
    <row r="15" spans="1:11" ht="19.5" customHeight="1">
      <c r="A15" s="104">
        <v>11</v>
      </c>
      <c r="B15" s="12"/>
      <c r="C15" s="17"/>
      <c r="D15" s="18"/>
      <c r="E15" s="19"/>
      <c r="F15" s="16"/>
      <c r="G15" s="32" t="str">
        <f t="shared" si="0"/>
        <v/>
      </c>
    </row>
    <row r="16" spans="1:11" ht="19.5" customHeight="1">
      <c r="A16" s="104">
        <v>12</v>
      </c>
      <c r="B16" s="12"/>
      <c r="C16" s="17"/>
      <c r="D16" s="18"/>
      <c r="E16" s="19"/>
      <c r="F16" s="16"/>
      <c r="G16" s="32" t="str">
        <f t="shared" si="0"/>
        <v/>
      </c>
    </row>
    <row r="17" spans="1:11" ht="19.5" customHeight="1">
      <c r="A17" s="104">
        <v>13</v>
      </c>
      <c r="B17" s="12"/>
      <c r="C17" s="17"/>
      <c r="D17" s="18"/>
      <c r="E17" s="19"/>
      <c r="F17" s="16"/>
      <c r="G17" s="32" t="str">
        <f t="shared" si="0"/>
        <v/>
      </c>
    </row>
    <row r="18" spans="1:11" ht="19.5" customHeight="1">
      <c r="A18" s="104">
        <v>14</v>
      </c>
      <c r="B18" s="12"/>
      <c r="C18" s="17"/>
      <c r="D18" s="18"/>
      <c r="E18" s="19"/>
      <c r="F18" s="16"/>
      <c r="G18" s="32" t="str">
        <f t="shared" si="0"/>
        <v/>
      </c>
    </row>
    <row r="19" spans="1:11" ht="19.5" customHeight="1">
      <c r="A19" s="104">
        <v>15</v>
      </c>
      <c r="B19" s="12"/>
      <c r="C19" s="17"/>
      <c r="D19" s="18"/>
      <c r="E19" s="19"/>
      <c r="F19" s="16"/>
      <c r="G19" s="32" t="str">
        <f t="shared" si="0"/>
        <v/>
      </c>
      <c r="J19" s="33" t="s">
        <v>68</v>
      </c>
      <c r="K19" s="34">
        <v>300000000</v>
      </c>
    </row>
    <row r="20" spans="1:11" ht="19.5" customHeight="1">
      <c r="A20" s="104">
        <v>16</v>
      </c>
      <c r="B20" s="12"/>
      <c r="C20" s="17"/>
      <c r="D20" s="18"/>
      <c r="E20" s="19"/>
      <c r="F20" s="16"/>
      <c r="G20" s="32" t="str">
        <f t="shared" si="0"/>
        <v/>
      </c>
    </row>
    <row r="21" spans="1:11" ht="19.5" customHeight="1">
      <c r="A21" s="104">
        <v>17</v>
      </c>
      <c r="B21" s="12"/>
      <c r="C21" s="17"/>
      <c r="D21" s="18"/>
      <c r="E21" s="19"/>
      <c r="F21" s="16"/>
      <c r="G21" s="32" t="str">
        <f t="shared" si="0"/>
        <v/>
      </c>
      <c r="J21" s="94" t="s">
        <v>53</v>
      </c>
      <c r="K21" s="95"/>
    </row>
    <row r="22" spans="1:11" ht="19.5" customHeight="1">
      <c r="A22" s="104">
        <v>18</v>
      </c>
      <c r="B22" s="12"/>
      <c r="C22" s="17"/>
      <c r="D22" s="18"/>
      <c r="E22" s="19"/>
      <c r="F22" s="16"/>
      <c r="G22" s="32" t="str">
        <f t="shared" si="0"/>
        <v/>
      </c>
      <c r="J22" s="107" t="s">
        <v>54</v>
      </c>
      <c r="K22" s="108">
        <f>IF(ROUNDDOWN(($G$36-$G$38)*2/3,-3)&gt;$G$35,$G$35,ROUNDDOWN(($G$36-$G$38)*2/3,-3))</f>
        <v>0</v>
      </c>
    </row>
    <row r="23" spans="1:11" ht="19.5" customHeight="1">
      <c r="A23" s="104">
        <v>19</v>
      </c>
      <c r="B23" s="12"/>
      <c r="C23" s="17"/>
      <c r="D23" s="18"/>
      <c r="E23" s="19"/>
      <c r="F23" s="16"/>
      <c r="G23" s="32" t="str">
        <f t="shared" si="0"/>
        <v/>
      </c>
      <c r="J23" s="107" t="s">
        <v>55</v>
      </c>
      <c r="K23" s="108">
        <f>IF(ROUNDDOWN($G$36*2/3,-3)&gt;$G$35,$G$35,ROUNDDOWN($G$36*2/3,-3))</f>
        <v>0</v>
      </c>
    </row>
    <row r="24" spans="1:11" ht="19.5" customHeight="1">
      <c r="A24" s="104">
        <v>20</v>
      </c>
      <c r="B24" s="12"/>
      <c r="C24" s="17"/>
      <c r="D24" s="18"/>
      <c r="E24" s="19"/>
      <c r="F24" s="16"/>
      <c r="G24" s="32" t="str">
        <f t="shared" si="0"/>
        <v/>
      </c>
    </row>
    <row r="25" spans="1:11" ht="19.5" customHeight="1">
      <c r="A25" s="104">
        <v>21</v>
      </c>
      <c r="B25" s="12"/>
      <c r="C25" s="17"/>
      <c r="D25" s="18"/>
      <c r="E25" s="19"/>
      <c r="F25" s="16"/>
      <c r="G25" s="32" t="str">
        <f t="shared" si="0"/>
        <v/>
      </c>
    </row>
    <row r="26" spans="1:11" ht="19.5" customHeight="1">
      <c r="A26" s="104">
        <v>22</v>
      </c>
      <c r="B26" s="12"/>
      <c r="C26" s="17"/>
      <c r="D26" s="18"/>
      <c r="E26" s="19"/>
      <c r="F26" s="16"/>
      <c r="G26" s="32" t="str">
        <f t="shared" si="0"/>
        <v/>
      </c>
    </row>
    <row r="27" spans="1:11" ht="19.5" customHeight="1">
      <c r="A27" s="104">
        <v>23</v>
      </c>
      <c r="B27" s="12"/>
      <c r="C27" s="17"/>
      <c r="D27" s="18"/>
      <c r="E27" s="19"/>
      <c r="F27" s="16"/>
      <c r="G27" s="32" t="str">
        <f t="shared" si="0"/>
        <v/>
      </c>
    </row>
    <row r="28" spans="1:11" ht="19.5" customHeight="1">
      <c r="A28" s="104">
        <v>24</v>
      </c>
      <c r="B28" s="12"/>
      <c r="C28" s="17"/>
      <c r="D28" s="18"/>
      <c r="E28" s="19"/>
      <c r="F28" s="16"/>
      <c r="G28" s="32" t="str">
        <f t="shared" si="0"/>
        <v/>
      </c>
    </row>
    <row r="29" spans="1:11" ht="19.5" customHeight="1">
      <c r="A29" s="104">
        <v>25</v>
      </c>
      <c r="B29" s="12"/>
      <c r="C29" s="17"/>
      <c r="D29" s="18"/>
      <c r="E29" s="19"/>
      <c r="F29" s="16"/>
      <c r="G29" s="32" t="str">
        <f t="shared" si="0"/>
        <v/>
      </c>
    </row>
    <row r="30" spans="1:11" ht="19.5" customHeight="1">
      <c r="A30" s="104">
        <v>26</v>
      </c>
      <c r="B30" s="12"/>
      <c r="C30" s="17"/>
      <c r="D30" s="18"/>
      <c r="E30" s="19"/>
      <c r="F30" s="16"/>
      <c r="G30" s="32" t="str">
        <f t="shared" si="0"/>
        <v/>
      </c>
    </row>
    <row r="31" spans="1:11" ht="19.5" customHeight="1">
      <c r="A31" s="104">
        <v>27</v>
      </c>
      <c r="B31" s="12"/>
      <c r="C31" s="17"/>
      <c r="D31" s="18"/>
      <c r="E31" s="19"/>
      <c r="F31" s="16"/>
      <c r="G31" s="32" t="str">
        <f t="shared" si="0"/>
        <v/>
      </c>
    </row>
    <row r="32" spans="1:11" ht="19.5" customHeight="1">
      <c r="A32" s="104">
        <v>28</v>
      </c>
      <c r="B32" s="12"/>
      <c r="C32" s="17"/>
      <c r="D32" s="18"/>
      <c r="E32" s="19"/>
      <c r="F32" s="16"/>
      <c r="G32" s="32" t="str">
        <f t="shared" si="0"/>
        <v/>
      </c>
    </row>
    <row r="33" spans="1:9" s="29" customFormat="1" ht="19.5" customHeight="1">
      <c r="A33" s="104">
        <v>29</v>
      </c>
      <c r="B33" s="12"/>
      <c r="C33" s="17"/>
      <c r="D33" s="18"/>
      <c r="E33" s="19"/>
      <c r="F33" s="16"/>
      <c r="G33" s="32" t="str">
        <f t="shared" si="0"/>
        <v/>
      </c>
      <c r="H33" s="30"/>
    </row>
    <row r="34" spans="1:9" s="29" customFormat="1" ht="19.5" customHeight="1" thickBot="1">
      <c r="A34" s="104">
        <v>30</v>
      </c>
      <c r="B34" s="12"/>
      <c r="C34" s="20"/>
      <c r="D34" s="43"/>
      <c r="E34" s="40"/>
      <c r="F34" s="44"/>
      <c r="G34" s="32" t="str">
        <f t="shared" si="0"/>
        <v/>
      </c>
      <c r="H34" s="30"/>
    </row>
    <row r="35" spans="1:9" s="29" customFormat="1" ht="24" customHeight="1">
      <c r="A35" s="94"/>
      <c r="B35" s="206" t="s">
        <v>119</v>
      </c>
      <c r="C35" s="207"/>
      <c r="D35" s="208"/>
      <c r="E35" s="209"/>
      <c r="F35" s="118" t="s">
        <v>78</v>
      </c>
      <c r="G35" s="35">
        <f>K12</f>
        <v>0</v>
      </c>
      <c r="H35" s="30"/>
    </row>
    <row r="36" spans="1:9" s="29" customFormat="1" ht="24" customHeight="1">
      <c r="A36" s="94"/>
      <c r="B36" s="182" t="s">
        <v>118</v>
      </c>
      <c r="C36" s="183"/>
      <c r="D36" s="184">
        <f>SUMIF(B5:B34,"&lt;&gt;"&amp;"▼助成対象外",G5:G34)</f>
        <v>0</v>
      </c>
      <c r="E36" s="185"/>
      <c r="F36" s="186"/>
      <c r="G36" s="36">
        <f>IF(OR(G35=0,ISERROR(D36)),0,IF(D36&lt;0,0,D36))</f>
        <v>0</v>
      </c>
      <c r="H36" s="30"/>
      <c r="I36" s="122"/>
    </row>
    <row r="37" spans="1:9" s="29" customFormat="1" ht="24" customHeight="1">
      <c r="A37" s="94"/>
      <c r="B37" s="182" t="s">
        <v>117</v>
      </c>
      <c r="C37" s="183"/>
      <c r="D37" s="184">
        <f>SUMIF(B5:B34,"▼助成対象外",G5:G34)</f>
        <v>0</v>
      </c>
      <c r="E37" s="185"/>
      <c r="F37" s="186"/>
      <c r="G37" s="36">
        <f>IF(OR(G35=0,ISERROR(D37)),0,IF(D37&lt;0,0,D37))</f>
        <v>0</v>
      </c>
      <c r="H37" s="30"/>
    </row>
    <row r="38" spans="1:9" s="29" customFormat="1" ht="24" customHeight="1" thickBot="1">
      <c r="A38" s="94"/>
      <c r="B38" s="187" t="s">
        <v>47</v>
      </c>
      <c r="C38" s="188"/>
      <c r="D38" s="42" t="s">
        <v>48</v>
      </c>
      <c r="E38" s="189"/>
      <c r="F38" s="190"/>
      <c r="G38" s="21"/>
      <c r="H38" s="71" t="s">
        <v>59</v>
      </c>
    </row>
    <row r="39" spans="1:9" s="29" customFormat="1" ht="33" customHeight="1" thickTop="1" thickBot="1">
      <c r="A39" s="94"/>
      <c r="B39" s="191" t="s">
        <v>116</v>
      </c>
      <c r="C39" s="192"/>
      <c r="D39" s="193" t="str">
        <f>IF(E38=J22,K22,IF(E38=J23,K23,""))</f>
        <v/>
      </c>
      <c r="E39" s="194"/>
      <c r="F39" s="195"/>
      <c r="G39" s="37">
        <f>IF(OR(G35=0,ISERROR(D39)),0,IF(D39&lt;0,0,D39))</f>
        <v>0</v>
      </c>
      <c r="H39" s="30"/>
    </row>
    <row r="40" spans="1:9" s="29" customFormat="1" ht="22.5" customHeight="1">
      <c r="A40" s="94"/>
      <c r="B40" s="181" t="s">
        <v>49</v>
      </c>
      <c r="C40" s="181"/>
      <c r="D40" s="181"/>
      <c r="E40" s="181"/>
      <c r="F40" s="181"/>
      <c r="G40" s="181"/>
      <c r="H40" s="110"/>
    </row>
  </sheetData>
  <sheetProtection algorithmName="SHA-512" hashValue="auojP0YFYxh1/SHHKZG+MgYk0oqRgaduGBrfHrck/BH7p0gdscJQx2N9HoOv5D2M1r8f8dMN/W8XJ1vM9WTYEg==" saltValue="R8q/vXkhnT06kQeDDgMxXQ==" spinCount="100000"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5" priority="1">
      <formula>OR(AND($E$38="申請無し",$G$38&lt;&gt;0),AND($E$38="申請有り",$G$38&lt;=0))</formula>
    </cfRule>
  </conditionalFormatting>
  <dataValidations count="3">
    <dataValidation imeMode="off" allowBlank="1" showInputMessage="1" showErrorMessage="1" sqref="G38 E12:E34 F35 D5:D35 G5:G34" xr:uid="{24B21D1E-8DE7-427C-A2DF-2E683074958C}"/>
    <dataValidation type="list" allowBlank="1" showInputMessage="1" showErrorMessage="1" sqref="B5:B34" xr:uid="{B88CE12F-0DF2-40EC-99D6-CAB576CAD3E3}">
      <formula1>"設計費,設備費,工事費,諸経費,▼助成対象外"</formula1>
    </dataValidation>
    <dataValidation type="list" allowBlank="1" showInputMessage="1" showErrorMessage="1" sqref="E38:F38" xr:uid="{9B5F4DCC-B5A2-44EF-97BA-1C096F56C66A}">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&amp;R&amp;"ＭＳ Ｐ明朝,標準"&amp;10（日本産業規格A列4番）</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4F41-252C-4755-B156-10F2B572C94A}">
  <sheetPr>
    <pageSetUpPr fitToPage="1"/>
  </sheetPr>
  <dimension ref="A1:K40"/>
  <sheetViews>
    <sheetView showGridLines="0" view="pageBreakPreview" zoomScaleNormal="70" zoomScaleSheetLayoutView="100" workbookViewId="0">
      <selection activeCell="B5" sqref="B5"/>
    </sheetView>
  </sheetViews>
  <sheetFormatPr defaultColWidth="9" defaultRowHeight="14.25"/>
  <cols>
    <col min="1" max="1" width="2.625" style="30" customWidth="1"/>
    <col min="2" max="2" width="10.625" style="30" customWidth="1"/>
    <col min="3" max="3" width="42.625" style="30" customWidth="1"/>
    <col min="4" max="4" width="13.125" style="93" customWidth="1"/>
    <col min="5" max="6" width="6.625" style="93" customWidth="1"/>
    <col min="7" max="7" width="13.125" style="30" customWidth="1"/>
    <col min="8" max="8" width="1.625" style="30" customWidth="1"/>
    <col min="9" max="9" width="45.625" style="29" customWidth="1"/>
    <col min="10" max="10" width="33.375" style="29" customWidth="1"/>
    <col min="11" max="11" width="15.625" style="30" customWidth="1"/>
    <col min="12" max="125" width="2.625" style="30" customWidth="1"/>
    <col min="126" max="16384" width="9" style="30"/>
  </cols>
  <sheetData>
    <row r="1" spans="1:11" ht="10.5" customHeight="1"/>
    <row r="2" spans="1:11" ht="19.5" customHeight="1">
      <c r="A2" s="94"/>
      <c r="B2" s="95" t="s">
        <v>125</v>
      </c>
      <c r="C2" s="94"/>
      <c r="D2" s="96"/>
      <c r="E2" s="96"/>
      <c r="F2" s="96"/>
      <c r="G2" s="94"/>
      <c r="I2" s="29">
        <v>0</v>
      </c>
    </row>
    <row r="3" spans="1:11" ht="30" customHeight="1" thickBot="1">
      <c r="A3" s="94"/>
      <c r="B3" s="196" t="s">
        <v>154</v>
      </c>
      <c r="C3" s="197"/>
      <c r="D3" s="197"/>
      <c r="E3" s="197"/>
      <c r="F3" s="197"/>
      <c r="G3" s="197"/>
      <c r="I3" s="98" t="s">
        <v>41</v>
      </c>
    </row>
    <row r="4" spans="1:11" ht="19.5" customHeight="1" thickBot="1">
      <c r="A4" s="94"/>
      <c r="B4" s="99" t="s">
        <v>42</v>
      </c>
      <c r="C4" s="100" t="s">
        <v>43</v>
      </c>
      <c r="D4" s="100" t="s">
        <v>44</v>
      </c>
      <c r="E4" s="100" t="s">
        <v>45</v>
      </c>
      <c r="F4" s="101" t="s">
        <v>4</v>
      </c>
      <c r="G4" s="102" t="s">
        <v>46</v>
      </c>
    </row>
    <row r="5" spans="1:11" ht="19.5" customHeight="1" thickTop="1">
      <c r="A5" s="104">
        <v>1</v>
      </c>
      <c r="B5" s="12"/>
      <c r="C5" s="13"/>
      <c r="D5" s="14"/>
      <c r="E5" s="16"/>
      <c r="F5" s="16"/>
      <c r="G5" s="32" t="str">
        <f t="shared" ref="G5:G34" si="0">IF(D5="","",D5*E5)</f>
        <v/>
      </c>
    </row>
    <row r="6" spans="1:11" ht="19.5" customHeight="1">
      <c r="A6" s="104">
        <v>2</v>
      </c>
      <c r="B6" s="12"/>
      <c r="C6" s="17"/>
      <c r="D6" s="18"/>
      <c r="E6" s="19"/>
      <c r="F6" s="16"/>
      <c r="G6" s="32" t="str">
        <f t="shared" si="0"/>
        <v/>
      </c>
    </row>
    <row r="7" spans="1:11" ht="19.5" customHeight="1">
      <c r="A7" s="104">
        <v>3</v>
      </c>
      <c r="B7" s="12"/>
      <c r="C7" s="17"/>
      <c r="D7" s="18"/>
      <c r="E7" s="19"/>
      <c r="F7" s="16"/>
      <c r="G7" s="32" t="str">
        <f t="shared" si="0"/>
        <v/>
      </c>
    </row>
    <row r="8" spans="1:11" ht="19.5" customHeight="1">
      <c r="A8" s="104">
        <v>4</v>
      </c>
      <c r="B8" s="12"/>
      <c r="C8" s="17"/>
      <c r="D8" s="18"/>
      <c r="E8" s="19"/>
      <c r="F8" s="16"/>
      <c r="G8" s="32" t="str">
        <f t="shared" si="0"/>
        <v/>
      </c>
    </row>
    <row r="9" spans="1:11" ht="19.5" customHeight="1">
      <c r="A9" s="104">
        <v>5</v>
      </c>
      <c r="B9" s="12"/>
      <c r="C9" s="17"/>
      <c r="D9" s="18"/>
      <c r="E9" s="19"/>
      <c r="F9" s="16"/>
      <c r="G9" s="32" t="str">
        <f t="shared" si="0"/>
        <v/>
      </c>
    </row>
    <row r="10" spans="1:11" ht="19.5" customHeight="1">
      <c r="A10" s="104">
        <v>6</v>
      </c>
      <c r="B10" s="12"/>
      <c r="C10" s="17"/>
      <c r="D10" s="18"/>
      <c r="E10" s="19"/>
      <c r="F10" s="16"/>
      <c r="G10" s="32" t="str">
        <f t="shared" si="0"/>
        <v/>
      </c>
    </row>
    <row r="11" spans="1:11" ht="19.5" customHeight="1">
      <c r="A11" s="104">
        <v>7</v>
      </c>
      <c r="B11" s="12"/>
      <c r="C11" s="17"/>
      <c r="D11" s="18"/>
      <c r="E11" s="19"/>
      <c r="F11" s="16"/>
      <c r="G11" s="32" t="str">
        <f t="shared" si="0"/>
        <v/>
      </c>
      <c r="J11" s="106" t="s">
        <v>73</v>
      </c>
    </row>
    <row r="12" spans="1:11" ht="19.5" customHeight="1">
      <c r="A12" s="104">
        <v>8</v>
      </c>
      <c r="B12" s="12"/>
      <c r="C12" s="17"/>
      <c r="D12" s="18"/>
      <c r="E12" s="19"/>
      <c r="F12" s="16"/>
      <c r="G12" s="32" t="str">
        <f t="shared" si="0"/>
        <v/>
      </c>
      <c r="I12" s="28" t="s">
        <v>52</v>
      </c>
      <c r="J12" s="112" t="str">
        <f>IF(SUM(G5:G34)=0,"対象外","対象")</f>
        <v>対象外</v>
      </c>
      <c r="K12" s="34">
        <f>IF(J12="対象外",0,K19*K13)</f>
        <v>0</v>
      </c>
    </row>
    <row r="13" spans="1:11" ht="19.5" customHeight="1">
      <c r="A13" s="104">
        <v>9</v>
      </c>
      <c r="B13" s="12"/>
      <c r="C13" s="17"/>
      <c r="D13" s="18"/>
      <c r="E13" s="19"/>
      <c r="F13" s="16"/>
      <c r="G13" s="32" t="str">
        <f t="shared" si="0"/>
        <v/>
      </c>
      <c r="J13" s="107" t="s">
        <v>79</v>
      </c>
      <c r="K13" s="121">
        <f>D35</f>
        <v>0</v>
      </c>
    </row>
    <row r="14" spans="1:11" ht="19.5" customHeight="1">
      <c r="A14" s="104">
        <v>10</v>
      </c>
      <c r="B14" s="12"/>
      <c r="C14" s="17"/>
      <c r="D14" s="18"/>
      <c r="E14" s="19"/>
      <c r="F14" s="16"/>
      <c r="G14" s="32" t="str">
        <f t="shared" si="0"/>
        <v/>
      </c>
    </row>
    <row r="15" spans="1:11" ht="19.5" customHeight="1">
      <c r="A15" s="104">
        <v>11</v>
      </c>
      <c r="B15" s="12"/>
      <c r="C15" s="17"/>
      <c r="D15" s="18"/>
      <c r="E15" s="19"/>
      <c r="F15" s="16"/>
      <c r="G15" s="32" t="str">
        <f t="shared" si="0"/>
        <v/>
      </c>
    </row>
    <row r="16" spans="1:11" ht="19.5" customHeight="1">
      <c r="A16" s="104">
        <v>12</v>
      </c>
      <c r="B16" s="12"/>
      <c r="C16" s="17"/>
      <c r="D16" s="18"/>
      <c r="E16" s="19"/>
      <c r="F16" s="16"/>
      <c r="G16" s="32" t="str">
        <f t="shared" si="0"/>
        <v/>
      </c>
    </row>
    <row r="17" spans="1:11" ht="19.5" customHeight="1">
      <c r="A17" s="104">
        <v>13</v>
      </c>
      <c r="B17" s="12"/>
      <c r="C17" s="17"/>
      <c r="D17" s="18"/>
      <c r="E17" s="19"/>
      <c r="F17" s="16"/>
      <c r="G17" s="32" t="str">
        <f t="shared" si="0"/>
        <v/>
      </c>
    </row>
    <row r="18" spans="1:11" ht="19.5" customHeight="1">
      <c r="A18" s="104">
        <v>14</v>
      </c>
      <c r="B18" s="12"/>
      <c r="C18" s="17"/>
      <c r="D18" s="18"/>
      <c r="E18" s="19"/>
      <c r="F18" s="16"/>
      <c r="G18" s="32" t="str">
        <f t="shared" si="0"/>
        <v/>
      </c>
    </row>
    <row r="19" spans="1:11" ht="19.5" customHeight="1">
      <c r="A19" s="104">
        <v>15</v>
      </c>
      <c r="B19" s="12"/>
      <c r="C19" s="17"/>
      <c r="D19" s="18"/>
      <c r="E19" s="19"/>
      <c r="F19" s="16"/>
      <c r="G19" s="32" t="str">
        <f t="shared" si="0"/>
        <v/>
      </c>
      <c r="J19" s="33" t="s">
        <v>68</v>
      </c>
      <c r="K19" s="34">
        <v>225000000</v>
      </c>
    </row>
    <row r="20" spans="1:11" ht="19.5" customHeight="1">
      <c r="A20" s="104">
        <v>16</v>
      </c>
      <c r="B20" s="12"/>
      <c r="C20" s="17"/>
      <c r="D20" s="18"/>
      <c r="E20" s="19"/>
      <c r="F20" s="16"/>
      <c r="G20" s="32" t="str">
        <f t="shared" si="0"/>
        <v/>
      </c>
    </row>
    <row r="21" spans="1:11" ht="19.5" customHeight="1">
      <c r="A21" s="104">
        <v>17</v>
      </c>
      <c r="B21" s="12"/>
      <c r="C21" s="17"/>
      <c r="D21" s="18"/>
      <c r="E21" s="19"/>
      <c r="F21" s="16"/>
      <c r="G21" s="32" t="str">
        <f t="shared" si="0"/>
        <v/>
      </c>
      <c r="J21" s="94" t="s">
        <v>53</v>
      </c>
      <c r="K21" s="95"/>
    </row>
    <row r="22" spans="1:11" ht="19.5" customHeight="1">
      <c r="A22" s="104">
        <v>18</v>
      </c>
      <c r="B22" s="12"/>
      <c r="C22" s="17"/>
      <c r="D22" s="18"/>
      <c r="E22" s="19"/>
      <c r="F22" s="16"/>
      <c r="G22" s="32" t="str">
        <f t="shared" si="0"/>
        <v/>
      </c>
      <c r="J22" s="107" t="s">
        <v>54</v>
      </c>
      <c r="K22" s="108">
        <f>IF(ROUNDDOWN(($G$36-$G$38)*1/2,-3)&gt;$G$35,$G$35,ROUNDDOWN(($G$36-$G$38)*1/2,-3))</f>
        <v>0</v>
      </c>
    </row>
    <row r="23" spans="1:11" ht="19.5" customHeight="1">
      <c r="A23" s="104">
        <v>19</v>
      </c>
      <c r="B23" s="12"/>
      <c r="C23" s="17"/>
      <c r="D23" s="18"/>
      <c r="E23" s="19"/>
      <c r="F23" s="16"/>
      <c r="G23" s="32" t="str">
        <f t="shared" si="0"/>
        <v/>
      </c>
      <c r="J23" s="107" t="s">
        <v>55</v>
      </c>
      <c r="K23" s="108">
        <f>IF(ROUNDDOWN($G$36*1/2,-3)&gt;$G$35,$G$35,ROUNDDOWN($G$36*1/2,-3))</f>
        <v>0</v>
      </c>
    </row>
    <row r="24" spans="1:11" ht="19.5" customHeight="1">
      <c r="A24" s="104">
        <v>20</v>
      </c>
      <c r="B24" s="12"/>
      <c r="C24" s="17"/>
      <c r="D24" s="18"/>
      <c r="E24" s="19"/>
      <c r="F24" s="16"/>
      <c r="G24" s="32" t="str">
        <f t="shared" si="0"/>
        <v/>
      </c>
    </row>
    <row r="25" spans="1:11" ht="19.5" customHeight="1">
      <c r="A25" s="104">
        <v>21</v>
      </c>
      <c r="B25" s="12"/>
      <c r="C25" s="17"/>
      <c r="D25" s="18"/>
      <c r="E25" s="19"/>
      <c r="F25" s="16"/>
      <c r="G25" s="32" t="str">
        <f t="shared" si="0"/>
        <v/>
      </c>
    </row>
    <row r="26" spans="1:11" ht="19.5" customHeight="1">
      <c r="A26" s="104">
        <v>22</v>
      </c>
      <c r="B26" s="12"/>
      <c r="C26" s="17"/>
      <c r="D26" s="18"/>
      <c r="E26" s="19"/>
      <c r="F26" s="16"/>
      <c r="G26" s="32" t="str">
        <f t="shared" si="0"/>
        <v/>
      </c>
    </row>
    <row r="27" spans="1:11" ht="19.5" customHeight="1">
      <c r="A27" s="104">
        <v>23</v>
      </c>
      <c r="B27" s="12"/>
      <c r="C27" s="17"/>
      <c r="D27" s="18"/>
      <c r="E27" s="19"/>
      <c r="F27" s="16"/>
      <c r="G27" s="32" t="str">
        <f t="shared" si="0"/>
        <v/>
      </c>
    </row>
    <row r="28" spans="1:11" ht="19.5" customHeight="1">
      <c r="A28" s="104">
        <v>24</v>
      </c>
      <c r="B28" s="12"/>
      <c r="C28" s="17"/>
      <c r="D28" s="18"/>
      <c r="E28" s="19"/>
      <c r="F28" s="16"/>
      <c r="G28" s="32" t="str">
        <f t="shared" si="0"/>
        <v/>
      </c>
    </row>
    <row r="29" spans="1:11" ht="19.5" customHeight="1">
      <c r="A29" s="104">
        <v>25</v>
      </c>
      <c r="B29" s="12"/>
      <c r="C29" s="17"/>
      <c r="D29" s="18"/>
      <c r="E29" s="19"/>
      <c r="F29" s="16"/>
      <c r="G29" s="32" t="str">
        <f t="shared" si="0"/>
        <v/>
      </c>
    </row>
    <row r="30" spans="1:11" ht="19.5" customHeight="1">
      <c r="A30" s="104">
        <v>26</v>
      </c>
      <c r="B30" s="12"/>
      <c r="C30" s="17"/>
      <c r="D30" s="18"/>
      <c r="E30" s="19"/>
      <c r="F30" s="16"/>
      <c r="G30" s="32" t="str">
        <f t="shared" si="0"/>
        <v/>
      </c>
    </row>
    <row r="31" spans="1:11" ht="19.5" customHeight="1">
      <c r="A31" s="104">
        <v>27</v>
      </c>
      <c r="B31" s="12"/>
      <c r="C31" s="17"/>
      <c r="D31" s="18"/>
      <c r="E31" s="19"/>
      <c r="F31" s="16"/>
      <c r="G31" s="32" t="str">
        <f t="shared" si="0"/>
        <v/>
      </c>
    </row>
    <row r="32" spans="1:11" ht="19.5" customHeight="1">
      <c r="A32" s="104">
        <v>28</v>
      </c>
      <c r="B32" s="12"/>
      <c r="C32" s="17"/>
      <c r="D32" s="18"/>
      <c r="E32" s="19"/>
      <c r="F32" s="16"/>
      <c r="G32" s="32" t="str">
        <f t="shared" si="0"/>
        <v/>
      </c>
    </row>
    <row r="33" spans="1:9" s="29" customFormat="1" ht="19.5" customHeight="1">
      <c r="A33" s="104">
        <v>29</v>
      </c>
      <c r="B33" s="12"/>
      <c r="C33" s="17"/>
      <c r="D33" s="18"/>
      <c r="E33" s="19"/>
      <c r="F33" s="16"/>
      <c r="G33" s="32" t="str">
        <f t="shared" si="0"/>
        <v/>
      </c>
      <c r="H33" s="30"/>
    </row>
    <row r="34" spans="1:9" s="29" customFormat="1" ht="19.5" customHeight="1" thickBot="1">
      <c r="A34" s="104">
        <v>30</v>
      </c>
      <c r="B34" s="12"/>
      <c r="C34" s="20"/>
      <c r="D34" s="43"/>
      <c r="E34" s="40"/>
      <c r="F34" s="44"/>
      <c r="G34" s="32" t="str">
        <f t="shared" si="0"/>
        <v/>
      </c>
      <c r="H34" s="30"/>
    </row>
    <row r="35" spans="1:9" s="29" customFormat="1" ht="24" customHeight="1">
      <c r="A35" s="94"/>
      <c r="B35" s="206" t="s">
        <v>124</v>
      </c>
      <c r="C35" s="207"/>
      <c r="D35" s="208"/>
      <c r="E35" s="209"/>
      <c r="F35" s="118" t="s">
        <v>78</v>
      </c>
      <c r="G35" s="35">
        <f>K12</f>
        <v>0</v>
      </c>
      <c r="H35" s="30"/>
    </row>
    <row r="36" spans="1:9" s="29" customFormat="1" ht="24" customHeight="1">
      <c r="A36" s="94"/>
      <c r="B36" s="182" t="s">
        <v>123</v>
      </c>
      <c r="C36" s="183"/>
      <c r="D36" s="184">
        <f>SUMIF(B5:B34,"&lt;&gt;"&amp;"▼助成対象外",G5:G34)</f>
        <v>0</v>
      </c>
      <c r="E36" s="185"/>
      <c r="F36" s="186"/>
      <c r="G36" s="36">
        <f>IF(OR(G35=0,ISERROR(D36)),0,IF(D36&lt;0,0,D36))</f>
        <v>0</v>
      </c>
      <c r="H36" s="30"/>
      <c r="I36" s="122"/>
    </row>
    <row r="37" spans="1:9" s="29" customFormat="1" ht="24" customHeight="1">
      <c r="A37" s="94"/>
      <c r="B37" s="182" t="s">
        <v>122</v>
      </c>
      <c r="C37" s="183"/>
      <c r="D37" s="184">
        <f>SUMIF(B5:B34,"▼助成対象外",G5:G34)</f>
        <v>0</v>
      </c>
      <c r="E37" s="185"/>
      <c r="F37" s="186"/>
      <c r="G37" s="36">
        <f>IF(OR(G35=0,ISERROR(D37)),0,IF(D37&lt;0,0,D37))</f>
        <v>0</v>
      </c>
      <c r="H37" s="30"/>
    </row>
    <row r="38" spans="1:9" s="29" customFormat="1" ht="24" customHeight="1" thickBot="1">
      <c r="A38" s="94"/>
      <c r="B38" s="187" t="s">
        <v>47</v>
      </c>
      <c r="C38" s="188"/>
      <c r="D38" s="42" t="s">
        <v>48</v>
      </c>
      <c r="E38" s="189"/>
      <c r="F38" s="190"/>
      <c r="G38" s="21"/>
      <c r="H38" s="71" t="s">
        <v>59</v>
      </c>
    </row>
    <row r="39" spans="1:9" s="29" customFormat="1" ht="42.75" customHeight="1" thickTop="1" thickBot="1">
      <c r="A39" s="94"/>
      <c r="B39" s="191" t="s">
        <v>121</v>
      </c>
      <c r="C39" s="192"/>
      <c r="D39" s="193" t="str">
        <f>IF(E38=J22,K22,IF(E38=J23,K23,""))</f>
        <v/>
      </c>
      <c r="E39" s="194"/>
      <c r="F39" s="195"/>
      <c r="G39" s="37">
        <f>IF(OR(G35=0,ISERROR(D39)),0,IF(D39&lt;0,0,D39))</f>
        <v>0</v>
      </c>
      <c r="H39" s="30"/>
    </row>
    <row r="40" spans="1:9" s="29" customFormat="1" ht="22.5" customHeight="1">
      <c r="A40" s="94"/>
      <c r="B40" s="181" t="s">
        <v>49</v>
      </c>
      <c r="C40" s="181"/>
      <c r="D40" s="181"/>
      <c r="E40" s="181"/>
      <c r="F40" s="181"/>
      <c r="G40" s="181"/>
      <c r="H40" s="110"/>
    </row>
  </sheetData>
  <sheetProtection algorithmName="SHA-512" hashValue="F3vtzXTqqHzQLmNz54Fgmuqgre+ht/hX+L26ocqEQeaUdiTnoXyeJDUslHND2VbqZk8adle8L4ngvdxEaR7MaQ==" saltValue="pkHxkXkpELYXD8O2Y5Bi6w==" spinCount="100000"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4" priority="1">
      <formula>OR(AND($E$38="申請無し",$G$38&lt;&gt;0),AND($E$38="申請有り",$G$38&lt;=0))</formula>
    </cfRule>
  </conditionalFormatting>
  <dataValidations count="3">
    <dataValidation imeMode="off" allowBlank="1" showInputMessage="1" showErrorMessage="1" sqref="G38 E12:E34 F35 D5:D35 G5:G34" xr:uid="{B9D53A75-BE65-41E9-8366-2262DE44DDEE}"/>
    <dataValidation type="list" allowBlank="1" showInputMessage="1" showErrorMessage="1" sqref="B5:B34" xr:uid="{02D32932-0E74-4B93-B912-0227593DED1D}">
      <formula1>"設計費,設備費,工事費,諸経費,▼助成対象外"</formula1>
    </dataValidation>
    <dataValidation type="list" allowBlank="1" showInputMessage="1" showErrorMessage="1" sqref="E38:F38" xr:uid="{C1C3E3E6-1170-4050-8D72-109F7F0FFD3C}">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headerFooter>
    <oddFooter>&amp;R&amp;"ＭＳ Ｐ明朝,標準"&amp;10（日本産業規格A列4番）</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0FFB6-4BD6-4260-9443-E8AD136F9D9C}">
  <sheetPr>
    <pageSetUpPr fitToPage="1"/>
  </sheetPr>
  <dimension ref="A1:K40"/>
  <sheetViews>
    <sheetView showGridLines="0" view="pageBreakPreview" zoomScaleNormal="70" zoomScaleSheetLayoutView="100" workbookViewId="0">
      <selection activeCell="D6" sqref="D6"/>
    </sheetView>
  </sheetViews>
  <sheetFormatPr defaultColWidth="9" defaultRowHeight="14.25"/>
  <cols>
    <col min="1" max="1" width="2.625" style="30" customWidth="1"/>
    <col min="2" max="2" width="10.625" style="30" customWidth="1"/>
    <col min="3" max="3" width="42.625" style="30" customWidth="1"/>
    <col min="4" max="4" width="13.125" style="93" customWidth="1"/>
    <col min="5" max="6" width="6.625" style="93" customWidth="1"/>
    <col min="7" max="7" width="13.125" style="30" customWidth="1"/>
    <col min="8" max="8" width="1.625" style="30" customWidth="1"/>
    <col min="9" max="9" width="45.625" style="29" customWidth="1"/>
    <col min="10" max="10" width="33.375" style="29" customWidth="1"/>
    <col min="11" max="11" width="15.625" style="30" customWidth="1"/>
    <col min="12" max="125" width="2.625" style="30" customWidth="1"/>
    <col min="126" max="16384" width="9" style="30"/>
  </cols>
  <sheetData>
    <row r="1" spans="1:11" ht="10.5" customHeight="1"/>
    <row r="2" spans="1:11" ht="19.5" customHeight="1">
      <c r="A2" s="94"/>
      <c r="B2" s="95" t="s">
        <v>130</v>
      </c>
      <c r="C2" s="94"/>
      <c r="D2" s="96"/>
      <c r="E2" s="96"/>
      <c r="F2" s="96"/>
      <c r="G2" s="94"/>
      <c r="I2" s="29">
        <v>0</v>
      </c>
    </row>
    <row r="3" spans="1:11" ht="30" customHeight="1" thickBot="1">
      <c r="A3" s="94"/>
      <c r="B3" s="196" t="s">
        <v>155</v>
      </c>
      <c r="C3" s="197"/>
      <c r="D3" s="197"/>
      <c r="E3" s="197"/>
      <c r="F3" s="197"/>
      <c r="G3" s="197"/>
      <c r="I3" s="98" t="s">
        <v>41</v>
      </c>
    </row>
    <row r="4" spans="1:11" ht="19.5" customHeight="1" thickBot="1">
      <c r="A4" s="94"/>
      <c r="B4" s="99" t="s">
        <v>42</v>
      </c>
      <c r="C4" s="100" t="s">
        <v>43</v>
      </c>
      <c r="D4" s="100" t="s">
        <v>44</v>
      </c>
      <c r="E4" s="100" t="s">
        <v>45</v>
      </c>
      <c r="F4" s="101" t="s">
        <v>4</v>
      </c>
      <c r="G4" s="102" t="s">
        <v>46</v>
      </c>
    </row>
    <row r="5" spans="1:11" ht="19.5" customHeight="1" thickTop="1">
      <c r="A5" s="104">
        <v>1</v>
      </c>
      <c r="B5" s="12"/>
      <c r="C5" s="13"/>
      <c r="D5" s="14"/>
      <c r="E5" s="16"/>
      <c r="F5" s="16"/>
      <c r="G5" s="32" t="str">
        <f t="shared" ref="G5:G34" si="0">IF(D5="","",D5*E5)</f>
        <v/>
      </c>
    </row>
    <row r="6" spans="1:11" ht="19.5" customHeight="1">
      <c r="A6" s="104">
        <v>2</v>
      </c>
      <c r="B6" s="12"/>
      <c r="C6" s="17"/>
      <c r="D6" s="18"/>
      <c r="E6" s="19"/>
      <c r="F6" s="16"/>
      <c r="G6" s="32" t="str">
        <f t="shared" si="0"/>
        <v/>
      </c>
    </row>
    <row r="7" spans="1:11" ht="19.5" customHeight="1">
      <c r="A7" s="104">
        <v>3</v>
      </c>
      <c r="B7" s="12"/>
      <c r="C7" s="17"/>
      <c r="D7" s="18"/>
      <c r="E7" s="19"/>
      <c r="F7" s="16"/>
      <c r="G7" s="32" t="str">
        <f t="shared" si="0"/>
        <v/>
      </c>
    </row>
    <row r="8" spans="1:11" ht="19.5" customHeight="1">
      <c r="A8" s="104">
        <v>4</v>
      </c>
      <c r="B8" s="12"/>
      <c r="C8" s="17"/>
      <c r="D8" s="18"/>
      <c r="E8" s="19"/>
      <c r="F8" s="16"/>
      <c r="G8" s="32" t="str">
        <f t="shared" si="0"/>
        <v/>
      </c>
    </row>
    <row r="9" spans="1:11" ht="19.5" customHeight="1">
      <c r="A9" s="104">
        <v>5</v>
      </c>
      <c r="B9" s="12"/>
      <c r="C9" s="17"/>
      <c r="D9" s="18"/>
      <c r="E9" s="19"/>
      <c r="F9" s="16"/>
      <c r="G9" s="32" t="str">
        <f t="shared" si="0"/>
        <v/>
      </c>
    </row>
    <row r="10" spans="1:11" ht="19.5" customHeight="1">
      <c r="A10" s="104">
        <v>6</v>
      </c>
      <c r="B10" s="12"/>
      <c r="C10" s="17"/>
      <c r="D10" s="18"/>
      <c r="E10" s="19"/>
      <c r="F10" s="16"/>
      <c r="G10" s="32" t="str">
        <f t="shared" si="0"/>
        <v/>
      </c>
    </row>
    <row r="11" spans="1:11" ht="19.5" customHeight="1">
      <c r="A11" s="104">
        <v>7</v>
      </c>
      <c r="B11" s="12"/>
      <c r="C11" s="17"/>
      <c r="D11" s="18"/>
      <c r="E11" s="19"/>
      <c r="F11" s="16"/>
      <c r="G11" s="32" t="str">
        <f t="shared" si="0"/>
        <v/>
      </c>
      <c r="J11" s="106" t="s">
        <v>73</v>
      </c>
    </row>
    <row r="12" spans="1:11" ht="19.5" customHeight="1">
      <c r="A12" s="104">
        <v>8</v>
      </c>
      <c r="B12" s="12"/>
      <c r="C12" s="17"/>
      <c r="D12" s="18"/>
      <c r="E12" s="19"/>
      <c r="F12" s="16"/>
      <c r="G12" s="32" t="str">
        <f t="shared" si="0"/>
        <v/>
      </c>
      <c r="I12" s="28" t="s">
        <v>52</v>
      </c>
      <c r="J12" s="112" t="str">
        <f>IF(SUM(G5:G34)=0,"対象外","対象")</f>
        <v>対象外</v>
      </c>
      <c r="K12" s="34">
        <f>IF(J12="対象外",0,K19*K13)</f>
        <v>0</v>
      </c>
    </row>
    <row r="13" spans="1:11" ht="19.5" customHeight="1">
      <c r="A13" s="104">
        <v>9</v>
      </c>
      <c r="B13" s="12"/>
      <c r="C13" s="17"/>
      <c r="D13" s="18"/>
      <c r="E13" s="19"/>
      <c r="F13" s="16"/>
      <c r="G13" s="32" t="str">
        <f t="shared" si="0"/>
        <v/>
      </c>
      <c r="J13" s="107" t="s">
        <v>79</v>
      </c>
      <c r="K13" s="121">
        <f>D35</f>
        <v>0</v>
      </c>
    </row>
    <row r="14" spans="1:11" ht="19.5" customHeight="1">
      <c r="A14" s="104">
        <v>10</v>
      </c>
      <c r="B14" s="12"/>
      <c r="C14" s="17"/>
      <c r="D14" s="18"/>
      <c r="E14" s="19"/>
      <c r="F14" s="16"/>
      <c r="G14" s="32" t="str">
        <f t="shared" si="0"/>
        <v/>
      </c>
    </row>
    <row r="15" spans="1:11" ht="19.5" customHeight="1">
      <c r="A15" s="104">
        <v>11</v>
      </c>
      <c r="B15" s="12"/>
      <c r="C15" s="17"/>
      <c r="D15" s="18"/>
      <c r="E15" s="19"/>
      <c r="F15" s="16"/>
      <c r="G15" s="32" t="str">
        <f t="shared" si="0"/>
        <v/>
      </c>
    </row>
    <row r="16" spans="1:11" ht="19.5" customHeight="1">
      <c r="A16" s="104">
        <v>12</v>
      </c>
      <c r="B16" s="12"/>
      <c r="C16" s="17"/>
      <c r="D16" s="18"/>
      <c r="E16" s="19"/>
      <c r="F16" s="16"/>
      <c r="G16" s="32" t="str">
        <f t="shared" si="0"/>
        <v/>
      </c>
    </row>
    <row r="17" spans="1:11" ht="19.5" customHeight="1">
      <c r="A17" s="104">
        <v>13</v>
      </c>
      <c r="B17" s="12"/>
      <c r="C17" s="17"/>
      <c r="D17" s="18"/>
      <c r="E17" s="19"/>
      <c r="F17" s="16"/>
      <c r="G17" s="32" t="str">
        <f t="shared" si="0"/>
        <v/>
      </c>
    </row>
    <row r="18" spans="1:11" ht="19.5" customHeight="1">
      <c r="A18" s="104">
        <v>14</v>
      </c>
      <c r="B18" s="12"/>
      <c r="C18" s="17"/>
      <c r="D18" s="18"/>
      <c r="E18" s="19"/>
      <c r="F18" s="16"/>
      <c r="G18" s="32" t="str">
        <f t="shared" si="0"/>
        <v/>
      </c>
    </row>
    <row r="19" spans="1:11" ht="19.5" customHeight="1">
      <c r="A19" s="104">
        <v>15</v>
      </c>
      <c r="B19" s="12"/>
      <c r="C19" s="17"/>
      <c r="D19" s="18"/>
      <c r="E19" s="19"/>
      <c r="F19" s="16"/>
      <c r="G19" s="32" t="str">
        <f t="shared" si="0"/>
        <v/>
      </c>
      <c r="J19" s="33" t="s">
        <v>68</v>
      </c>
      <c r="K19" s="34">
        <v>300000000</v>
      </c>
    </row>
    <row r="20" spans="1:11" ht="19.5" customHeight="1">
      <c r="A20" s="104">
        <v>16</v>
      </c>
      <c r="B20" s="12"/>
      <c r="C20" s="17"/>
      <c r="D20" s="18"/>
      <c r="E20" s="19"/>
      <c r="F20" s="16"/>
      <c r="G20" s="32" t="str">
        <f t="shared" si="0"/>
        <v/>
      </c>
    </row>
    <row r="21" spans="1:11" ht="19.5" customHeight="1">
      <c r="A21" s="104">
        <v>17</v>
      </c>
      <c r="B21" s="12"/>
      <c r="C21" s="17"/>
      <c r="D21" s="18"/>
      <c r="E21" s="19"/>
      <c r="F21" s="16"/>
      <c r="G21" s="32" t="str">
        <f t="shared" si="0"/>
        <v/>
      </c>
      <c r="J21" s="94" t="s">
        <v>53</v>
      </c>
      <c r="K21" s="95"/>
    </row>
    <row r="22" spans="1:11" ht="19.5" customHeight="1">
      <c r="A22" s="104">
        <v>18</v>
      </c>
      <c r="B22" s="12"/>
      <c r="C22" s="17"/>
      <c r="D22" s="18"/>
      <c r="E22" s="19"/>
      <c r="F22" s="16"/>
      <c r="G22" s="32" t="str">
        <f t="shared" si="0"/>
        <v/>
      </c>
      <c r="J22" s="107" t="s">
        <v>54</v>
      </c>
      <c r="K22" s="108">
        <f>IF(ROUNDDOWN(($G$36-$G$38)*2/3,-3)&gt;$G$35,$G$35,ROUNDDOWN(($G$36-$G$38)*2/3,-3))</f>
        <v>0</v>
      </c>
    </row>
    <row r="23" spans="1:11" ht="19.5" customHeight="1">
      <c r="A23" s="104">
        <v>19</v>
      </c>
      <c r="B23" s="12"/>
      <c r="C23" s="17"/>
      <c r="D23" s="18"/>
      <c r="E23" s="19"/>
      <c r="F23" s="16"/>
      <c r="G23" s="32" t="str">
        <f t="shared" si="0"/>
        <v/>
      </c>
      <c r="J23" s="107" t="s">
        <v>55</v>
      </c>
      <c r="K23" s="108">
        <f>IF(ROUNDDOWN($G$36*2/3,-3)&gt;$G$35,$G$35,ROUNDDOWN($G$36*2/3,-3))</f>
        <v>0</v>
      </c>
    </row>
    <row r="24" spans="1:11" ht="19.5" customHeight="1">
      <c r="A24" s="104">
        <v>20</v>
      </c>
      <c r="B24" s="12"/>
      <c r="C24" s="17"/>
      <c r="D24" s="18"/>
      <c r="E24" s="19"/>
      <c r="F24" s="16"/>
      <c r="G24" s="32" t="str">
        <f t="shared" si="0"/>
        <v/>
      </c>
    </row>
    <row r="25" spans="1:11" ht="19.5" customHeight="1">
      <c r="A25" s="104">
        <v>21</v>
      </c>
      <c r="B25" s="12"/>
      <c r="C25" s="17"/>
      <c r="D25" s="18"/>
      <c r="E25" s="19"/>
      <c r="F25" s="16"/>
      <c r="G25" s="32" t="str">
        <f t="shared" si="0"/>
        <v/>
      </c>
    </row>
    <row r="26" spans="1:11" ht="19.5" customHeight="1">
      <c r="A26" s="104">
        <v>22</v>
      </c>
      <c r="B26" s="12"/>
      <c r="C26" s="17"/>
      <c r="D26" s="18"/>
      <c r="E26" s="19"/>
      <c r="F26" s="16"/>
      <c r="G26" s="32" t="str">
        <f t="shared" si="0"/>
        <v/>
      </c>
    </row>
    <row r="27" spans="1:11" ht="19.5" customHeight="1">
      <c r="A27" s="104">
        <v>23</v>
      </c>
      <c r="B27" s="12"/>
      <c r="C27" s="17"/>
      <c r="D27" s="18"/>
      <c r="E27" s="19"/>
      <c r="F27" s="16"/>
      <c r="G27" s="32" t="str">
        <f t="shared" si="0"/>
        <v/>
      </c>
    </row>
    <row r="28" spans="1:11" ht="19.5" customHeight="1">
      <c r="A28" s="104">
        <v>24</v>
      </c>
      <c r="B28" s="12"/>
      <c r="C28" s="17"/>
      <c r="D28" s="18"/>
      <c r="E28" s="19"/>
      <c r="F28" s="16"/>
      <c r="G28" s="32" t="str">
        <f t="shared" si="0"/>
        <v/>
      </c>
    </row>
    <row r="29" spans="1:11" ht="19.5" customHeight="1">
      <c r="A29" s="104">
        <v>25</v>
      </c>
      <c r="B29" s="12"/>
      <c r="C29" s="17"/>
      <c r="D29" s="18"/>
      <c r="E29" s="19"/>
      <c r="F29" s="16"/>
      <c r="G29" s="32" t="str">
        <f t="shared" si="0"/>
        <v/>
      </c>
    </row>
    <row r="30" spans="1:11" ht="19.5" customHeight="1">
      <c r="A30" s="104">
        <v>26</v>
      </c>
      <c r="B30" s="12"/>
      <c r="C30" s="17"/>
      <c r="D30" s="18"/>
      <c r="E30" s="19"/>
      <c r="F30" s="16"/>
      <c r="G30" s="32" t="str">
        <f t="shared" si="0"/>
        <v/>
      </c>
    </row>
    <row r="31" spans="1:11" ht="19.5" customHeight="1">
      <c r="A31" s="104">
        <v>27</v>
      </c>
      <c r="B31" s="12"/>
      <c r="C31" s="17"/>
      <c r="D31" s="18"/>
      <c r="E31" s="19"/>
      <c r="F31" s="16"/>
      <c r="G31" s="32" t="str">
        <f t="shared" si="0"/>
        <v/>
      </c>
    </row>
    <row r="32" spans="1:11" ht="19.5" customHeight="1">
      <c r="A32" s="104">
        <v>28</v>
      </c>
      <c r="B32" s="12"/>
      <c r="C32" s="17"/>
      <c r="D32" s="18"/>
      <c r="E32" s="19"/>
      <c r="F32" s="16"/>
      <c r="G32" s="32" t="str">
        <f t="shared" si="0"/>
        <v/>
      </c>
    </row>
    <row r="33" spans="1:9" s="29" customFormat="1" ht="19.5" customHeight="1">
      <c r="A33" s="104">
        <v>29</v>
      </c>
      <c r="B33" s="12"/>
      <c r="C33" s="17"/>
      <c r="D33" s="18"/>
      <c r="E33" s="19"/>
      <c r="F33" s="16"/>
      <c r="G33" s="32" t="str">
        <f t="shared" si="0"/>
        <v/>
      </c>
      <c r="H33" s="30"/>
    </row>
    <row r="34" spans="1:9" s="29" customFormat="1" ht="19.5" customHeight="1" thickBot="1">
      <c r="A34" s="104">
        <v>30</v>
      </c>
      <c r="B34" s="12"/>
      <c r="C34" s="20"/>
      <c r="D34" s="43"/>
      <c r="E34" s="40"/>
      <c r="F34" s="44"/>
      <c r="G34" s="123" t="str">
        <f t="shared" si="0"/>
        <v/>
      </c>
      <c r="H34" s="30"/>
    </row>
    <row r="35" spans="1:9" s="29" customFormat="1" ht="24" customHeight="1">
      <c r="A35" s="94"/>
      <c r="B35" s="206" t="s">
        <v>129</v>
      </c>
      <c r="C35" s="207"/>
      <c r="D35" s="208"/>
      <c r="E35" s="209"/>
      <c r="F35" s="118" t="s">
        <v>78</v>
      </c>
      <c r="G35" s="35">
        <f>K12</f>
        <v>0</v>
      </c>
      <c r="H35" s="30"/>
    </row>
    <row r="36" spans="1:9" s="29" customFormat="1" ht="24" customHeight="1">
      <c r="A36" s="94"/>
      <c r="B36" s="182" t="s">
        <v>128</v>
      </c>
      <c r="C36" s="183"/>
      <c r="D36" s="184">
        <f>SUMIF(B5:B34,"&lt;&gt;"&amp;"▼助成対象外",G5:G34)</f>
        <v>0</v>
      </c>
      <c r="E36" s="185"/>
      <c r="F36" s="186"/>
      <c r="G36" s="36">
        <f>IF(OR(G35=0,ISERROR(D36)),0,IF(D36&lt;0,0,D36))</f>
        <v>0</v>
      </c>
      <c r="H36" s="30"/>
      <c r="I36" s="122"/>
    </row>
    <row r="37" spans="1:9" s="29" customFormat="1" ht="24" customHeight="1">
      <c r="A37" s="94"/>
      <c r="B37" s="182" t="s">
        <v>127</v>
      </c>
      <c r="C37" s="183"/>
      <c r="D37" s="184">
        <f>SUMIF(B5:B34,"▼助成対象外",G5:G34)</f>
        <v>0</v>
      </c>
      <c r="E37" s="185"/>
      <c r="F37" s="186"/>
      <c r="G37" s="36">
        <f>IF(OR(G35=0,ISERROR(D37)),0,IF(D37&lt;0,0,D37))</f>
        <v>0</v>
      </c>
      <c r="H37" s="30"/>
    </row>
    <row r="38" spans="1:9" s="29" customFormat="1" ht="24" customHeight="1" thickBot="1">
      <c r="A38" s="94"/>
      <c r="B38" s="187" t="s">
        <v>47</v>
      </c>
      <c r="C38" s="188"/>
      <c r="D38" s="42" t="s">
        <v>48</v>
      </c>
      <c r="E38" s="189"/>
      <c r="F38" s="190"/>
      <c r="G38" s="21"/>
      <c r="H38" s="71" t="s">
        <v>59</v>
      </c>
    </row>
    <row r="39" spans="1:9" s="29" customFormat="1" ht="42.75" customHeight="1" thickTop="1" thickBot="1">
      <c r="A39" s="94"/>
      <c r="B39" s="191" t="s">
        <v>126</v>
      </c>
      <c r="C39" s="192"/>
      <c r="D39" s="193" t="str">
        <f>IF(E38=J22,K22,IF(E38=J23,K23,""))</f>
        <v/>
      </c>
      <c r="E39" s="194"/>
      <c r="F39" s="195"/>
      <c r="G39" s="37">
        <f>IF(OR(G35=0,ISERROR(D39)),0,IF(D39&lt;0,0,D39))</f>
        <v>0</v>
      </c>
      <c r="H39" s="30"/>
    </row>
    <row r="40" spans="1:9" s="29" customFormat="1" ht="22.5" customHeight="1">
      <c r="A40" s="94"/>
      <c r="B40" s="181" t="s">
        <v>49</v>
      </c>
      <c r="C40" s="181"/>
      <c r="D40" s="181"/>
      <c r="E40" s="181"/>
      <c r="F40" s="181"/>
      <c r="G40" s="181"/>
      <c r="H40" s="110"/>
    </row>
  </sheetData>
  <sheetProtection algorithmName="SHA-512" hashValue="Wk7Evz7blMqdnJlf+2yep2HtnUfNb7qttLDlTd+/onCDoJsT+L4el0hsMiN9fqJe8myp8ldsO1ei22Dw93VWNw==" saltValue="/vpzQvZOHR6wNh0X3oHUkA==" spinCount="100000"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3" priority="1">
      <formula>OR(AND($E$38="申請無し",$G$38&lt;&gt;0),AND($E$38="申請有り",$G$38&lt;=0))</formula>
    </cfRule>
  </conditionalFormatting>
  <dataValidations count="3">
    <dataValidation imeMode="off" allowBlank="1" showInputMessage="1" showErrorMessage="1" sqref="G38 E12:E34 F35 D5:D35 G5:G34" xr:uid="{0236CF5B-46F9-4922-BF77-5EF13D96427A}"/>
    <dataValidation type="list" allowBlank="1" showInputMessage="1" showErrorMessage="1" sqref="B5:B34" xr:uid="{2AAF478D-508B-4F6E-B61C-D7905569CD2B}">
      <formula1>"設計費,設備費,工事費,諸経費,▼助成対象外"</formula1>
    </dataValidation>
    <dataValidation type="list" allowBlank="1" showInputMessage="1" showErrorMessage="1" sqref="E38:F38" xr:uid="{3B92A203-F29A-4D53-83FB-17849EF6D0BD}">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headerFooter>
    <oddFooter>&amp;R&amp;"ＭＳ Ｐ明朝,標準"&amp;10（日本産業規格A列4番）</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DF103-89CC-4B4A-9FB7-656FA8BF63CA}">
  <sheetPr>
    <pageSetUpPr fitToPage="1"/>
  </sheetPr>
  <dimension ref="A1:K40"/>
  <sheetViews>
    <sheetView showGridLines="0" view="pageBreakPreview" zoomScaleNormal="70" zoomScaleSheetLayoutView="100" workbookViewId="0">
      <selection activeCell="D35" sqref="D35:E35"/>
    </sheetView>
  </sheetViews>
  <sheetFormatPr defaultColWidth="9" defaultRowHeight="14.25"/>
  <cols>
    <col min="1" max="1" width="2.625" style="30" customWidth="1"/>
    <col min="2" max="2" width="10.625" style="30" customWidth="1"/>
    <col min="3" max="3" width="42.625" style="30" customWidth="1"/>
    <col min="4" max="4" width="13.125" style="93" customWidth="1"/>
    <col min="5" max="6" width="6.625" style="93" customWidth="1"/>
    <col min="7" max="7" width="13.125" style="30" customWidth="1"/>
    <col min="8" max="8" width="1.625" style="30" customWidth="1"/>
    <col min="9" max="9" width="45.625" style="29" customWidth="1"/>
    <col min="10" max="10" width="33.375" style="29" customWidth="1"/>
    <col min="11" max="11" width="15.625" style="30" customWidth="1"/>
    <col min="12" max="125" width="2.625" style="30" customWidth="1"/>
    <col min="126" max="16384" width="9" style="30"/>
  </cols>
  <sheetData>
    <row r="1" spans="1:11" ht="10.5" customHeight="1"/>
    <row r="2" spans="1:11" ht="19.5" customHeight="1">
      <c r="A2" s="94"/>
      <c r="B2" s="95" t="s">
        <v>135</v>
      </c>
      <c r="C2" s="94"/>
      <c r="D2" s="96"/>
      <c r="E2" s="96"/>
      <c r="F2" s="96"/>
      <c r="G2" s="94"/>
      <c r="I2" s="29">
        <v>0</v>
      </c>
    </row>
    <row r="3" spans="1:11" ht="30" customHeight="1" thickBot="1">
      <c r="A3" s="94"/>
      <c r="B3" s="196" t="s">
        <v>156</v>
      </c>
      <c r="C3" s="197"/>
      <c r="D3" s="197"/>
      <c r="E3" s="197"/>
      <c r="F3" s="197"/>
      <c r="G3" s="197"/>
      <c r="I3" s="98" t="s">
        <v>41</v>
      </c>
    </row>
    <row r="4" spans="1:11" ht="19.5" customHeight="1" thickBot="1">
      <c r="A4" s="94"/>
      <c r="B4" s="99" t="s">
        <v>42</v>
      </c>
      <c r="C4" s="100" t="s">
        <v>43</v>
      </c>
      <c r="D4" s="100" t="s">
        <v>44</v>
      </c>
      <c r="E4" s="100" t="s">
        <v>45</v>
      </c>
      <c r="F4" s="101" t="s">
        <v>4</v>
      </c>
      <c r="G4" s="102" t="s">
        <v>46</v>
      </c>
    </row>
    <row r="5" spans="1:11" ht="19.5" customHeight="1" thickTop="1">
      <c r="A5" s="104">
        <v>1</v>
      </c>
      <c r="B5" s="12"/>
      <c r="C5" s="13"/>
      <c r="D5" s="14"/>
      <c r="E5" s="16"/>
      <c r="F5" s="16"/>
      <c r="G5" s="32" t="str">
        <f t="shared" ref="G5:G34" si="0">IF(D5="","",D5*E5)</f>
        <v/>
      </c>
    </row>
    <row r="6" spans="1:11" ht="19.5" customHeight="1">
      <c r="A6" s="104">
        <v>2</v>
      </c>
      <c r="B6" s="12"/>
      <c r="C6" s="17"/>
      <c r="D6" s="18"/>
      <c r="E6" s="19"/>
      <c r="F6" s="16"/>
      <c r="G6" s="32" t="str">
        <f t="shared" si="0"/>
        <v/>
      </c>
    </row>
    <row r="7" spans="1:11" ht="19.5" customHeight="1">
      <c r="A7" s="104">
        <v>3</v>
      </c>
      <c r="B7" s="12"/>
      <c r="C7" s="17"/>
      <c r="D7" s="18"/>
      <c r="E7" s="19"/>
      <c r="F7" s="16"/>
      <c r="G7" s="32" t="str">
        <f t="shared" si="0"/>
        <v/>
      </c>
    </row>
    <row r="8" spans="1:11" ht="19.5" customHeight="1">
      <c r="A8" s="104">
        <v>4</v>
      </c>
      <c r="B8" s="12"/>
      <c r="C8" s="17"/>
      <c r="D8" s="18"/>
      <c r="E8" s="19"/>
      <c r="F8" s="16"/>
      <c r="G8" s="32" t="str">
        <f t="shared" si="0"/>
        <v/>
      </c>
    </row>
    <row r="9" spans="1:11" ht="19.5" customHeight="1">
      <c r="A9" s="104">
        <v>5</v>
      </c>
      <c r="B9" s="12"/>
      <c r="C9" s="17"/>
      <c r="D9" s="18"/>
      <c r="E9" s="19"/>
      <c r="F9" s="16"/>
      <c r="G9" s="32" t="str">
        <f t="shared" si="0"/>
        <v/>
      </c>
    </row>
    <row r="10" spans="1:11" ht="19.5" customHeight="1">
      <c r="A10" s="104">
        <v>6</v>
      </c>
      <c r="B10" s="12"/>
      <c r="C10" s="17"/>
      <c r="D10" s="18"/>
      <c r="E10" s="19"/>
      <c r="F10" s="16"/>
      <c r="G10" s="32" t="str">
        <f t="shared" si="0"/>
        <v/>
      </c>
    </row>
    <row r="11" spans="1:11" ht="19.5" customHeight="1">
      <c r="A11" s="104">
        <v>7</v>
      </c>
      <c r="B11" s="12"/>
      <c r="C11" s="17"/>
      <c r="D11" s="18"/>
      <c r="E11" s="19"/>
      <c r="F11" s="16"/>
      <c r="G11" s="32" t="str">
        <f t="shared" si="0"/>
        <v/>
      </c>
      <c r="J11" s="106" t="s">
        <v>73</v>
      </c>
    </row>
    <row r="12" spans="1:11" ht="19.5" customHeight="1">
      <c r="A12" s="104">
        <v>8</v>
      </c>
      <c r="B12" s="12"/>
      <c r="C12" s="17"/>
      <c r="D12" s="18"/>
      <c r="E12" s="19"/>
      <c r="F12" s="16"/>
      <c r="G12" s="32" t="str">
        <f t="shared" si="0"/>
        <v/>
      </c>
      <c r="I12" s="28" t="s">
        <v>52</v>
      </c>
      <c r="J12" s="112" t="str">
        <f>IF(SUM(G5:G34)=0,"対象外","対象")</f>
        <v>対象外</v>
      </c>
      <c r="K12" s="52">
        <f>IF(J12="対象外",0,K19*K13)</f>
        <v>0</v>
      </c>
    </row>
    <row r="13" spans="1:11" ht="19.5" customHeight="1">
      <c r="A13" s="104">
        <v>9</v>
      </c>
      <c r="B13" s="12"/>
      <c r="C13" s="17"/>
      <c r="D13" s="18"/>
      <c r="E13" s="19"/>
      <c r="F13" s="16"/>
      <c r="G13" s="32" t="str">
        <f t="shared" si="0"/>
        <v/>
      </c>
      <c r="J13" s="107" t="s">
        <v>79</v>
      </c>
      <c r="K13" s="121">
        <f>D35</f>
        <v>0</v>
      </c>
    </row>
    <row r="14" spans="1:11" ht="19.5" customHeight="1">
      <c r="A14" s="104">
        <v>10</v>
      </c>
      <c r="B14" s="12"/>
      <c r="C14" s="17"/>
      <c r="D14" s="18"/>
      <c r="E14" s="19"/>
      <c r="F14" s="16"/>
      <c r="G14" s="32" t="str">
        <f t="shared" si="0"/>
        <v/>
      </c>
    </row>
    <row r="15" spans="1:11" ht="19.5" customHeight="1">
      <c r="A15" s="104">
        <v>11</v>
      </c>
      <c r="B15" s="12"/>
      <c r="C15" s="17"/>
      <c r="D15" s="18"/>
      <c r="E15" s="19"/>
      <c r="F15" s="16"/>
      <c r="G15" s="32" t="str">
        <f t="shared" si="0"/>
        <v/>
      </c>
    </row>
    <row r="16" spans="1:11" ht="19.5" customHeight="1">
      <c r="A16" s="104">
        <v>12</v>
      </c>
      <c r="B16" s="12"/>
      <c r="C16" s="17"/>
      <c r="D16" s="18"/>
      <c r="E16" s="19"/>
      <c r="F16" s="16"/>
      <c r="G16" s="32" t="str">
        <f t="shared" si="0"/>
        <v/>
      </c>
    </row>
    <row r="17" spans="1:11" ht="19.5" customHeight="1">
      <c r="A17" s="104">
        <v>13</v>
      </c>
      <c r="B17" s="12"/>
      <c r="C17" s="17"/>
      <c r="D17" s="18"/>
      <c r="E17" s="19"/>
      <c r="F17" s="16"/>
      <c r="G17" s="32" t="str">
        <f t="shared" si="0"/>
        <v/>
      </c>
    </row>
    <row r="18" spans="1:11" ht="19.5" customHeight="1">
      <c r="A18" s="104">
        <v>14</v>
      </c>
      <c r="B18" s="12"/>
      <c r="C18" s="17"/>
      <c r="D18" s="18"/>
      <c r="E18" s="19"/>
      <c r="F18" s="16"/>
      <c r="G18" s="32" t="str">
        <f t="shared" si="0"/>
        <v/>
      </c>
    </row>
    <row r="19" spans="1:11" ht="19.5" customHeight="1">
      <c r="A19" s="104">
        <v>15</v>
      </c>
      <c r="B19" s="12"/>
      <c r="C19" s="17"/>
      <c r="D19" s="18"/>
      <c r="E19" s="19"/>
      <c r="F19" s="16"/>
      <c r="G19" s="32" t="str">
        <f t="shared" si="0"/>
        <v/>
      </c>
      <c r="J19" s="33" t="s">
        <v>68</v>
      </c>
      <c r="K19" s="34">
        <v>225000000</v>
      </c>
    </row>
    <row r="20" spans="1:11" ht="19.5" customHeight="1">
      <c r="A20" s="104">
        <v>16</v>
      </c>
      <c r="B20" s="12"/>
      <c r="C20" s="17"/>
      <c r="D20" s="18"/>
      <c r="E20" s="19"/>
      <c r="F20" s="16"/>
      <c r="G20" s="32" t="str">
        <f t="shared" si="0"/>
        <v/>
      </c>
    </row>
    <row r="21" spans="1:11" ht="19.5" customHeight="1">
      <c r="A21" s="104">
        <v>17</v>
      </c>
      <c r="B21" s="12"/>
      <c r="C21" s="17"/>
      <c r="D21" s="18"/>
      <c r="E21" s="19"/>
      <c r="F21" s="16"/>
      <c r="G21" s="32" t="str">
        <f t="shared" si="0"/>
        <v/>
      </c>
      <c r="J21" s="94" t="s">
        <v>53</v>
      </c>
      <c r="K21" s="95"/>
    </row>
    <row r="22" spans="1:11" ht="19.5" customHeight="1">
      <c r="A22" s="104">
        <v>18</v>
      </c>
      <c r="B22" s="12"/>
      <c r="C22" s="17"/>
      <c r="D22" s="18"/>
      <c r="E22" s="19"/>
      <c r="F22" s="16"/>
      <c r="G22" s="32" t="str">
        <f t="shared" si="0"/>
        <v/>
      </c>
      <c r="J22" s="107" t="s">
        <v>54</v>
      </c>
      <c r="K22" s="108">
        <f>IF(ROUNDDOWN(($G$36-$G$38)*1/2,-3)&gt;$G$35,$G$35,ROUNDDOWN(($G$36-$G$38)*1/2,-3))</f>
        <v>0</v>
      </c>
    </row>
    <row r="23" spans="1:11" ht="19.5" customHeight="1">
      <c r="A23" s="104">
        <v>19</v>
      </c>
      <c r="B23" s="12"/>
      <c r="C23" s="17"/>
      <c r="D23" s="18"/>
      <c r="E23" s="19"/>
      <c r="F23" s="16"/>
      <c r="G23" s="32" t="str">
        <f t="shared" si="0"/>
        <v/>
      </c>
      <c r="J23" s="107" t="s">
        <v>55</v>
      </c>
      <c r="K23" s="108">
        <f>IF(ROUNDDOWN($G$36*1/2,-3)&gt;$G$35,$G$35,ROUNDDOWN($G$36*1/2,-3))</f>
        <v>0</v>
      </c>
    </row>
    <row r="24" spans="1:11" ht="19.5" customHeight="1">
      <c r="A24" s="104">
        <v>20</v>
      </c>
      <c r="B24" s="12"/>
      <c r="C24" s="17"/>
      <c r="D24" s="18"/>
      <c r="E24" s="19"/>
      <c r="F24" s="16"/>
      <c r="G24" s="32" t="str">
        <f t="shared" si="0"/>
        <v/>
      </c>
    </row>
    <row r="25" spans="1:11" ht="19.5" customHeight="1">
      <c r="A25" s="104">
        <v>21</v>
      </c>
      <c r="B25" s="12"/>
      <c r="C25" s="17"/>
      <c r="D25" s="18"/>
      <c r="E25" s="19"/>
      <c r="F25" s="16"/>
      <c r="G25" s="32" t="str">
        <f t="shared" si="0"/>
        <v/>
      </c>
    </row>
    <row r="26" spans="1:11" ht="19.5" customHeight="1">
      <c r="A26" s="104">
        <v>22</v>
      </c>
      <c r="B26" s="12"/>
      <c r="C26" s="17"/>
      <c r="D26" s="18"/>
      <c r="E26" s="19"/>
      <c r="F26" s="16"/>
      <c r="G26" s="32" t="str">
        <f t="shared" si="0"/>
        <v/>
      </c>
    </row>
    <row r="27" spans="1:11" ht="19.5" customHeight="1">
      <c r="A27" s="104">
        <v>23</v>
      </c>
      <c r="B27" s="12"/>
      <c r="C27" s="17"/>
      <c r="D27" s="18"/>
      <c r="E27" s="19"/>
      <c r="F27" s="16"/>
      <c r="G27" s="32" t="str">
        <f t="shared" si="0"/>
        <v/>
      </c>
    </row>
    <row r="28" spans="1:11" ht="19.5" customHeight="1">
      <c r="A28" s="104">
        <v>24</v>
      </c>
      <c r="B28" s="12"/>
      <c r="C28" s="17"/>
      <c r="D28" s="18"/>
      <c r="E28" s="19"/>
      <c r="F28" s="16"/>
      <c r="G28" s="32" t="str">
        <f t="shared" si="0"/>
        <v/>
      </c>
    </row>
    <row r="29" spans="1:11" ht="19.5" customHeight="1">
      <c r="A29" s="104">
        <v>25</v>
      </c>
      <c r="B29" s="12"/>
      <c r="C29" s="17"/>
      <c r="D29" s="18"/>
      <c r="E29" s="19"/>
      <c r="F29" s="16"/>
      <c r="G29" s="32" t="str">
        <f t="shared" si="0"/>
        <v/>
      </c>
    </row>
    <row r="30" spans="1:11" ht="19.5" customHeight="1">
      <c r="A30" s="104">
        <v>26</v>
      </c>
      <c r="B30" s="12"/>
      <c r="C30" s="17"/>
      <c r="D30" s="18"/>
      <c r="E30" s="19"/>
      <c r="F30" s="16"/>
      <c r="G30" s="32" t="str">
        <f t="shared" si="0"/>
        <v/>
      </c>
    </row>
    <row r="31" spans="1:11" ht="19.5" customHeight="1">
      <c r="A31" s="104">
        <v>27</v>
      </c>
      <c r="B31" s="12"/>
      <c r="C31" s="17"/>
      <c r="D31" s="18"/>
      <c r="E31" s="19"/>
      <c r="F31" s="16"/>
      <c r="G31" s="32" t="str">
        <f t="shared" si="0"/>
        <v/>
      </c>
    </row>
    <row r="32" spans="1:11" ht="19.5" customHeight="1">
      <c r="A32" s="104">
        <v>28</v>
      </c>
      <c r="B32" s="12"/>
      <c r="C32" s="17"/>
      <c r="D32" s="18"/>
      <c r="E32" s="19"/>
      <c r="F32" s="16"/>
      <c r="G32" s="32" t="str">
        <f t="shared" si="0"/>
        <v/>
      </c>
    </row>
    <row r="33" spans="1:9" s="29" customFormat="1" ht="19.5" customHeight="1">
      <c r="A33" s="104">
        <v>29</v>
      </c>
      <c r="B33" s="12"/>
      <c r="C33" s="17"/>
      <c r="D33" s="18"/>
      <c r="E33" s="19"/>
      <c r="F33" s="16"/>
      <c r="G33" s="32" t="str">
        <f t="shared" si="0"/>
        <v/>
      </c>
      <c r="H33" s="30"/>
    </row>
    <row r="34" spans="1:9" s="29" customFormat="1" ht="19.5" customHeight="1" thickBot="1">
      <c r="A34" s="104">
        <v>30</v>
      </c>
      <c r="B34" s="12"/>
      <c r="C34" s="20"/>
      <c r="D34" s="43"/>
      <c r="E34" s="40"/>
      <c r="F34" s="44"/>
      <c r="G34" s="32" t="str">
        <f t="shared" si="0"/>
        <v/>
      </c>
      <c r="H34" s="30"/>
    </row>
    <row r="35" spans="1:9" s="29" customFormat="1" ht="24" customHeight="1">
      <c r="A35" s="94"/>
      <c r="B35" s="206" t="s">
        <v>134</v>
      </c>
      <c r="C35" s="207"/>
      <c r="D35" s="208"/>
      <c r="E35" s="209"/>
      <c r="F35" s="118" t="s">
        <v>78</v>
      </c>
      <c r="G35" s="35">
        <f>K12</f>
        <v>0</v>
      </c>
      <c r="H35" s="30"/>
    </row>
    <row r="36" spans="1:9" s="29" customFormat="1" ht="24" customHeight="1">
      <c r="A36" s="94"/>
      <c r="B36" s="182" t="s">
        <v>133</v>
      </c>
      <c r="C36" s="183"/>
      <c r="D36" s="184">
        <f>SUMIF(B5:B34,"&lt;&gt;"&amp;"▼助成対象外",G5:G34)</f>
        <v>0</v>
      </c>
      <c r="E36" s="185"/>
      <c r="F36" s="186"/>
      <c r="G36" s="36">
        <f>IF(OR(G35=0,ISERROR(D36)),0,IF(D36&lt;0,0,D36))</f>
        <v>0</v>
      </c>
      <c r="H36" s="30"/>
      <c r="I36" s="122"/>
    </row>
    <row r="37" spans="1:9" s="29" customFormat="1" ht="24" customHeight="1">
      <c r="A37" s="94"/>
      <c r="B37" s="182" t="s">
        <v>132</v>
      </c>
      <c r="C37" s="183"/>
      <c r="D37" s="184">
        <f>SUMIF(B5:B34,"▼助成対象外",G5:G34)</f>
        <v>0</v>
      </c>
      <c r="E37" s="185"/>
      <c r="F37" s="186"/>
      <c r="G37" s="36">
        <f>IF(OR(G35=0,ISERROR(D37)),0,IF(D37&lt;0,0,D37))</f>
        <v>0</v>
      </c>
      <c r="H37" s="30"/>
    </row>
    <row r="38" spans="1:9" s="29" customFormat="1" ht="24" customHeight="1" thickBot="1">
      <c r="A38" s="94"/>
      <c r="B38" s="187" t="s">
        <v>47</v>
      </c>
      <c r="C38" s="188"/>
      <c r="D38" s="42" t="s">
        <v>48</v>
      </c>
      <c r="E38" s="189"/>
      <c r="F38" s="190"/>
      <c r="G38" s="21"/>
      <c r="H38" s="71" t="s">
        <v>59</v>
      </c>
    </row>
    <row r="39" spans="1:9" s="29" customFormat="1" ht="42.75" customHeight="1" thickTop="1" thickBot="1">
      <c r="A39" s="94"/>
      <c r="B39" s="191" t="s">
        <v>131</v>
      </c>
      <c r="C39" s="192"/>
      <c r="D39" s="193" t="str">
        <f>IF(E38=J22,K22,IF(E38=J23,K23,""))</f>
        <v/>
      </c>
      <c r="E39" s="194"/>
      <c r="F39" s="195"/>
      <c r="G39" s="37">
        <f>IF(OR(G35=0,ISERROR(D39)),0,IF(D39&lt;0,0,D39))</f>
        <v>0</v>
      </c>
      <c r="H39" s="30"/>
    </row>
    <row r="40" spans="1:9" s="29" customFormat="1" ht="22.5" customHeight="1">
      <c r="A40" s="94"/>
      <c r="B40" s="181" t="s">
        <v>49</v>
      </c>
      <c r="C40" s="181"/>
      <c r="D40" s="181"/>
      <c r="E40" s="181"/>
      <c r="F40" s="181"/>
      <c r="G40" s="181"/>
      <c r="H40" s="110"/>
    </row>
  </sheetData>
  <sheetProtection algorithmName="SHA-512" hashValue="BlK7S9rdXNkmGxeEMbThnszbJWUx9IcWK23glAgn/2w+svuvd6v3DzlTzwnyBbfpHiJGoDKN4Z6EmwH0299bJA==" saltValue="V9hyQq+J4Kiqzkwte7nZ/A==" spinCount="100000"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2" priority="1">
      <formula>OR(AND($E$38="申請無し",$G$38&lt;&gt;0),AND($E$38="申請有り",$G$38&lt;=0))</formula>
    </cfRule>
  </conditionalFormatting>
  <dataValidations count="3">
    <dataValidation imeMode="off" allowBlank="1" showInputMessage="1" showErrorMessage="1" sqref="G38 E12:E34 F35 D5:D35 G5:G34" xr:uid="{78B00DDC-6191-4169-B979-D7EB337A7A10}"/>
    <dataValidation type="list" allowBlank="1" showInputMessage="1" showErrorMessage="1" sqref="B5:B34" xr:uid="{EC1E0F7A-FABD-4B49-B534-BA426A4A24F5}">
      <formula1>"設計費,設備費,工事費,諸経費,▼助成対象外"</formula1>
    </dataValidation>
    <dataValidation type="list" allowBlank="1" showInputMessage="1" showErrorMessage="1" sqref="E38:F38" xr:uid="{7719B73F-7E91-4680-8C62-D1ABF41F97EC}">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headerFooter>
    <oddFooter>&amp;R&amp;"ＭＳ Ｐ明朝,標準"&amp;10（日本産業規格A列4番）</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6EF5D-0FD0-403D-A4AC-DB66FE92E48E}">
  <sheetPr>
    <pageSetUpPr fitToPage="1"/>
  </sheetPr>
  <dimension ref="A1:K40"/>
  <sheetViews>
    <sheetView showGridLines="0" view="pageBreakPreview" zoomScaleNormal="70" zoomScaleSheetLayoutView="100" workbookViewId="0">
      <selection activeCell="G38" sqref="G38"/>
    </sheetView>
  </sheetViews>
  <sheetFormatPr defaultColWidth="9" defaultRowHeight="14.25"/>
  <cols>
    <col min="1" max="1" width="2.625" style="30" customWidth="1"/>
    <col min="2" max="2" width="10.625" style="30" customWidth="1"/>
    <col min="3" max="3" width="42.625" style="30" customWidth="1"/>
    <col min="4" max="4" width="13.125" style="93" customWidth="1"/>
    <col min="5" max="6" width="6.625" style="93" customWidth="1"/>
    <col min="7" max="7" width="13.125" style="30" customWidth="1"/>
    <col min="8" max="8" width="1.625" style="30" customWidth="1"/>
    <col min="9" max="9" width="45.625" style="29" customWidth="1"/>
    <col min="10" max="10" width="33.375" style="29" customWidth="1"/>
    <col min="11" max="11" width="15.625" style="30" customWidth="1"/>
    <col min="12" max="125" width="2.625" style="30" customWidth="1"/>
    <col min="126" max="16384" width="9" style="30"/>
  </cols>
  <sheetData>
    <row r="1" spans="1:11" ht="10.5" customHeight="1"/>
    <row r="2" spans="1:11" ht="19.5" customHeight="1">
      <c r="A2" s="94"/>
      <c r="B2" s="95" t="s">
        <v>140</v>
      </c>
      <c r="C2" s="94"/>
      <c r="D2" s="96"/>
      <c r="E2" s="96"/>
      <c r="F2" s="96"/>
      <c r="G2" s="94"/>
      <c r="I2" s="29">
        <v>0</v>
      </c>
    </row>
    <row r="3" spans="1:11" ht="30" customHeight="1" thickBot="1">
      <c r="A3" s="94"/>
      <c r="B3" s="196" t="s">
        <v>157</v>
      </c>
      <c r="C3" s="197"/>
      <c r="D3" s="197"/>
      <c r="E3" s="197"/>
      <c r="F3" s="197"/>
      <c r="G3" s="197"/>
      <c r="I3" s="98" t="s">
        <v>41</v>
      </c>
    </row>
    <row r="4" spans="1:11" ht="19.5" customHeight="1" thickBot="1">
      <c r="A4" s="94"/>
      <c r="B4" s="99" t="s">
        <v>42</v>
      </c>
      <c r="C4" s="100" t="s">
        <v>43</v>
      </c>
      <c r="D4" s="100" t="s">
        <v>44</v>
      </c>
      <c r="E4" s="100" t="s">
        <v>45</v>
      </c>
      <c r="F4" s="101" t="s">
        <v>4</v>
      </c>
      <c r="G4" s="102" t="s">
        <v>46</v>
      </c>
    </row>
    <row r="5" spans="1:11" ht="19.5" customHeight="1" thickTop="1">
      <c r="A5" s="104">
        <v>1</v>
      </c>
      <c r="B5" s="12"/>
      <c r="C5" s="13"/>
      <c r="D5" s="14"/>
      <c r="E5" s="16"/>
      <c r="F5" s="16"/>
      <c r="G5" s="32" t="str">
        <f t="shared" ref="G5:G34" si="0">IF(D5="","",D5*E5)</f>
        <v/>
      </c>
    </row>
    <row r="6" spans="1:11" ht="19.5" customHeight="1">
      <c r="A6" s="104">
        <v>2</v>
      </c>
      <c r="B6" s="12"/>
      <c r="C6" s="17"/>
      <c r="D6" s="18"/>
      <c r="E6" s="19"/>
      <c r="F6" s="16"/>
      <c r="G6" s="32" t="str">
        <f t="shared" si="0"/>
        <v/>
      </c>
    </row>
    <row r="7" spans="1:11" ht="19.5" customHeight="1">
      <c r="A7" s="104">
        <v>3</v>
      </c>
      <c r="B7" s="12"/>
      <c r="C7" s="17"/>
      <c r="D7" s="18"/>
      <c r="E7" s="19"/>
      <c r="F7" s="16"/>
      <c r="G7" s="32" t="str">
        <f t="shared" si="0"/>
        <v/>
      </c>
    </row>
    <row r="8" spans="1:11" ht="19.5" customHeight="1">
      <c r="A8" s="104">
        <v>4</v>
      </c>
      <c r="B8" s="12"/>
      <c r="C8" s="17"/>
      <c r="D8" s="18"/>
      <c r="E8" s="19"/>
      <c r="F8" s="16"/>
      <c r="G8" s="32" t="str">
        <f t="shared" si="0"/>
        <v/>
      </c>
    </row>
    <row r="9" spans="1:11" ht="19.5" customHeight="1">
      <c r="A9" s="104">
        <v>5</v>
      </c>
      <c r="B9" s="12"/>
      <c r="C9" s="17"/>
      <c r="D9" s="18"/>
      <c r="E9" s="19"/>
      <c r="F9" s="16"/>
      <c r="G9" s="32" t="str">
        <f t="shared" si="0"/>
        <v/>
      </c>
    </row>
    <row r="10" spans="1:11" ht="19.5" customHeight="1">
      <c r="A10" s="104">
        <v>6</v>
      </c>
      <c r="B10" s="12"/>
      <c r="C10" s="17"/>
      <c r="D10" s="18"/>
      <c r="E10" s="19"/>
      <c r="F10" s="16"/>
      <c r="G10" s="32" t="str">
        <f t="shared" si="0"/>
        <v/>
      </c>
    </row>
    <row r="11" spans="1:11" ht="19.5" customHeight="1">
      <c r="A11" s="104">
        <v>7</v>
      </c>
      <c r="B11" s="12"/>
      <c r="C11" s="17"/>
      <c r="D11" s="18"/>
      <c r="E11" s="19"/>
      <c r="F11" s="16"/>
      <c r="G11" s="32" t="str">
        <f t="shared" si="0"/>
        <v/>
      </c>
      <c r="J11" s="106" t="s">
        <v>73</v>
      </c>
    </row>
    <row r="12" spans="1:11" ht="19.5" customHeight="1">
      <c r="A12" s="104">
        <v>8</v>
      </c>
      <c r="B12" s="12"/>
      <c r="C12" s="17"/>
      <c r="D12" s="18"/>
      <c r="E12" s="19"/>
      <c r="F12" s="16"/>
      <c r="G12" s="32" t="str">
        <f t="shared" si="0"/>
        <v/>
      </c>
      <c r="I12" s="28" t="s">
        <v>52</v>
      </c>
      <c r="J12" s="112" t="str">
        <f>IF(SUM(G5:G34)=0,"対象外","対象")</f>
        <v>対象外</v>
      </c>
      <c r="K12" s="34">
        <f>IF(J12="対象外",0,K19*K13)</f>
        <v>0</v>
      </c>
    </row>
    <row r="13" spans="1:11" ht="19.5" customHeight="1">
      <c r="A13" s="104">
        <v>9</v>
      </c>
      <c r="B13" s="12"/>
      <c r="C13" s="17"/>
      <c r="D13" s="18"/>
      <c r="E13" s="19"/>
      <c r="F13" s="16"/>
      <c r="G13" s="32" t="str">
        <f t="shared" si="0"/>
        <v/>
      </c>
      <c r="J13" s="107" t="s">
        <v>79</v>
      </c>
      <c r="K13" s="117">
        <f>D35</f>
        <v>0</v>
      </c>
    </row>
    <row r="14" spans="1:11" ht="19.5" customHeight="1">
      <c r="A14" s="104">
        <v>10</v>
      </c>
      <c r="B14" s="12"/>
      <c r="C14" s="17"/>
      <c r="D14" s="18"/>
      <c r="E14" s="19"/>
      <c r="F14" s="16"/>
      <c r="G14" s="32" t="str">
        <f t="shared" si="0"/>
        <v/>
      </c>
    </row>
    <row r="15" spans="1:11" ht="19.5" customHeight="1">
      <c r="A15" s="104">
        <v>11</v>
      </c>
      <c r="B15" s="12"/>
      <c r="C15" s="17"/>
      <c r="D15" s="18"/>
      <c r="E15" s="19"/>
      <c r="F15" s="16"/>
      <c r="G15" s="32" t="str">
        <f t="shared" si="0"/>
        <v/>
      </c>
    </row>
    <row r="16" spans="1:11" ht="19.5" customHeight="1">
      <c r="A16" s="104">
        <v>12</v>
      </c>
      <c r="B16" s="12"/>
      <c r="C16" s="17"/>
      <c r="D16" s="18"/>
      <c r="E16" s="19"/>
      <c r="F16" s="16"/>
      <c r="G16" s="32" t="str">
        <f t="shared" si="0"/>
        <v/>
      </c>
    </row>
    <row r="17" spans="1:11" ht="19.5" customHeight="1">
      <c r="A17" s="104">
        <v>13</v>
      </c>
      <c r="B17" s="12"/>
      <c r="C17" s="17"/>
      <c r="D17" s="18"/>
      <c r="E17" s="19"/>
      <c r="F17" s="16"/>
      <c r="G17" s="32" t="str">
        <f t="shared" si="0"/>
        <v/>
      </c>
    </row>
    <row r="18" spans="1:11" ht="19.5" customHeight="1">
      <c r="A18" s="104">
        <v>14</v>
      </c>
      <c r="B18" s="12"/>
      <c r="C18" s="17"/>
      <c r="D18" s="18"/>
      <c r="E18" s="19"/>
      <c r="F18" s="16"/>
      <c r="G18" s="32" t="str">
        <f t="shared" si="0"/>
        <v/>
      </c>
    </row>
    <row r="19" spans="1:11" ht="19.5" customHeight="1">
      <c r="A19" s="104">
        <v>15</v>
      </c>
      <c r="B19" s="12"/>
      <c r="C19" s="17"/>
      <c r="D19" s="18"/>
      <c r="E19" s="19"/>
      <c r="F19" s="16"/>
      <c r="G19" s="32" t="str">
        <f t="shared" si="0"/>
        <v/>
      </c>
      <c r="J19" s="33" t="s">
        <v>68</v>
      </c>
      <c r="K19" s="34">
        <v>300000000</v>
      </c>
    </row>
    <row r="20" spans="1:11" ht="19.5" customHeight="1">
      <c r="A20" s="104">
        <v>16</v>
      </c>
      <c r="B20" s="12"/>
      <c r="C20" s="17"/>
      <c r="D20" s="18"/>
      <c r="E20" s="19"/>
      <c r="F20" s="16"/>
      <c r="G20" s="32" t="str">
        <f t="shared" si="0"/>
        <v/>
      </c>
    </row>
    <row r="21" spans="1:11" ht="19.5" customHeight="1">
      <c r="A21" s="104">
        <v>17</v>
      </c>
      <c r="B21" s="12"/>
      <c r="C21" s="17"/>
      <c r="D21" s="18"/>
      <c r="E21" s="19"/>
      <c r="F21" s="16"/>
      <c r="G21" s="32" t="str">
        <f t="shared" si="0"/>
        <v/>
      </c>
      <c r="J21" s="94" t="s">
        <v>53</v>
      </c>
      <c r="K21" s="95"/>
    </row>
    <row r="22" spans="1:11" ht="19.5" customHeight="1">
      <c r="A22" s="104">
        <v>18</v>
      </c>
      <c r="B22" s="12"/>
      <c r="C22" s="17"/>
      <c r="D22" s="18"/>
      <c r="E22" s="19"/>
      <c r="F22" s="16"/>
      <c r="G22" s="32" t="str">
        <f t="shared" si="0"/>
        <v/>
      </c>
      <c r="J22" s="107" t="s">
        <v>54</v>
      </c>
      <c r="K22" s="108">
        <f>IF(ROUNDDOWN(($G$36-$G$38)*2/3,-3)&gt;$G$35,$G$35,ROUNDDOWN(($G$36-$G$38)*2/3,-3))</f>
        <v>0</v>
      </c>
    </row>
    <row r="23" spans="1:11" ht="19.5" customHeight="1">
      <c r="A23" s="104">
        <v>19</v>
      </c>
      <c r="B23" s="12"/>
      <c r="C23" s="17"/>
      <c r="D23" s="18"/>
      <c r="E23" s="19"/>
      <c r="F23" s="16"/>
      <c r="G23" s="32" t="str">
        <f t="shared" si="0"/>
        <v/>
      </c>
      <c r="J23" s="107" t="s">
        <v>55</v>
      </c>
      <c r="K23" s="108">
        <f>IF(ROUNDDOWN($G$36*2/3,-3)&gt;$G$35,$G$35,ROUNDDOWN($G$36*2/3,-3))</f>
        <v>0</v>
      </c>
    </row>
    <row r="24" spans="1:11" ht="19.5" customHeight="1">
      <c r="A24" s="104">
        <v>20</v>
      </c>
      <c r="B24" s="12"/>
      <c r="C24" s="17"/>
      <c r="D24" s="18"/>
      <c r="E24" s="19"/>
      <c r="F24" s="16"/>
      <c r="G24" s="32" t="str">
        <f t="shared" si="0"/>
        <v/>
      </c>
    </row>
    <row r="25" spans="1:11" ht="19.5" customHeight="1">
      <c r="A25" s="104">
        <v>21</v>
      </c>
      <c r="B25" s="12"/>
      <c r="C25" s="17"/>
      <c r="D25" s="18"/>
      <c r="E25" s="19"/>
      <c r="F25" s="16"/>
      <c r="G25" s="32" t="str">
        <f t="shared" si="0"/>
        <v/>
      </c>
    </row>
    <row r="26" spans="1:11" ht="19.5" customHeight="1">
      <c r="A26" s="104">
        <v>22</v>
      </c>
      <c r="B26" s="12"/>
      <c r="C26" s="17"/>
      <c r="D26" s="18"/>
      <c r="E26" s="19"/>
      <c r="F26" s="16"/>
      <c r="G26" s="32" t="str">
        <f t="shared" si="0"/>
        <v/>
      </c>
    </row>
    <row r="27" spans="1:11" ht="19.5" customHeight="1">
      <c r="A27" s="104">
        <v>23</v>
      </c>
      <c r="B27" s="12"/>
      <c r="C27" s="17"/>
      <c r="D27" s="18"/>
      <c r="E27" s="19"/>
      <c r="F27" s="16"/>
      <c r="G27" s="32" t="str">
        <f t="shared" si="0"/>
        <v/>
      </c>
    </row>
    <row r="28" spans="1:11" ht="19.5" customHeight="1">
      <c r="A28" s="104">
        <v>24</v>
      </c>
      <c r="B28" s="12"/>
      <c r="C28" s="17"/>
      <c r="D28" s="18"/>
      <c r="E28" s="19"/>
      <c r="F28" s="16"/>
      <c r="G28" s="32" t="str">
        <f t="shared" si="0"/>
        <v/>
      </c>
    </row>
    <row r="29" spans="1:11" ht="19.5" customHeight="1">
      <c r="A29" s="104">
        <v>25</v>
      </c>
      <c r="B29" s="12"/>
      <c r="C29" s="17"/>
      <c r="D29" s="18"/>
      <c r="E29" s="19"/>
      <c r="F29" s="16"/>
      <c r="G29" s="32" t="str">
        <f t="shared" si="0"/>
        <v/>
      </c>
    </row>
    <row r="30" spans="1:11" ht="19.5" customHeight="1">
      <c r="A30" s="104">
        <v>26</v>
      </c>
      <c r="B30" s="12"/>
      <c r="C30" s="17"/>
      <c r="D30" s="18"/>
      <c r="E30" s="19"/>
      <c r="F30" s="16"/>
      <c r="G30" s="32" t="str">
        <f t="shared" si="0"/>
        <v/>
      </c>
    </row>
    <row r="31" spans="1:11" ht="19.5" customHeight="1">
      <c r="A31" s="104">
        <v>27</v>
      </c>
      <c r="B31" s="12"/>
      <c r="C31" s="17"/>
      <c r="D31" s="18"/>
      <c r="E31" s="19"/>
      <c r="F31" s="16"/>
      <c r="G31" s="32" t="str">
        <f t="shared" si="0"/>
        <v/>
      </c>
    </row>
    <row r="32" spans="1:11" ht="19.5" customHeight="1">
      <c r="A32" s="104">
        <v>28</v>
      </c>
      <c r="B32" s="12"/>
      <c r="C32" s="17"/>
      <c r="D32" s="18"/>
      <c r="E32" s="19"/>
      <c r="F32" s="16"/>
      <c r="G32" s="32" t="str">
        <f t="shared" si="0"/>
        <v/>
      </c>
    </row>
    <row r="33" spans="1:8" s="29" customFormat="1" ht="19.5" customHeight="1">
      <c r="A33" s="104">
        <v>29</v>
      </c>
      <c r="B33" s="12"/>
      <c r="C33" s="17"/>
      <c r="D33" s="18"/>
      <c r="E33" s="19"/>
      <c r="F33" s="16"/>
      <c r="G33" s="32" t="str">
        <f t="shared" si="0"/>
        <v/>
      </c>
      <c r="H33" s="30"/>
    </row>
    <row r="34" spans="1:8" s="29" customFormat="1" ht="19.5" customHeight="1" thickBot="1">
      <c r="A34" s="104">
        <v>30</v>
      </c>
      <c r="B34" s="12"/>
      <c r="C34" s="20"/>
      <c r="D34" s="43"/>
      <c r="E34" s="40"/>
      <c r="F34" s="44"/>
      <c r="G34" s="32" t="str">
        <f t="shared" si="0"/>
        <v/>
      </c>
      <c r="H34" s="30"/>
    </row>
    <row r="35" spans="1:8" s="29" customFormat="1" ht="24" customHeight="1">
      <c r="A35" s="94"/>
      <c r="B35" s="206" t="s">
        <v>139</v>
      </c>
      <c r="C35" s="207"/>
      <c r="D35" s="208"/>
      <c r="E35" s="209"/>
      <c r="F35" s="118" t="s">
        <v>78</v>
      </c>
      <c r="G35" s="35">
        <f>K12</f>
        <v>0</v>
      </c>
      <c r="H35" s="30"/>
    </row>
    <row r="36" spans="1:8" s="29" customFormat="1" ht="24" customHeight="1">
      <c r="A36" s="94"/>
      <c r="B36" s="182" t="s">
        <v>138</v>
      </c>
      <c r="C36" s="183"/>
      <c r="D36" s="184">
        <f>SUMIF(B5:B34,"&lt;&gt;"&amp;"▼助成対象外",G5:G34)</f>
        <v>0</v>
      </c>
      <c r="E36" s="185"/>
      <c r="F36" s="186"/>
      <c r="G36" s="36">
        <f>IF(OR($G$35=0,ISERROR($D$36)),0,IF($D$36&lt;0,0,$D$36))</f>
        <v>0</v>
      </c>
      <c r="H36" s="30"/>
    </row>
    <row r="37" spans="1:8" s="29" customFormat="1" ht="24" customHeight="1">
      <c r="A37" s="94"/>
      <c r="B37" s="182" t="s">
        <v>137</v>
      </c>
      <c r="C37" s="183"/>
      <c r="D37" s="184">
        <f>SUMIF(B5:B34,"▼助成対象外",G5:G34)</f>
        <v>0</v>
      </c>
      <c r="E37" s="185"/>
      <c r="F37" s="186"/>
      <c r="G37" s="36">
        <f>IF(OR(G35=0,ISERROR(D37)),0,IF(D37&lt;0,0,D37))</f>
        <v>0</v>
      </c>
      <c r="H37" s="30"/>
    </row>
    <row r="38" spans="1:8" s="29" customFormat="1" ht="24" customHeight="1" thickBot="1">
      <c r="A38" s="94"/>
      <c r="B38" s="187" t="s">
        <v>47</v>
      </c>
      <c r="C38" s="188"/>
      <c r="D38" s="42" t="s">
        <v>48</v>
      </c>
      <c r="E38" s="189"/>
      <c r="F38" s="190"/>
      <c r="G38" s="21"/>
      <c r="H38" s="71" t="s">
        <v>59</v>
      </c>
    </row>
    <row r="39" spans="1:8" s="29" customFormat="1" ht="42.75" customHeight="1" thickTop="1" thickBot="1">
      <c r="A39" s="94"/>
      <c r="B39" s="191" t="s">
        <v>136</v>
      </c>
      <c r="C39" s="192"/>
      <c r="D39" s="193" t="str">
        <f>IF(E38=J22,K22,IF(E38=J23,K23,""))</f>
        <v/>
      </c>
      <c r="E39" s="194"/>
      <c r="F39" s="195"/>
      <c r="G39" s="37">
        <f>IF(OR(G35=0,ISERROR(D39)),0,IF(D39&lt;0,0,D39))</f>
        <v>0</v>
      </c>
      <c r="H39" s="30"/>
    </row>
    <row r="40" spans="1:8" s="29" customFormat="1" ht="22.5" customHeight="1">
      <c r="A40" s="94"/>
      <c r="B40" s="181" t="s">
        <v>49</v>
      </c>
      <c r="C40" s="181"/>
      <c r="D40" s="181"/>
      <c r="E40" s="181"/>
      <c r="F40" s="181"/>
      <c r="G40" s="181"/>
      <c r="H40" s="110"/>
    </row>
  </sheetData>
  <sheetProtection algorithmName="SHA-512" hashValue="Vng2KB7n4gdDZs5nQySxtDhiY/Mu6yEQMl7aRkz7de5xeBvddMql7R6wf08tc+BdA3VFJAPDhAzE9hXViLkN2w==" saltValue="7W/wbOVRUktA0QkxBXUHMg==" spinCount="100000"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1" priority="1">
      <formula>OR(AND($E$38="申請無し",$G$38&lt;&gt;0),AND($E$38="申請有り",$G$38&lt;=0))</formula>
    </cfRule>
  </conditionalFormatting>
  <dataValidations count="3">
    <dataValidation imeMode="off" allowBlank="1" showInputMessage="1" showErrorMessage="1" sqref="G38 E12:E34 F35 D5:D35 G5:G34" xr:uid="{50560110-4DB0-495E-8064-4D5DA91D7091}"/>
    <dataValidation type="list" allowBlank="1" showInputMessage="1" showErrorMessage="1" sqref="B5:B34" xr:uid="{9CEE1A0B-E63A-47C6-AC66-8762C89D75C6}">
      <formula1>"設計費,設備費,工事費,諸経費,▼助成対象外"</formula1>
    </dataValidation>
    <dataValidation type="list" allowBlank="1" showInputMessage="1" showErrorMessage="1" sqref="E38:F38" xr:uid="{4123530E-41B9-415C-AE21-3DA379AF0260}">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headerFooter>
    <oddFooter>&amp;R&amp;"ＭＳ Ｐ明朝,標準"&amp;10（日本産業規格A列4番）</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86D1-6A95-447A-96D2-903F68EB2ED4}">
  <sheetPr>
    <pageSetUpPr fitToPage="1"/>
  </sheetPr>
  <dimension ref="A1:K40"/>
  <sheetViews>
    <sheetView showGridLines="0" view="pageBreakPreview" zoomScaleNormal="70" zoomScaleSheetLayoutView="100" workbookViewId="0">
      <selection activeCell="E38" sqref="E38:F38"/>
    </sheetView>
  </sheetViews>
  <sheetFormatPr defaultColWidth="9" defaultRowHeight="14.25"/>
  <cols>
    <col min="1" max="1" width="2.625" style="30" customWidth="1"/>
    <col min="2" max="2" width="10.625" style="30" customWidth="1"/>
    <col min="3" max="3" width="42.625" style="30" customWidth="1"/>
    <col min="4" max="4" width="13.125" style="93" customWidth="1"/>
    <col min="5" max="6" width="6.625" style="93" customWidth="1"/>
    <col min="7" max="7" width="13.125" style="30" customWidth="1"/>
    <col min="8" max="8" width="1.625" style="30" customWidth="1"/>
    <col min="9" max="9" width="45.625" style="29" customWidth="1"/>
    <col min="10" max="10" width="33.375" style="29" customWidth="1"/>
    <col min="11" max="11" width="15.625" style="30" customWidth="1"/>
    <col min="12" max="125" width="2.625" style="30" customWidth="1"/>
    <col min="126" max="16384" width="9" style="30"/>
  </cols>
  <sheetData>
    <row r="1" spans="1:11" ht="10.5" customHeight="1"/>
    <row r="2" spans="1:11" ht="19.5" customHeight="1">
      <c r="A2" s="94"/>
      <c r="B2" s="95" t="s">
        <v>145</v>
      </c>
      <c r="C2" s="94"/>
      <c r="D2" s="96"/>
      <c r="E2" s="96"/>
      <c r="F2" s="96"/>
      <c r="G2" s="94"/>
      <c r="I2" s="29">
        <v>0</v>
      </c>
    </row>
    <row r="3" spans="1:11" ht="30" customHeight="1" thickBot="1">
      <c r="A3" s="94"/>
      <c r="B3" s="196" t="s">
        <v>158</v>
      </c>
      <c r="C3" s="197"/>
      <c r="D3" s="197"/>
      <c r="E3" s="197"/>
      <c r="F3" s="197"/>
      <c r="G3" s="197"/>
      <c r="I3" s="98" t="s">
        <v>41</v>
      </c>
    </row>
    <row r="4" spans="1:11" ht="19.5" customHeight="1" thickBot="1">
      <c r="A4" s="94"/>
      <c r="B4" s="99" t="s">
        <v>42</v>
      </c>
      <c r="C4" s="100" t="s">
        <v>43</v>
      </c>
      <c r="D4" s="100" t="s">
        <v>44</v>
      </c>
      <c r="E4" s="100" t="s">
        <v>45</v>
      </c>
      <c r="F4" s="101" t="s">
        <v>4</v>
      </c>
      <c r="G4" s="102" t="s">
        <v>46</v>
      </c>
    </row>
    <row r="5" spans="1:11" ht="19.5" customHeight="1" thickTop="1">
      <c r="A5" s="104">
        <v>1</v>
      </c>
      <c r="B5" s="12"/>
      <c r="C5" s="13"/>
      <c r="D5" s="14"/>
      <c r="E5" s="16"/>
      <c r="F5" s="16"/>
      <c r="G5" s="32" t="str">
        <f t="shared" ref="G5:G34" si="0">IF(D5="","",D5*E5)</f>
        <v/>
      </c>
    </row>
    <row r="6" spans="1:11" ht="19.5" customHeight="1">
      <c r="A6" s="104">
        <v>2</v>
      </c>
      <c r="B6" s="12"/>
      <c r="C6" s="17"/>
      <c r="D6" s="18"/>
      <c r="E6" s="19"/>
      <c r="F6" s="16"/>
      <c r="G6" s="32" t="str">
        <f t="shared" si="0"/>
        <v/>
      </c>
    </row>
    <row r="7" spans="1:11" ht="19.5" customHeight="1">
      <c r="A7" s="104">
        <v>3</v>
      </c>
      <c r="B7" s="12"/>
      <c r="C7" s="17"/>
      <c r="D7" s="18"/>
      <c r="E7" s="19"/>
      <c r="F7" s="16"/>
      <c r="G7" s="32" t="str">
        <f t="shared" si="0"/>
        <v/>
      </c>
    </row>
    <row r="8" spans="1:11" ht="19.5" customHeight="1">
      <c r="A8" s="104">
        <v>4</v>
      </c>
      <c r="B8" s="12"/>
      <c r="C8" s="17"/>
      <c r="D8" s="18"/>
      <c r="E8" s="19"/>
      <c r="F8" s="16"/>
      <c r="G8" s="32" t="str">
        <f t="shared" si="0"/>
        <v/>
      </c>
    </row>
    <row r="9" spans="1:11" ht="19.5" customHeight="1">
      <c r="A9" s="104">
        <v>5</v>
      </c>
      <c r="B9" s="12"/>
      <c r="C9" s="17"/>
      <c r="D9" s="18"/>
      <c r="E9" s="19"/>
      <c r="F9" s="16"/>
      <c r="G9" s="32" t="str">
        <f t="shared" si="0"/>
        <v/>
      </c>
    </row>
    <row r="10" spans="1:11" ht="19.5" customHeight="1">
      <c r="A10" s="104">
        <v>6</v>
      </c>
      <c r="B10" s="12"/>
      <c r="C10" s="17"/>
      <c r="D10" s="18"/>
      <c r="E10" s="19"/>
      <c r="F10" s="16"/>
      <c r="G10" s="32" t="str">
        <f t="shared" si="0"/>
        <v/>
      </c>
    </row>
    <row r="11" spans="1:11" ht="19.5" customHeight="1">
      <c r="A11" s="104">
        <v>7</v>
      </c>
      <c r="B11" s="12"/>
      <c r="C11" s="17"/>
      <c r="D11" s="18"/>
      <c r="E11" s="19"/>
      <c r="F11" s="16"/>
      <c r="G11" s="32" t="str">
        <f t="shared" si="0"/>
        <v/>
      </c>
      <c r="J11" s="106" t="s">
        <v>73</v>
      </c>
    </row>
    <row r="12" spans="1:11" ht="19.5" customHeight="1">
      <c r="A12" s="104">
        <v>8</v>
      </c>
      <c r="B12" s="12"/>
      <c r="C12" s="17"/>
      <c r="D12" s="18"/>
      <c r="E12" s="19"/>
      <c r="F12" s="16"/>
      <c r="G12" s="32" t="str">
        <f t="shared" si="0"/>
        <v/>
      </c>
      <c r="I12" s="28" t="s">
        <v>52</v>
      </c>
      <c r="J12" s="112" t="str">
        <f>IF(SUM(G5:G34)=0,"対象外","対象")</f>
        <v>対象外</v>
      </c>
      <c r="K12" s="34">
        <f>IF(J12="対象外",0,K19*K13)</f>
        <v>0</v>
      </c>
    </row>
    <row r="13" spans="1:11" ht="19.5" customHeight="1">
      <c r="A13" s="104">
        <v>9</v>
      </c>
      <c r="B13" s="12"/>
      <c r="C13" s="17"/>
      <c r="D13" s="18"/>
      <c r="E13" s="19"/>
      <c r="F13" s="16"/>
      <c r="G13" s="32" t="str">
        <f t="shared" si="0"/>
        <v/>
      </c>
      <c r="J13" s="107" t="s">
        <v>79</v>
      </c>
      <c r="K13" s="121">
        <f>D35</f>
        <v>0</v>
      </c>
    </row>
    <row r="14" spans="1:11" ht="19.5" customHeight="1">
      <c r="A14" s="104">
        <v>10</v>
      </c>
      <c r="B14" s="12"/>
      <c r="C14" s="17"/>
      <c r="D14" s="18"/>
      <c r="E14" s="19"/>
      <c r="F14" s="16"/>
      <c r="G14" s="32" t="str">
        <f t="shared" si="0"/>
        <v/>
      </c>
    </row>
    <row r="15" spans="1:11" ht="19.5" customHeight="1">
      <c r="A15" s="104">
        <v>11</v>
      </c>
      <c r="B15" s="12"/>
      <c r="C15" s="17"/>
      <c r="D15" s="18"/>
      <c r="E15" s="19"/>
      <c r="F15" s="16"/>
      <c r="G15" s="32" t="str">
        <f t="shared" si="0"/>
        <v/>
      </c>
    </row>
    <row r="16" spans="1:11" ht="19.5" customHeight="1">
      <c r="A16" s="104">
        <v>12</v>
      </c>
      <c r="B16" s="12"/>
      <c r="C16" s="17"/>
      <c r="D16" s="18"/>
      <c r="E16" s="19"/>
      <c r="F16" s="16"/>
      <c r="G16" s="32" t="str">
        <f t="shared" si="0"/>
        <v/>
      </c>
    </row>
    <row r="17" spans="1:11" ht="19.5" customHeight="1">
      <c r="A17" s="104">
        <v>13</v>
      </c>
      <c r="B17" s="12"/>
      <c r="C17" s="17"/>
      <c r="D17" s="18"/>
      <c r="E17" s="19"/>
      <c r="F17" s="16"/>
      <c r="G17" s="32" t="str">
        <f t="shared" si="0"/>
        <v/>
      </c>
    </row>
    <row r="18" spans="1:11" ht="19.5" customHeight="1">
      <c r="A18" s="104">
        <v>14</v>
      </c>
      <c r="B18" s="12"/>
      <c r="C18" s="17"/>
      <c r="D18" s="18"/>
      <c r="E18" s="19"/>
      <c r="F18" s="16"/>
      <c r="G18" s="32" t="str">
        <f t="shared" si="0"/>
        <v/>
      </c>
    </row>
    <row r="19" spans="1:11" ht="19.5" customHeight="1">
      <c r="A19" s="104">
        <v>15</v>
      </c>
      <c r="B19" s="12"/>
      <c r="C19" s="17"/>
      <c r="D19" s="18"/>
      <c r="E19" s="19"/>
      <c r="F19" s="16"/>
      <c r="G19" s="32" t="str">
        <f t="shared" si="0"/>
        <v/>
      </c>
      <c r="J19" s="33" t="s">
        <v>68</v>
      </c>
      <c r="K19" s="34">
        <v>225000000</v>
      </c>
    </row>
    <row r="20" spans="1:11" ht="19.5" customHeight="1">
      <c r="A20" s="104">
        <v>16</v>
      </c>
      <c r="B20" s="12"/>
      <c r="C20" s="17"/>
      <c r="D20" s="18"/>
      <c r="E20" s="19"/>
      <c r="F20" s="16"/>
      <c r="G20" s="32" t="str">
        <f t="shared" si="0"/>
        <v/>
      </c>
    </row>
    <row r="21" spans="1:11" ht="19.5" customHeight="1">
      <c r="A21" s="104">
        <v>17</v>
      </c>
      <c r="B21" s="12"/>
      <c r="C21" s="17"/>
      <c r="D21" s="18"/>
      <c r="E21" s="19"/>
      <c r="F21" s="16"/>
      <c r="G21" s="32" t="str">
        <f t="shared" si="0"/>
        <v/>
      </c>
      <c r="J21" s="94" t="s">
        <v>53</v>
      </c>
      <c r="K21" s="95"/>
    </row>
    <row r="22" spans="1:11" ht="19.5" customHeight="1">
      <c r="A22" s="104">
        <v>18</v>
      </c>
      <c r="B22" s="12"/>
      <c r="C22" s="17"/>
      <c r="D22" s="18"/>
      <c r="E22" s="19"/>
      <c r="F22" s="16"/>
      <c r="G22" s="32" t="str">
        <f t="shared" si="0"/>
        <v/>
      </c>
      <c r="J22" s="107" t="s">
        <v>54</v>
      </c>
      <c r="K22" s="108">
        <f>IF(ROUNDDOWN(($G$36-$G$38)*1/2,-3)&gt;$G$35,$G$35,ROUNDDOWN(($G$36-$G$38)*1/2,-3))</f>
        <v>0</v>
      </c>
    </row>
    <row r="23" spans="1:11" ht="19.5" customHeight="1">
      <c r="A23" s="104">
        <v>19</v>
      </c>
      <c r="B23" s="12"/>
      <c r="C23" s="17"/>
      <c r="D23" s="18"/>
      <c r="E23" s="19"/>
      <c r="F23" s="16"/>
      <c r="G23" s="32" t="str">
        <f t="shared" si="0"/>
        <v/>
      </c>
      <c r="J23" s="107" t="s">
        <v>55</v>
      </c>
      <c r="K23" s="108">
        <f>IF(ROUNDDOWN($G$36*1/2,-3)&gt;$G$35,$G$35,ROUNDDOWN($G$36*1/2,-3))</f>
        <v>0</v>
      </c>
    </row>
    <row r="24" spans="1:11" ht="19.5" customHeight="1">
      <c r="A24" s="104">
        <v>20</v>
      </c>
      <c r="B24" s="12"/>
      <c r="C24" s="17"/>
      <c r="D24" s="18"/>
      <c r="E24" s="19"/>
      <c r="F24" s="16"/>
      <c r="G24" s="32" t="str">
        <f t="shared" si="0"/>
        <v/>
      </c>
    </row>
    <row r="25" spans="1:11" ht="19.5" customHeight="1">
      <c r="A25" s="104">
        <v>21</v>
      </c>
      <c r="B25" s="12"/>
      <c r="C25" s="17"/>
      <c r="D25" s="18"/>
      <c r="E25" s="19"/>
      <c r="F25" s="16"/>
      <c r="G25" s="32" t="str">
        <f t="shared" si="0"/>
        <v/>
      </c>
    </row>
    <row r="26" spans="1:11" ht="19.5" customHeight="1">
      <c r="A26" s="104">
        <v>22</v>
      </c>
      <c r="B26" s="12"/>
      <c r="C26" s="17"/>
      <c r="D26" s="18"/>
      <c r="E26" s="19"/>
      <c r="F26" s="16"/>
      <c r="G26" s="32" t="str">
        <f t="shared" si="0"/>
        <v/>
      </c>
    </row>
    <row r="27" spans="1:11" ht="19.5" customHeight="1">
      <c r="A27" s="104">
        <v>23</v>
      </c>
      <c r="B27" s="12"/>
      <c r="C27" s="17"/>
      <c r="D27" s="18"/>
      <c r="E27" s="19"/>
      <c r="F27" s="16"/>
      <c r="G27" s="32" t="str">
        <f t="shared" si="0"/>
        <v/>
      </c>
    </row>
    <row r="28" spans="1:11" ht="19.5" customHeight="1">
      <c r="A28" s="104">
        <v>24</v>
      </c>
      <c r="B28" s="12"/>
      <c r="C28" s="17"/>
      <c r="D28" s="18"/>
      <c r="E28" s="19"/>
      <c r="F28" s="16"/>
      <c r="G28" s="32" t="str">
        <f t="shared" si="0"/>
        <v/>
      </c>
    </row>
    <row r="29" spans="1:11" ht="19.5" customHeight="1">
      <c r="A29" s="104">
        <v>25</v>
      </c>
      <c r="B29" s="12"/>
      <c r="C29" s="17"/>
      <c r="D29" s="18"/>
      <c r="E29" s="19"/>
      <c r="F29" s="16"/>
      <c r="G29" s="32" t="str">
        <f t="shared" si="0"/>
        <v/>
      </c>
    </row>
    <row r="30" spans="1:11" ht="19.5" customHeight="1">
      <c r="A30" s="104">
        <v>26</v>
      </c>
      <c r="B30" s="12"/>
      <c r="C30" s="17"/>
      <c r="D30" s="18"/>
      <c r="E30" s="19"/>
      <c r="F30" s="16"/>
      <c r="G30" s="32" t="str">
        <f t="shared" si="0"/>
        <v/>
      </c>
    </row>
    <row r="31" spans="1:11" ht="19.5" customHeight="1">
      <c r="A31" s="104">
        <v>27</v>
      </c>
      <c r="B31" s="12"/>
      <c r="C31" s="17"/>
      <c r="D31" s="18"/>
      <c r="E31" s="19"/>
      <c r="F31" s="16"/>
      <c r="G31" s="32" t="str">
        <f t="shared" si="0"/>
        <v/>
      </c>
    </row>
    <row r="32" spans="1:11" ht="19.5" customHeight="1">
      <c r="A32" s="104">
        <v>28</v>
      </c>
      <c r="B32" s="12"/>
      <c r="C32" s="17"/>
      <c r="D32" s="18"/>
      <c r="E32" s="19"/>
      <c r="F32" s="16"/>
      <c r="G32" s="32" t="str">
        <f t="shared" si="0"/>
        <v/>
      </c>
    </row>
    <row r="33" spans="1:10" ht="19.5" customHeight="1">
      <c r="A33" s="104">
        <v>29</v>
      </c>
      <c r="B33" s="12"/>
      <c r="C33" s="17"/>
      <c r="D33" s="18"/>
      <c r="E33" s="19"/>
      <c r="F33" s="16"/>
      <c r="G33" s="32" t="str">
        <f t="shared" si="0"/>
        <v/>
      </c>
    </row>
    <row r="34" spans="1:10" ht="19.5" customHeight="1" thickBot="1">
      <c r="A34" s="104">
        <v>30</v>
      </c>
      <c r="B34" s="12"/>
      <c r="C34" s="20"/>
      <c r="D34" s="43"/>
      <c r="E34" s="40"/>
      <c r="F34" s="44"/>
      <c r="G34" s="32" t="str">
        <f t="shared" si="0"/>
        <v/>
      </c>
    </row>
    <row r="35" spans="1:10" ht="24" customHeight="1">
      <c r="A35" s="94"/>
      <c r="B35" s="206" t="s">
        <v>144</v>
      </c>
      <c r="C35" s="207"/>
      <c r="D35" s="208"/>
      <c r="E35" s="209"/>
      <c r="F35" s="118" t="s">
        <v>78</v>
      </c>
      <c r="G35" s="35">
        <f>K12</f>
        <v>0</v>
      </c>
    </row>
    <row r="36" spans="1:10" ht="24" customHeight="1">
      <c r="A36" s="94"/>
      <c r="B36" s="182" t="s">
        <v>143</v>
      </c>
      <c r="C36" s="183"/>
      <c r="D36" s="184">
        <f>SUMIF(B5:B34,"&lt;&gt;"&amp;"▼助成対象外",G5:G34)</f>
        <v>0</v>
      </c>
      <c r="E36" s="185"/>
      <c r="F36" s="186"/>
      <c r="G36" s="36">
        <f>IF(OR($G$35=0,ISERROR($D$36)),0,IF($D$36&lt;0,0,$D$36))</f>
        <v>0</v>
      </c>
      <c r="J36" s="30"/>
    </row>
    <row r="37" spans="1:10" ht="24" customHeight="1">
      <c r="A37" s="94"/>
      <c r="B37" s="182" t="s">
        <v>142</v>
      </c>
      <c r="C37" s="183"/>
      <c r="D37" s="184">
        <f>SUMIF(B5:B34,"▼助成対象外",G5:G34)</f>
        <v>0</v>
      </c>
      <c r="E37" s="185"/>
      <c r="F37" s="186"/>
      <c r="G37" s="36">
        <f>IF(OR(G35=0,ISERROR(D37)),0,IF(D37&lt;0,0,D37))</f>
        <v>0</v>
      </c>
    </row>
    <row r="38" spans="1:10" ht="24" customHeight="1" thickBot="1">
      <c r="A38" s="94"/>
      <c r="B38" s="187" t="s">
        <v>47</v>
      </c>
      <c r="C38" s="188"/>
      <c r="D38" s="42" t="s">
        <v>48</v>
      </c>
      <c r="E38" s="189"/>
      <c r="F38" s="190"/>
      <c r="G38" s="21"/>
      <c r="H38" s="71" t="s">
        <v>59</v>
      </c>
    </row>
    <row r="39" spans="1:10" ht="42.75" customHeight="1" thickTop="1" thickBot="1">
      <c r="A39" s="94"/>
      <c r="B39" s="191" t="s">
        <v>141</v>
      </c>
      <c r="C39" s="192"/>
      <c r="D39" s="193" t="str">
        <f>IF(E38=J22,K22,IF(E38=J23,K23,""))</f>
        <v/>
      </c>
      <c r="E39" s="194"/>
      <c r="F39" s="195"/>
      <c r="G39" s="37">
        <f>IF(OR(G35=0,ISERROR(D39)),0,IF(D39&lt;0,0,D39))</f>
        <v>0</v>
      </c>
    </row>
    <row r="40" spans="1:10" ht="22.5" customHeight="1">
      <c r="A40" s="94"/>
      <c r="B40" s="181" t="s">
        <v>49</v>
      </c>
      <c r="C40" s="181"/>
      <c r="D40" s="181"/>
      <c r="E40" s="181"/>
      <c r="F40" s="181"/>
      <c r="G40" s="181"/>
      <c r="H40" s="110"/>
    </row>
  </sheetData>
  <sheetProtection algorithmName="SHA-512" hashValue="RzRahZHsO7JFpEzuCZky8/ZW4+87gyQz0FVNuu+OZZTjG9R7/QH1VJkpgvcQMyYGTbQ13H8WgzYjECdbO4Q+Rg==" saltValue="LQvdPuB3W3gPSo05UaRnYA==" spinCount="100000"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0" priority="1">
      <formula>OR(AND($E$38="申請無し",$G$38&lt;&gt;0),AND($E$38="申請有り",$G$38&lt;=0))</formula>
    </cfRule>
  </conditionalFormatting>
  <dataValidations count="3">
    <dataValidation imeMode="off" allowBlank="1" showInputMessage="1" showErrorMessage="1" sqref="G38 E12:E34 F35 D5:D35 G5:G34" xr:uid="{08FD52FF-1FB2-404A-9702-D414DADD1BD8}"/>
    <dataValidation type="list" allowBlank="1" showInputMessage="1" showErrorMessage="1" sqref="B5:B34" xr:uid="{34FEBCFD-0FE8-48BD-B0CA-1AC50E9DA5B0}">
      <formula1>"設計費,設備費,工事費,諸経費,▼助成対象外"</formula1>
    </dataValidation>
    <dataValidation type="list" allowBlank="1" showInputMessage="1" showErrorMessage="1" sqref="E38:F38" xr:uid="{670EEF52-B6FE-48A4-A6E9-1C0C95B1F4C7}">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headerFooter>
    <oddFooter>&amp;R&amp;"ＭＳ Ｐ明朝,標準"&amp;10（日本産業規格A列4番）</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B337"/>
  <sheetViews>
    <sheetView showGridLines="0" tabSelected="1" view="pageBreakPreview" zoomScaleNormal="70" zoomScaleSheetLayoutView="100" workbookViewId="0">
      <selection activeCell="G29" sqref="G29:T29"/>
    </sheetView>
  </sheetViews>
  <sheetFormatPr defaultColWidth="9" defaultRowHeight="14.25"/>
  <cols>
    <col min="1" max="1" width="1.5" style="3" customWidth="1"/>
    <col min="2" max="2" width="1.625" style="3" customWidth="1"/>
    <col min="3" max="3" width="2.625" style="3" customWidth="1"/>
    <col min="4" max="4" width="16.625" style="3" customWidth="1"/>
    <col min="5" max="5" width="14.625" style="3" customWidth="1"/>
    <col min="6" max="6" width="3.125" style="3" customWidth="1"/>
    <col min="7" max="7" width="4.625" style="3" customWidth="1"/>
    <col min="8" max="8" width="5.125" style="3" customWidth="1"/>
    <col min="9" max="10" width="2.625" style="3" customWidth="1"/>
    <col min="11" max="12" width="3.125" style="3" customWidth="1"/>
    <col min="13" max="18" width="2.625" style="3" customWidth="1"/>
    <col min="19" max="20" width="3.125" style="3" customWidth="1"/>
    <col min="21" max="21" width="2.625" style="3" customWidth="1"/>
    <col min="22" max="22" width="1.625" style="59" customWidth="1"/>
    <col min="23" max="23" width="4.625" style="59" customWidth="1"/>
    <col min="24" max="44" width="11.125" style="59" customWidth="1"/>
    <col min="45" max="54" width="2.625" style="59" customWidth="1"/>
    <col min="55" max="108" width="2.625" style="3" customWidth="1"/>
    <col min="109" max="16384" width="9" style="3"/>
  </cols>
  <sheetData>
    <row r="2" spans="2:52" ht="20.100000000000001" customHeight="1">
      <c r="B2" s="57"/>
      <c r="C2" s="58" t="s">
        <v>81</v>
      </c>
      <c r="D2" s="57"/>
      <c r="E2" s="57"/>
      <c r="F2" s="57"/>
      <c r="G2" s="57"/>
      <c r="H2" s="57"/>
      <c r="I2" s="57"/>
      <c r="J2" s="57"/>
      <c r="K2" s="57"/>
      <c r="L2" s="57"/>
      <c r="M2" s="57"/>
      <c r="N2" s="57"/>
      <c r="O2" s="57"/>
      <c r="P2" s="57"/>
      <c r="Q2" s="57"/>
      <c r="R2" s="57"/>
      <c r="S2" s="57"/>
      <c r="T2" s="57"/>
      <c r="U2" s="57"/>
      <c r="W2" s="60" t="s">
        <v>159</v>
      </c>
    </row>
    <row r="3" spans="2:52" ht="9" customHeight="1">
      <c r="C3" s="61"/>
      <c r="D3" s="62"/>
      <c r="E3" s="62"/>
      <c r="F3" s="62"/>
      <c r="G3" s="62"/>
      <c r="H3" s="62"/>
      <c r="I3" s="62"/>
      <c r="J3" s="62"/>
      <c r="K3" s="62"/>
      <c r="L3" s="62"/>
      <c r="M3" s="62"/>
      <c r="N3" s="62"/>
      <c r="O3" s="62"/>
      <c r="P3" s="62"/>
      <c r="Q3" s="62"/>
      <c r="R3" s="62"/>
      <c r="S3" s="62"/>
      <c r="T3" s="62"/>
      <c r="U3" s="63"/>
    </row>
    <row r="4" spans="2:52" ht="21" customHeight="1">
      <c r="C4" s="64"/>
      <c r="D4" s="57"/>
      <c r="E4" s="57"/>
      <c r="F4" s="57"/>
      <c r="G4" s="57"/>
      <c r="H4" s="57"/>
      <c r="I4" s="57"/>
      <c r="J4" s="57"/>
      <c r="K4" s="171"/>
      <c r="L4" s="171"/>
      <c r="M4" s="171"/>
      <c r="N4" s="57" t="s">
        <v>2</v>
      </c>
      <c r="O4" s="172"/>
      <c r="P4" s="172"/>
      <c r="Q4" s="57" t="s">
        <v>1</v>
      </c>
      <c r="R4" s="172"/>
      <c r="S4" s="172"/>
      <c r="T4" s="57" t="s">
        <v>0</v>
      </c>
      <c r="U4" s="65"/>
      <c r="V4" s="66"/>
      <c r="W4" s="66"/>
      <c r="X4" s="66"/>
      <c r="Y4" s="66"/>
      <c r="Z4" s="66"/>
      <c r="AA4" s="66"/>
      <c r="AB4" s="3"/>
      <c r="AC4" s="3"/>
      <c r="AD4" s="3"/>
      <c r="AX4" s="67"/>
      <c r="AY4" s="67"/>
      <c r="AZ4" s="67"/>
    </row>
    <row r="5" spans="2:52" ht="21" customHeight="1">
      <c r="C5" s="64"/>
      <c r="D5" s="57" t="s">
        <v>3</v>
      </c>
      <c r="E5" s="57"/>
      <c r="F5" s="57"/>
      <c r="G5" s="57"/>
      <c r="H5" s="57"/>
      <c r="I5" s="57"/>
      <c r="J5" s="57"/>
      <c r="K5" s="57"/>
      <c r="L5" s="57"/>
      <c r="M5" s="57"/>
      <c r="N5" s="57"/>
      <c r="O5" s="57"/>
      <c r="P5" s="57"/>
      <c r="Q5" s="57"/>
      <c r="R5" s="57"/>
      <c r="S5" s="57"/>
      <c r="T5" s="57"/>
      <c r="U5" s="65"/>
      <c r="V5" s="66"/>
      <c r="W5" s="66"/>
      <c r="X5" s="66"/>
      <c r="Y5" s="67"/>
      <c r="Z5" s="67"/>
      <c r="AA5" s="67"/>
      <c r="AB5" s="3"/>
      <c r="AC5" s="3"/>
      <c r="AD5" s="3"/>
      <c r="AX5" s="67"/>
      <c r="AY5" s="67"/>
    </row>
    <row r="6" spans="2:52" ht="21" customHeight="1">
      <c r="C6" s="64"/>
      <c r="D6" s="125" t="s">
        <v>30</v>
      </c>
      <c r="E6" s="124"/>
      <c r="F6" s="68" t="s">
        <v>6</v>
      </c>
      <c r="G6" s="57"/>
      <c r="H6" s="57"/>
      <c r="I6" s="57"/>
      <c r="J6" s="57"/>
      <c r="K6" s="57"/>
      <c r="L6" s="57"/>
      <c r="M6" s="57"/>
      <c r="N6" s="57"/>
      <c r="O6" s="57"/>
      <c r="P6" s="57"/>
      <c r="Q6" s="57"/>
      <c r="R6" s="57"/>
      <c r="S6" s="57"/>
      <c r="T6" s="57"/>
      <c r="U6" s="65"/>
      <c r="V6" s="67"/>
      <c r="W6" s="67"/>
      <c r="X6" s="67"/>
      <c r="Y6" s="67"/>
      <c r="Z6" s="67"/>
      <c r="AA6" s="67"/>
      <c r="AB6" s="3"/>
      <c r="AC6" s="3"/>
      <c r="AD6" s="3"/>
      <c r="AX6" s="67"/>
      <c r="AY6" s="67"/>
      <c r="AZ6" s="67"/>
    </row>
    <row r="7" spans="2:52" ht="21" customHeight="1">
      <c r="C7" s="64"/>
      <c r="D7" s="57"/>
      <c r="E7" s="57"/>
      <c r="F7" s="57"/>
      <c r="G7" s="57"/>
      <c r="H7" s="57"/>
      <c r="I7" s="57"/>
      <c r="J7" s="57"/>
      <c r="K7" s="57"/>
      <c r="L7" s="57"/>
      <c r="M7" s="57"/>
      <c r="N7" s="57"/>
      <c r="O7" s="57"/>
      <c r="P7" s="57"/>
      <c r="Q7" s="57"/>
      <c r="R7" s="57"/>
      <c r="S7" s="57"/>
      <c r="T7" s="57"/>
      <c r="U7" s="65"/>
      <c r="V7" s="67"/>
      <c r="W7" s="69" t="s">
        <v>31</v>
      </c>
      <c r="X7" s="67"/>
      <c r="Y7" s="67"/>
      <c r="Z7" s="67"/>
      <c r="AA7" s="67"/>
      <c r="AB7" s="3"/>
      <c r="AC7" s="3"/>
      <c r="AD7" s="3"/>
      <c r="AX7" s="67"/>
      <c r="AY7" s="67"/>
      <c r="AZ7" s="67"/>
    </row>
    <row r="8" spans="2:52" ht="21" customHeight="1">
      <c r="C8" s="64"/>
      <c r="D8" s="57"/>
      <c r="E8" s="135"/>
      <c r="F8" s="135"/>
      <c r="G8" s="135"/>
      <c r="H8" s="91" t="s">
        <v>160</v>
      </c>
      <c r="I8" s="136"/>
      <c r="J8" s="136"/>
      <c r="K8" s="136"/>
      <c r="L8" s="136"/>
      <c r="M8" s="136"/>
      <c r="N8" s="136"/>
      <c r="O8" s="136"/>
      <c r="P8" s="136"/>
      <c r="Q8" s="136"/>
      <c r="R8" s="136"/>
      <c r="S8" s="136"/>
      <c r="T8" s="57"/>
      <c r="U8" s="65"/>
      <c r="V8" s="67"/>
      <c r="W8" s="70" t="s">
        <v>32</v>
      </c>
      <c r="X8" s="67"/>
      <c r="Y8" s="67"/>
      <c r="Z8" s="67"/>
      <c r="AA8" s="67"/>
      <c r="AB8" s="3"/>
      <c r="AC8" s="3"/>
      <c r="AD8" s="3"/>
      <c r="AX8" s="67"/>
      <c r="AY8" s="67"/>
      <c r="AZ8" s="67"/>
    </row>
    <row r="9" spans="2:52" ht="21" customHeight="1">
      <c r="C9" s="64"/>
      <c r="D9" s="57"/>
      <c r="E9" s="137"/>
      <c r="F9" s="137"/>
      <c r="G9" s="137"/>
      <c r="H9" s="90"/>
      <c r="I9" s="138"/>
      <c r="J9" s="138"/>
      <c r="K9" s="138"/>
      <c r="L9" s="138"/>
      <c r="M9" s="138"/>
      <c r="N9" s="138"/>
      <c r="O9" s="138"/>
      <c r="P9" s="138"/>
      <c r="Q9" s="138"/>
      <c r="R9" s="138"/>
      <c r="S9" s="138"/>
      <c r="T9" s="57"/>
      <c r="U9" s="65"/>
      <c r="V9" s="67"/>
      <c r="W9" s="71"/>
      <c r="X9" s="67"/>
      <c r="Y9" s="67"/>
      <c r="Z9" s="67"/>
      <c r="AA9" s="67"/>
      <c r="AB9" s="3"/>
      <c r="AC9" s="3"/>
      <c r="AD9" s="3"/>
      <c r="AX9" s="67"/>
      <c r="AY9" s="67"/>
      <c r="AZ9" s="67"/>
    </row>
    <row r="10" spans="2:52" ht="21" customHeight="1">
      <c r="C10" s="64"/>
      <c r="D10" s="57"/>
      <c r="E10" s="137"/>
      <c r="F10" s="137"/>
      <c r="G10" s="137"/>
      <c r="H10" s="91" t="s">
        <v>161</v>
      </c>
      <c r="I10" s="138"/>
      <c r="J10" s="138"/>
      <c r="K10" s="138"/>
      <c r="L10" s="138"/>
      <c r="M10" s="138"/>
      <c r="N10" s="138"/>
      <c r="O10" s="138"/>
      <c r="P10" s="138"/>
      <c r="Q10" s="138"/>
      <c r="R10" s="138"/>
      <c r="S10" s="138"/>
      <c r="T10" s="57"/>
      <c r="U10" s="65"/>
      <c r="V10" s="67"/>
      <c r="W10" s="72" t="s">
        <v>33</v>
      </c>
      <c r="X10" s="67"/>
      <c r="Y10" s="67"/>
      <c r="Z10" s="67"/>
      <c r="AA10" s="67"/>
      <c r="AB10" s="3"/>
      <c r="AC10" s="3"/>
      <c r="AD10" s="3"/>
      <c r="AX10" s="67"/>
      <c r="AY10" s="67"/>
      <c r="AZ10" s="67"/>
    </row>
    <row r="11" spans="2:52" ht="21" customHeight="1">
      <c r="C11" s="64"/>
      <c r="D11" s="57"/>
      <c r="E11" s="137"/>
      <c r="F11" s="137"/>
      <c r="G11" s="137"/>
      <c r="H11" s="90"/>
      <c r="I11" s="138"/>
      <c r="J11" s="138"/>
      <c r="K11" s="138"/>
      <c r="L11" s="138"/>
      <c r="M11" s="138"/>
      <c r="N11" s="138"/>
      <c r="O11" s="138"/>
      <c r="P11" s="138"/>
      <c r="Q11" s="138"/>
      <c r="R11" s="138"/>
      <c r="S11" s="138"/>
      <c r="T11" s="57"/>
      <c r="U11" s="65"/>
      <c r="V11" s="67"/>
      <c r="W11" s="72"/>
      <c r="X11" s="67"/>
      <c r="Y11" s="67"/>
      <c r="Z11" s="67"/>
      <c r="AA11" s="67"/>
      <c r="AB11" s="3"/>
      <c r="AC11" s="3"/>
      <c r="AD11" s="3"/>
      <c r="AX11" s="67"/>
      <c r="AY11" s="67"/>
      <c r="AZ11" s="67"/>
    </row>
    <row r="12" spans="2:52" ht="14.1" customHeight="1">
      <c r="C12" s="64"/>
      <c r="D12" s="57"/>
      <c r="E12" s="57"/>
      <c r="F12" s="57"/>
      <c r="G12" s="57"/>
      <c r="H12" s="57"/>
      <c r="I12" s="57"/>
      <c r="J12" s="57"/>
      <c r="K12" s="57"/>
      <c r="L12" s="57"/>
      <c r="M12" s="57"/>
      <c r="N12" s="57"/>
      <c r="O12" s="57"/>
      <c r="P12" s="57"/>
      <c r="Q12" s="57"/>
      <c r="R12" s="57"/>
      <c r="S12" s="57"/>
      <c r="T12" s="57"/>
      <c r="U12" s="65"/>
      <c r="W12" s="67"/>
      <c r="X12" s="67"/>
      <c r="Y12" s="67"/>
      <c r="Z12" s="67"/>
      <c r="AA12" s="67"/>
      <c r="AB12" s="3"/>
      <c r="AC12" s="3"/>
      <c r="AD12" s="3"/>
      <c r="AX12" s="67"/>
      <c r="AY12" s="67"/>
      <c r="AZ12" s="67"/>
    </row>
    <row r="13" spans="2:52" ht="33" customHeight="1">
      <c r="C13" s="64"/>
      <c r="D13" s="176" t="s">
        <v>21</v>
      </c>
      <c r="E13" s="176"/>
      <c r="F13" s="176"/>
      <c r="G13" s="176"/>
      <c r="H13" s="176"/>
      <c r="I13" s="176"/>
      <c r="J13" s="176"/>
      <c r="K13" s="176"/>
      <c r="L13" s="176"/>
      <c r="M13" s="176"/>
      <c r="N13" s="176"/>
      <c r="O13" s="176"/>
      <c r="P13" s="176"/>
      <c r="Q13" s="176"/>
      <c r="R13" s="176"/>
      <c r="S13" s="176"/>
      <c r="T13" s="176"/>
      <c r="U13" s="65"/>
      <c r="W13" s="67"/>
      <c r="X13" s="67"/>
      <c r="Y13" s="67"/>
      <c r="Z13" s="67"/>
      <c r="AA13" s="67"/>
      <c r="AB13" s="3"/>
      <c r="AC13" s="3"/>
      <c r="AD13" s="3"/>
      <c r="AX13" s="67"/>
      <c r="AY13" s="67"/>
      <c r="AZ13" s="67"/>
    </row>
    <row r="14" spans="2:52" ht="78" customHeight="1">
      <c r="C14" s="64"/>
      <c r="D14" s="177" t="s">
        <v>162</v>
      </c>
      <c r="E14" s="178"/>
      <c r="F14" s="178"/>
      <c r="G14" s="178"/>
      <c r="H14" s="178"/>
      <c r="I14" s="178"/>
      <c r="J14" s="178"/>
      <c r="K14" s="178"/>
      <c r="L14" s="178"/>
      <c r="M14" s="178"/>
      <c r="N14" s="178"/>
      <c r="O14" s="178"/>
      <c r="P14" s="178"/>
      <c r="Q14" s="178"/>
      <c r="R14" s="178"/>
      <c r="S14" s="178"/>
      <c r="T14" s="178"/>
      <c r="U14" s="65"/>
      <c r="W14" s="67"/>
      <c r="X14" s="67"/>
      <c r="Y14" s="67"/>
      <c r="Z14" s="67"/>
      <c r="AA14" s="67"/>
      <c r="AB14" s="3"/>
      <c r="AC14" s="3"/>
      <c r="AD14" s="3"/>
      <c r="AX14" s="67"/>
      <c r="AY14" s="67"/>
      <c r="AZ14" s="67"/>
    </row>
    <row r="15" spans="2:52" ht="24" customHeight="1">
      <c r="C15" s="64"/>
      <c r="D15" s="126" t="s">
        <v>7</v>
      </c>
      <c r="E15" s="179"/>
      <c r="F15" s="179"/>
      <c r="G15" s="179"/>
      <c r="H15" s="179"/>
      <c r="I15" s="179"/>
      <c r="J15" s="179"/>
      <c r="K15" s="179"/>
      <c r="L15" s="179"/>
      <c r="M15" s="179"/>
      <c r="N15" s="179"/>
      <c r="O15" s="179"/>
      <c r="P15" s="179"/>
      <c r="Q15" s="179"/>
      <c r="R15" s="179"/>
      <c r="S15" s="179"/>
      <c r="T15" s="180"/>
      <c r="U15" s="65"/>
      <c r="W15" s="67"/>
      <c r="X15" s="67"/>
      <c r="Y15" s="67"/>
      <c r="Z15" s="67"/>
      <c r="AA15" s="67"/>
      <c r="AB15" s="3"/>
      <c r="AC15" s="3"/>
      <c r="AD15" s="3"/>
      <c r="AX15" s="67"/>
      <c r="AY15" s="67"/>
      <c r="AZ15" s="67"/>
    </row>
    <row r="16" spans="2:52" s="59" customFormat="1" ht="24" customHeight="1">
      <c r="C16" s="64"/>
      <c r="D16" s="126" t="s">
        <v>20</v>
      </c>
      <c r="E16" s="179"/>
      <c r="F16" s="179"/>
      <c r="G16" s="179"/>
      <c r="H16" s="179"/>
      <c r="I16" s="179"/>
      <c r="J16" s="179"/>
      <c r="K16" s="179"/>
      <c r="L16" s="179"/>
      <c r="M16" s="179"/>
      <c r="N16" s="179"/>
      <c r="O16" s="179"/>
      <c r="P16" s="179"/>
      <c r="Q16" s="179"/>
      <c r="R16" s="179"/>
      <c r="S16" s="179"/>
      <c r="T16" s="180"/>
      <c r="U16" s="65"/>
      <c r="V16" s="67"/>
      <c r="W16" s="67"/>
      <c r="X16" s="67"/>
      <c r="Y16" s="67"/>
      <c r="Z16" s="67"/>
      <c r="AA16" s="67"/>
      <c r="AB16" s="3"/>
      <c r="AC16" s="3"/>
      <c r="AD16" s="3"/>
      <c r="AX16" s="67"/>
      <c r="AY16" s="67"/>
      <c r="AZ16" s="67"/>
    </row>
    <row r="17" spans="3:52" s="59" customFormat="1" ht="24" customHeight="1">
      <c r="C17" s="64"/>
      <c r="D17" s="126" t="s">
        <v>27</v>
      </c>
      <c r="E17" s="149"/>
      <c r="F17" s="150"/>
      <c r="G17" s="150"/>
      <c r="H17" s="150"/>
      <c r="I17" s="150"/>
      <c r="J17" s="150"/>
      <c r="K17" s="150"/>
      <c r="L17" s="151" t="s">
        <v>61</v>
      </c>
      <c r="M17" s="151"/>
      <c r="N17" s="151"/>
      <c r="O17" s="151"/>
      <c r="P17" s="151"/>
      <c r="Q17" s="151"/>
      <c r="R17" s="151"/>
      <c r="S17" s="151"/>
      <c r="T17" s="152"/>
      <c r="U17" s="65"/>
      <c r="V17" s="67"/>
      <c r="W17" s="67"/>
      <c r="X17" s="67"/>
      <c r="Y17" s="67"/>
      <c r="Z17" s="67"/>
      <c r="AA17" s="67"/>
      <c r="AB17" s="3"/>
      <c r="AC17" s="3"/>
      <c r="AD17" s="3"/>
      <c r="AX17" s="67"/>
      <c r="AY17" s="67"/>
      <c r="AZ17" s="67"/>
    </row>
    <row r="18" spans="3:52" ht="24" customHeight="1">
      <c r="C18" s="64"/>
      <c r="D18" s="127" t="s">
        <v>22</v>
      </c>
      <c r="E18" s="173"/>
      <c r="F18" s="174"/>
      <c r="G18" s="174"/>
      <c r="H18" s="174"/>
      <c r="I18" s="174"/>
      <c r="J18" s="174"/>
      <c r="K18" s="174"/>
      <c r="L18" s="174"/>
      <c r="M18" s="174"/>
      <c r="N18" s="174"/>
      <c r="O18" s="174"/>
      <c r="P18" s="174"/>
      <c r="Q18" s="174"/>
      <c r="R18" s="174"/>
      <c r="S18" s="174"/>
      <c r="T18" s="175"/>
      <c r="U18" s="65"/>
      <c r="V18" s="67"/>
      <c r="W18" s="67"/>
      <c r="X18" s="67"/>
      <c r="Y18" s="67"/>
      <c r="Z18" s="67"/>
      <c r="AA18" s="67"/>
      <c r="AB18" s="3"/>
      <c r="AC18" s="3"/>
      <c r="AD18" s="3"/>
      <c r="AX18" s="67"/>
      <c r="AY18" s="67"/>
      <c r="AZ18" s="67"/>
    </row>
    <row r="19" spans="3:52" ht="24" customHeight="1">
      <c r="C19" s="64"/>
      <c r="D19" s="127" t="s">
        <v>23</v>
      </c>
      <c r="E19" s="173"/>
      <c r="F19" s="174"/>
      <c r="G19" s="174"/>
      <c r="H19" s="174"/>
      <c r="I19" s="174"/>
      <c r="J19" s="174"/>
      <c r="K19" s="174"/>
      <c r="L19" s="174"/>
      <c r="M19" s="174"/>
      <c r="N19" s="174"/>
      <c r="O19" s="174"/>
      <c r="P19" s="174"/>
      <c r="Q19" s="174"/>
      <c r="R19" s="174"/>
      <c r="S19" s="174"/>
      <c r="T19" s="175"/>
      <c r="U19" s="65"/>
      <c r="V19" s="67"/>
      <c r="W19" s="67"/>
      <c r="X19" s="67"/>
      <c r="Y19" s="67"/>
      <c r="Z19" s="67"/>
      <c r="AA19" s="67"/>
      <c r="AB19" s="3"/>
      <c r="AC19" s="3"/>
      <c r="AD19" s="3"/>
      <c r="AX19" s="67"/>
      <c r="AY19" s="67"/>
      <c r="AZ19" s="67"/>
    </row>
    <row r="20" spans="3:52" ht="24" customHeight="1">
      <c r="C20" s="64"/>
      <c r="D20" s="127" t="s">
        <v>24</v>
      </c>
      <c r="E20" s="173"/>
      <c r="F20" s="174"/>
      <c r="G20" s="174"/>
      <c r="H20" s="174"/>
      <c r="I20" s="174"/>
      <c r="J20" s="174"/>
      <c r="K20" s="174"/>
      <c r="L20" s="174"/>
      <c r="M20" s="174"/>
      <c r="N20" s="174"/>
      <c r="O20" s="174"/>
      <c r="P20" s="174"/>
      <c r="Q20" s="174"/>
      <c r="R20" s="174"/>
      <c r="S20" s="174"/>
      <c r="T20" s="175"/>
      <c r="U20" s="65"/>
      <c r="V20" s="67"/>
      <c r="W20" s="67"/>
      <c r="X20" s="67"/>
      <c r="Y20" s="67"/>
      <c r="Z20" s="67"/>
      <c r="AA20" s="67"/>
      <c r="AB20" s="3"/>
      <c r="AC20" s="3"/>
      <c r="AD20" s="3"/>
      <c r="AX20" s="67"/>
      <c r="AY20" s="67"/>
      <c r="AZ20" s="67"/>
    </row>
    <row r="21" spans="3:52" ht="24" customHeight="1">
      <c r="C21" s="64"/>
      <c r="D21" s="127" t="s">
        <v>25</v>
      </c>
      <c r="E21" s="146" t="s">
        <v>26</v>
      </c>
      <c r="F21" s="147"/>
      <c r="G21" s="147"/>
      <c r="H21" s="147"/>
      <c r="I21" s="147"/>
      <c r="J21" s="147"/>
      <c r="K21" s="147"/>
      <c r="L21" s="147"/>
      <c r="M21" s="147"/>
      <c r="N21" s="147"/>
      <c r="O21" s="147"/>
      <c r="P21" s="147"/>
      <c r="Q21" s="147"/>
      <c r="R21" s="147"/>
      <c r="S21" s="147"/>
      <c r="T21" s="148"/>
      <c r="U21" s="65"/>
      <c r="V21" s="73"/>
      <c r="W21" s="67"/>
      <c r="X21" s="67"/>
      <c r="Y21" s="67"/>
      <c r="Z21" s="67"/>
      <c r="AA21" s="67"/>
      <c r="AB21" s="3"/>
      <c r="AC21" s="3"/>
      <c r="AD21" s="3"/>
      <c r="AX21" s="67"/>
      <c r="AY21" s="67"/>
      <c r="AZ21" s="67"/>
    </row>
    <row r="22" spans="3:52" ht="24" customHeight="1">
      <c r="C22" s="64"/>
      <c r="D22" s="166" t="s">
        <v>28</v>
      </c>
      <c r="E22" s="168" t="s">
        <v>8</v>
      </c>
      <c r="F22" s="169"/>
      <c r="G22" s="169"/>
      <c r="H22" s="169"/>
      <c r="I22" s="169"/>
      <c r="J22" s="169"/>
      <c r="K22" s="169"/>
      <c r="L22" s="170"/>
      <c r="M22" s="170"/>
      <c r="N22" s="170"/>
      <c r="O22" s="170"/>
      <c r="P22" s="170"/>
      <c r="Q22" s="170"/>
      <c r="R22" s="170"/>
      <c r="S22" s="170"/>
      <c r="T22" s="74" t="s">
        <v>9</v>
      </c>
      <c r="U22" s="65"/>
      <c r="W22" s="75"/>
      <c r="X22" s="76"/>
      <c r="Z22" s="67"/>
      <c r="AA22" s="67"/>
      <c r="AB22" s="3"/>
      <c r="AC22" s="3"/>
      <c r="AD22" s="3"/>
      <c r="AX22" s="67"/>
      <c r="AY22" s="67"/>
      <c r="AZ22" s="67"/>
    </row>
    <row r="23" spans="3:52" ht="24" customHeight="1">
      <c r="C23" s="64"/>
      <c r="D23" s="167"/>
      <c r="E23" s="139" t="s">
        <v>10</v>
      </c>
      <c r="F23" s="140"/>
      <c r="G23" s="140"/>
      <c r="H23" s="140"/>
      <c r="I23" s="140"/>
      <c r="J23" s="140"/>
      <c r="K23" s="140"/>
      <c r="L23" s="141"/>
      <c r="M23" s="141"/>
      <c r="N23" s="141"/>
      <c r="O23" s="141"/>
      <c r="P23" s="141"/>
      <c r="Q23" s="141"/>
      <c r="R23" s="141"/>
      <c r="S23" s="141"/>
      <c r="T23" s="77" t="s">
        <v>9</v>
      </c>
      <c r="U23" s="65"/>
      <c r="W23" s="78"/>
      <c r="X23" s="79" t="s">
        <v>60</v>
      </c>
      <c r="Z23" s="67"/>
      <c r="AA23" s="67"/>
      <c r="AB23" s="3"/>
      <c r="AC23" s="3"/>
      <c r="AD23" s="3"/>
      <c r="AX23" s="67"/>
      <c r="AY23" s="67"/>
      <c r="AZ23" s="67"/>
    </row>
    <row r="24" spans="3:52" ht="24" customHeight="1">
      <c r="C24" s="64"/>
      <c r="D24" s="167"/>
      <c r="E24" s="142" t="s">
        <v>11</v>
      </c>
      <c r="F24" s="143"/>
      <c r="G24" s="143"/>
      <c r="H24" s="143"/>
      <c r="I24" s="143"/>
      <c r="J24" s="143"/>
      <c r="K24" s="143"/>
      <c r="L24" s="144"/>
      <c r="M24" s="144"/>
      <c r="N24" s="144"/>
      <c r="O24" s="144"/>
      <c r="P24" s="144"/>
      <c r="Q24" s="144"/>
      <c r="R24" s="144"/>
      <c r="S24" s="144"/>
      <c r="T24" s="80" t="s">
        <v>9</v>
      </c>
      <c r="U24" s="65"/>
      <c r="W24" s="81"/>
      <c r="X24" s="71"/>
      <c r="Z24" s="67"/>
      <c r="AA24" s="67"/>
      <c r="AB24" s="3"/>
      <c r="AC24" s="3"/>
      <c r="AD24" s="3"/>
      <c r="AX24" s="67"/>
      <c r="AY24" s="67"/>
      <c r="AZ24" s="67"/>
    </row>
    <row r="25" spans="3:52" ht="54.95" customHeight="1">
      <c r="C25" s="64"/>
      <c r="D25" s="128" t="s">
        <v>29</v>
      </c>
      <c r="E25" s="145"/>
      <c r="F25" s="145"/>
      <c r="G25" s="145"/>
      <c r="H25" s="145"/>
      <c r="I25" s="145"/>
      <c r="J25" s="145"/>
      <c r="K25" s="145"/>
      <c r="L25" s="145"/>
      <c r="M25" s="145"/>
      <c r="N25" s="145"/>
      <c r="O25" s="145"/>
      <c r="P25" s="145"/>
      <c r="Q25" s="145"/>
      <c r="R25" s="145"/>
      <c r="S25" s="145"/>
      <c r="T25" s="145"/>
      <c r="U25" s="65"/>
      <c r="W25" s="71" t="s">
        <v>34</v>
      </c>
      <c r="X25" s="3"/>
    </row>
    <row r="26" spans="3:52" s="85" customFormat="1" ht="21" customHeight="1">
      <c r="C26" s="82"/>
      <c r="D26" s="156" t="s">
        <v>62</v>
      </c>
      <c r="E26" s="129" t="s">
        <v>12</v>
      </c>
      <c r="F26" s="83"/>
      <c r="G26" s="157"/>
      <c r="H26" s="157"/>
      <c r="I26" s="157"/>
      <c r="J26" s="157"/>
      <c r="K26" s="157"/>
      <c r="L26" s="157"/>
      <c r="M26" s="157"/>
      <c r="N26" s="157"/>
      <c r="O26" s="157"/>
      <c r="P26" s="157"/>
      <c r="Q26" s="157"/>
      <c r="R26" s="157"/>
      <c r="S26" s="157"/>
      <c r="T26" s="158"/>
      <c r="U26" s="84"/>
    </row>
    <row r="27" spans="3:52" s="85" customFormat="1" ht="21" customHeight="1">
      <c r="C27" s="82"/>
      <c r="D27" s="156"/>
      <c r="E27" s="130" t="s">
        <v>13</v>
      </c>
      <c r="F27" s="86"/>
      <c r="G27" s="159"/>
      <c r="H27" s="159"/>
      <c r="I27" s="159"/>
      <c r="J27" s="159"/>
      <c r="K27" s="159"/>
      <c r="L27" s="159"/>
      <c r="M27" s="159"/>
      <c r="N27" s="159"/>
      <c r="O27" s="159"/>
      <c r="P27" s="159"/>
      <c r="Q27" s="159"/>
      <c r="R27" s="159"/>
      <c r="S27" s="159"/>
      <c r="T27" s="160"/>
      <c r="U27" s="84"/>
    </row>
    <row r="28" spans="3:52" s="85" customFormat="1" ht="21" customHeight="1">
      <c r="C28" s="82"/>
      <c r="D28" s="156"/>
      <c r="E28" s="130" t="s">
        <v>14</v>
      </c>
      <c r="F28" s="86"/>
      <c r="G28" s="159"/>
      <c r="H28" s="159"/>
      <c r="I28" s="159"/>
      <c r="J28" s="159"/>
      <c r="K28" s="159"/>
      <c r="L28" s="159"/>
      <c r="M28" s="159"/>
      <c r="N28" s="159"/>
      <c r="O28" s="159"/>
      <c r="P28" s="159"/>
      <c r="Q28" s="159"/>
      <c r="R28" s="159"/>
      <c r="S28" s="159"/>
      <c r="T28" s="160"/>
      <c r="U28" s="84"/>
    </row>
    <row r="29" spans="3:52" s="85" customFormat="1" ht="21" customHeight="1">
      <c r="C29" s="82"/>
      <c r="D29" s="156"/>
      <c r="E29" s="130" t="s">
        <v>163</v>
      </c>
      <c r="F29" s="86"/>
      <c r="G29" s="159"/>
      <c r="H29" s="159"/>
      <c r="I29" s="159"/>
      <c r="J29" s="159"/>
      <c r="K29" s="159"/>
      <c r="L29" s="159"/>
      <c r="M29" s="159"/>
      <c r="N29" s="159"/>
      <c r="O29" s="159"/>
      <c r="P29" s="159"/>
      <c r="Q29" s="159"/>
      <c r="R29" s="159"/>
      <c r="S29" s="159"/>
      <c r="T29" s="160"/>
      <c r="U29" s="84"/>
    </row>
    <row r="30" spans="3:52" s="85" customFormat="1" ht="21" customHeight="1">
      <c r="C30" s="82"/>
      <c r="D30" s="156"/>
      <c r="E30" s="130" t="s">
        <v>15</v>
      </c>
      <c r="F30" s="86"/>
      <c r="G30" s="159"/>
      <c r="H30" s="159"/>
      <c r="I30" s="159"/>
      <c r="J30" s="159"/>
      <c r="K30" s="159"/>
      <c r="L30" s="159"/>
      <c r="M30" s="159"/>
      <c r="N30" s="159"/>
      <c r="O30" s="159"/>
      <c r="P30" s="159"/>
      <c r="Q30" s="159"/>
      <c r="R30" s="159"/>
      <c r="S30" s="159"/>
      <c r="T30" s="160"/>
      <c r="U30" s="84"/>
    </row>
    <row r="31" spans="3:52" s="85" customFormat="1" ht="21" customHeight="1">
      <c r="C31" s="82"/>
      <c r="D31" s="156"/>
      <c r="E31" s="130" t="s">
        <v>16</v>
      </c>
      <c r="F31" s="86"/>
      <c r="G31" s="159"/>
      <c r="H31" s="159"/>
      <c r="I31" s="159"/>
      <c r="J31" s="159"/>
      <c r="K31" s="159"/>
      <c r="L31" s="159"/>
      <c r="M31" s="159"/>
      <c r="N31" s="159"/>
      <c r="O31" s="159"/>
      <c r="P31" s="159"/>
      <c r="Q31" s="159"/>
      <c r="R31" s="159"/>
      <c r="S31" s="159"/>
      <c r="T31" s="160"/>
      <c r="U31" s="84"/>
    </row>
    <row r="32" spans="3:52" s="85" customFormat="1" ht="21" customHeight="1">
      <c r="C32" s="82"/>
      <c r="D32" s="156"/>
      <c r="E32" s="131" t="s">
        <v>17</v>
      </c>
      <c r="F32" s="87"/>
      <c r="G32" s="161"/>
      <c r="H32" s="161"/>
      <c r="I32" s="161"/>
      <c r="J32" s="161"/>
      <c r="K32" s="161"/>
      <c r="L32" s="161"/>
      <c r="M32" s="161"/>
      <c r="N32" s="161"/>
      <c r="O32" s="161"/>
      <c r="P32" s="161"/>
      <c r="Q32" s="161"/>
      <c r="R32" s="161"/>
      <c r="S32" s="161"/>
      <c r="T32" s="162"/>
      <c r="U32" s="84"/>
    </row>
    <row r="33" spans="3:21" ht="18" customHeight="1">
      <c r="C33" s="64"/>
      <c r="D33" s="163" t="s">
        <v>18</v>
      </c>
      <c r="E33" s="164"/>
      <c r="F33" s="164"/>
      <c r="G33" s="164"/>
      <c r="H33" s="164"/>
      <c r="I33" s="164"/>
      <c r="J33" s="164"/>
      <c r="K33" s="164"/>
      <c r="L33" s="164"/>
      <c r="M33" s="164"/>
      <c r="N33" s="164"/>
      <c r="O33" s="164"/>
      <c r="P33" s="164"/>
      <c r="Q33" s="164"/>
      <c r="R33" s="164"/>
      <c r="S33" s="164"/>
      <c r="T33" s="165"/>
      <c r="U33" s="65"/>
    </row>
    <row r="34" spans="3:21" ht="30" customHeight="1">
      <c r="C34" s="64"/>
      <c r="D34" s="153"/>
      <c r="E34" s="154"/>
      <c r="F34" s="154"/>
      <c r="G34" s="154"/>
      <c r="H34" s="154"/>
      <c r="I34" s="154"/>
      <c r="J34" s="154"/>
      <c r="K34" s="154"/>
      <c r="L34" s="154"/>
      <c r="M34" s="154"/>
      <c r="N34" s="154"/>
      <c r="O34" s="154"/>
      <c r="P34" s="154"/>
      <c r="Q34" s="154"/>
      <c r="R34" s="154"/>
      <c r="S34" s="154"/>
      <c r="T34" s="155"/>
      <c r="U34" s="65"/>
    </row>
    <row r="35" spans="3:21" ht="22.5" customHeight="1">
      <c r="C35" s="88"/>
      <c r="D35" s="134" t="s">
        <v>19</v>
      </c>
      <c r="E35" s="134"/>
      <c r="F35" s="134"/>
      <c r="G35" s="134"/>
      <c r="H35" s="134"/>
      <c r="I35" s="134"/>
      <c r="J35" s="134"/>
      <c r="K35" s="134"/>
      <c r="L35" s="134"/>
      <c r="M35" s="134"/>
      <c r="N35" s="134"/>
      <c r="O35" s="134"/>
      <c r="P35" s="134"/>
      <c r="Q35" s="134"/>
      <c r="R35" s="134"/>
      <c r="S35" s="134"/>
      <c r="T35" s="134"/>
      <c r="U35" s="89"/>
    </row>
    <row r="36" spans="3:21" ht="9.9499999999999993" customHeight="1"/>
    <row r="37" spans="3:21" ht="14.1" customHeight="1"/>
    <row r="38" spans="3:21" ht="14.1" customHeight="1"/>
    <row r="39" spans="3:21" ht="14.1" customHeight="1"/>
    <row r="40" spans="3:21" ht="14.1" customHeight="1"/>
    <row r="41" spans="3:21" ht="14.1" customHeight="1"/>
    <row r="42" spans="3:21" ht="14.1" customHeight="1"/>
    <row r="43" spans="3:21" ht="14.1" customHeight="1"/>
    <row r="44" spans="3:21" ht="14.1" customHeight="1"/>
    <row r="45" spans="3:21" ht="14.1" customHeight="1"/>
    <row r="46" spans="3:21" ht="14.1" customHeight="1"/>
    <row r="47" spans="3:21" ht="14.1" customHeight="1"/>
    <row r="48" spans="3:21"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row r="276" ht="14.1" customHeight="1"/>
    <row r="277" ht="14.1" customHeight="1"/>
    <row r="278" ht="14.1" customHeight="1"/>
    <row r="279" ht="14.1" customHeight="1"/>
    <row r="280" ht="14.1" customHeight="1"/>
    <row r="281" ht="14.1" customHeight="1"/>
    <row r="282" ht="14.1" customHeight="1"/>
    <row r="283" ht="14.1" customHeight="1"/>
    <row r="284" ht="14.1" customHeight="1"/>
    <row r="285" ht="14.1" customHeight="1"/>
    <row r="286" ht="14.1" customHeight="1"/>
    <row r="287" ht="14.1" customHeight="1"/>
    <row r="288" ht="14.1" customHeight="1"/>
    <row r="289" ht="14.1" customHeight="1"/>
    <row r="290" ht="14.1" customHeight="1"/>
    <row r="291" ht="14.1" customHeight="1"/>
    <row r="292" ht="14.1" customHeight="1"/>
    <row r="293" ht="14.1" customHeight="1"/>
    <row r="294" ht="14.1" customHeight="1"/>
    <row r="295" ht="14.1" customHeight="1"/>
    <row r="296" ht="14.1" customHeight="1"/>
    <row r="297" ht="14.1" customHeight="1"/>
    <row r="298" ht="14.1" customHeight="1"/>
    <row r="299" ht="14.1" customHeight="1"/>
    <row r="300" ht="14.1" customHeight="1"/>
    <row r="301" ht="14.1" customHeight="1"/>
    <row r="302" ht="14.1" customHeight="1"/>
    <row r="303" ht="14.1" customHeight="1"/>
    <row r="304" ht="14.1" customHeight="1"/>
    <row r="305" ht="14.1" customHeight="1"/>
    <row r="306" ht="14.1" customHeight="1"/>
    <row r="307" ht="14.1" customHeight="1"/>
    <row r="308" ht="14.1" customHeight="1"/>
    <row r="309" ht="14.1" customHeight="1"/>
    <row r="310" ht="14.1" customHeight="1"/>
    <row r="311" ht="14.1" customHeight="1"/>
    <row r="312" ht="14.1" customHeight="1"/>
    <row r="313" ht="14.1" customHeight="1"/>
    <row r="314" ht="14.1" customHeight="1"/>
    <row r="315" ht="14.1" customHeight="1"/>
    <row r="316" ht="14.1" customHeight="1"/>
    <row r="317" ht="14.1" customHeight="1"/>
    <row r="318" ht="14.1" customHeight="1"/>
    <row r="319" ht="14.1" customHeight="1"/>
    <row r="320" ht="14.1" customHeight="1"/>
    <row r="321" ht="14.1" customHeight="1"/>
    <row r="322" ht="14.1" customHeight="1"/>
    <row r="323" ht="14.1" customHeight="1"/>
    <row r="324" ht="14.1" customHeight="1"/>
    <row r="325" ht="14.1" customHeight="1"/>
    <row r="326" ht="14.1" customHeight="1"/>
    <row r="327" ht="14.1" customHeight="1"/>
    <row r="328" ht="14.1" customHeight="1"/>
    <row r="329" ht="14.1" customHeight="1"/>
    <row r="330" ht="14.1" customHeight="1"/>
    <row r="331" ht="14.1" customHeight="1"/>
    <row r="332" ht="14.1" customHeight="1"/>
    <row r="333" ht="14.1" customHeight="1"/>
    <row r="334" ht="14.1" customHeight="1"/>
    <row r="335" ht="14.1" customHeight="1"/>
    <row r="336" ht="14.1" customHeight="1"/>
    <row r="337" ht="14.1" customHeight="1"/>
  </sheetData>
  <sheetProtection algorithmName="SHA-512" hashValue="kO3h7uSYtcVd69aeFqYRW1BwrnyqMVf7hOqWjXuQK0K1LJKUzVfFNkcsWQqsA3K0IwCLrnmG5NB0JRHbNZui7g==" saltValue="PdAJ4cccnzWmQs7Si+qr7g==" spinCount="100000" sheet="1" formatCells="0" formatColumns="0" formatRows="0" selectLockedCells="1"/>
  <mergeCells count="40">
    <mergeCell ref="K4:M4"/>
    <mergeCell ref="O4:P4"/>
    <mergeCell ref="R4:S4"/>
    <mergeCell ref="E18:T18"/>
    <mergeCell ref="E20:T20"/>
    <mergeCell ref="E19:T19"/>
    <mergeCell ref="D13:T13"/>
    <mergeCell ref="D14:T14"/>
    <mergeCell ref="E15:T15"/>
    <mergeCell ref="E16:T16"/>
    <mergeCell ref="L17:T17"/>
    <mergeCell ref="D34:T34"/>
    <mergeCell ref="D26:D32"/>
    <mergeCell ref="G26:T26"/>
    <mergeCell ref="G27:T27"/>
    <mergeCell ref="G28:T28"/>
    <mergeCell ref="G30:T30"/>
    <mergeCell ref="G31:T31"/>
    <mergeCell ref="G32:T32"/>
    <mergeCell ref="D33:T33"/>
    <mergeCell ref="D22:D24"/>
    <mergeCell ref="E22:K22"/>
    <mergeCell ref="L22:S22"/>
    <mergeCell ref="G29:T29"/>
    <mergeCell ref="D35:T35"/>
    <mergeCell ref="E8:G8"/>
    <mergeCell ref="I8:S8"/>
    <mergeCell ref="E9:G9"/>
    <mergeCell ref="I9:S9"/>
    <mergeCell ref="E10:G10"/>
    <mergeCell ref="I10:S10"/>
    <mergeCell ref="E11:G11"/>
    <mergeCell ref="I11:S11"/>
    <mergeCell ref="E23:K23"/>
    <mergeCell ref="L23:S23"/>
    <mergeCell ref="E24:K24"/>
    <mergeCell ref="L24:S24"/>
    <mergeCell ref="E25:T25"/>
    <mergeCell ref="E21:T21"/>
    <mergeCell ref="E17:K17"/>
  </mergeCells>
  <phoneticPr fontId="3"/>
  <dataValidations count="1">
    <dataValidation allowBlank="1" sqref="E25" xr:uid="{00000000-0002-0000-0100-000001000000}"/>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&amp;R&amp;"ＭＳ Ｐ明朝,標準"&amp;10（日本産業規格A列4番）</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FC8C-E0DF-4F39-A79A-029D5B4A380C}">
  <sheetPr>
    <pageSetUpPr fitToPage="1"/>
  </sheetPr>
  <dimension ref="A1:CS254"/>
  <sheetViews>
    <sheetView showGridLines="0" view="pageBreakPreview" zoomScaleNormal="70" zoomScaleSheetLayoutView="100" workbookViewId="0">
      <selection activeCell="F5" sqref="F5"/>
    </sheetView>
  </sheetViews>
  <sheetFormatPr defaultColWidth="9" defaultRowHeight="14.25"/>
  <cols>
    <col min="1" max="1" width="2.625" style="30" customWidth="1"/>
    <col min="2" max="2" width="10.625" style="30" customWidth="1"/>
    <col min="3" max="3" width="42.625" style="30" customWidth="1"/>
    <col min="4" max="4" width="10.5" style="93" customWidth="1"/>
    <col min="5" max="6" width="6.625" style="93" customWidth="1"/>
    <col min="7" max="7" width="13.125" style="30" customWidth="1"/>
    <col min="8" max="8" width="3" style="30" customWidth="1"/>
    <col min="9" max="9" width="9.625" style="30" customWidth="1"/>
    <col min="10" max="10" width="45.625" style="29" customWidth="1"/>
    <col min="11" max="11" width="33.375" style="29" customWidth="1"/>
    <col min="12" max="12" width="15.625" style="30" customWidth="1"/>
    <col min="13" max="13" width="12.625" style="30" customWidth="1"/>
    <col min="14" max="14" width="2.625" style="30" customWidth="1"/>
    <col min="15" max="15" width="29.875" style="30" customWidth="1"/>
    <col min="16" max="126" width="2.625" style="30" customWidth="1"/>
    <col min="127" max="16384" width="9" style="30"/>
  </cols>
  <sheetData>
    <row r="1" spans="1:97" ht="10.5" customHeight="1"/>
    <row r="2" spans="1:97" ht="19.5" customHeight="1">
      <c r="A2" s="94"/>
      <c r="B2" s="95" t="s">
        <v>87</v>
      </c>
      <c r="C2" s="94"/>
      <c r="D2" s="96"/>
      <c r="E2" s="96"/>
      <c r="F2" s="96"/>
      <c r="G2" s="94"/>
      <c r="H2" s="94"/>
    </row>
    <row r="3" spans="1:97" ht="30" customHeight="1" thickBot="1">
      <c r="A3" s="94"/>
      <c r="B3" s="196" t="s">
        <v>146</v>
      </c>
      <c r="C3" s="197"/>
      <c r="D3" s="197"/>
      <c r="E3" s="197"/>
      <c r="F3" s="197"/>
      <c r="G3" s="197"/>
      <c r="H3" s="97"/>
      <c r="J3" s="98" t="s">
        <v>41</v>
      </c>
    </row>
    <row r="4" spans="1:97" ht="19.5" customHeight="1" thickBot="1">
      <c r="A4" s="94"/>
      <c r="B4" s="99" t="s">
        <v>42</v>
      </c>
      <c r="C4" s="100" t="s">
        <v>43</v>
      </c>
      <c r="D4" s="100" t="s">
        <v>44</v>
      </c>
      <c r="E4" s="100" t="s">
        <v>45</v>
      </c>
      <c r="F4" s="101" t="s">
        <v>4</v>
      </c>
      <c r="G4" s="102" t="s">
        <v>46</v>
      </c>
      <c r="H4" s="103"/>
    </row>
    <row r="5" spans="1:97" ht="19.5" customHeight="1" thickTop="1">
      <c r="A5" s="104">
        <v>1</v>
      </c>
      <c r="B5" s="12"/>
      <c r="C5" s="13"/>
      <c r="D5" s="14"/>
      <c r="E5" s="15"/>
      <c r="F5" s="16"/>
      <c r="G5" s="32" t="str">
        <f t="shared" ref="G5:G34" si="0">IF(D5="","",D5*E5)</f>
        <v/>
      </c>
      <c r="H5" s="105"/>
    </row>
    <row r="6" spans="1:97" ht="19.5" customHeight="1">
      <c r="A6" s="104">
        <v>2</v>
      </c>
      <c r="B6" s="12"/>
      <c r="C6" s="17"/>
      <c r="D6" s="18"/>
      <c r="E6" s="19"/>
      <c r="F6" s="16"/>
      <c r="G6" s="32" t="str">
        <f t="shared" si="0"/>
        <v/>
      </c>
      <c r="H6" s="105"/>
      <c r="K6" s="71"/>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row>
    <row r="7" spans="1:97" ht="19.5" customHeight="1">
      <c r="A7" s="104">
        <v>3</v>
      </c>
      <c r="B7" s="12"/>
      <c r="C7" s="17"/>
      <c r="D7" s="18"/>
      <c r="E7" s="19"/>
      <c r="F7" s="16"/>
      <c r="G7" s="32" t="str">
        <f t="shared" si="0"/>
        <v/>
      </c>
      <c r="H7" s="105"/>
      <c r="K7" s="71"/>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row>
    <row r="8" spans="1:97" ht="19.5" customHeight="1">
      <c r="A8" s="104">
        <v>4</v>
      </c>
      <c r="B8" s="12"/>
      <c r="C8" s="17"/>
      <c r="D8" s="18"/>
      <c r="E8" s="19"/>
      <c r="F8" s="16"/>
      <c r="G8" s="32" t="str">
        <f t="shared" si="0"/>
        <v/>
      </c>
      <c r="H8" s="105"/>
      <c r="K8" s="71"/>
      <c r="L8" s="3"/>
      <c r="M8" s="3"/>
      <c r="N8" s="3"/>
      <c r="O8" s="3"/>
      <c r="P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row>
    <row r="9" spans="1:97" ht="19.5" customHeight="1">
      <c r="A9" s="104">
        <v>5</v>
      </c>
      <c r="B9" s="12"/>
      <c r="C9" s="17"/>
      <c r="D9" s="18"/>
      <c r="E9" s="19"/>
      <c r="F9" s="16"/>
      <c r="G9" s="32" t="str">
        <f t="shared" si="0"/>
        <v/>
      </c>
      <c r="H9" s="105"/>
      <c r="K9" s="71"/>
      <c r="L9" s="198"/>
      <c r="M9" s="198"/>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row>
    <row r="10" spans="1:97" ht="19.5" customHeight="1">
      <c r="A10" s="104">
        <v>6</v>
      </c>
      <c r="B10" s="12"/>
      <c r="C10" s="17"/>
      <c r="D10" s="18"/>
      <c r="E10" s="19"/>
      <c r="F10" s="16"/>
      <c r="G10" s="32" t="str">
        <f t="shared" si="0"/>
        <v/>
      </c>
      <c r="H10" s="105"/>
      <c r="K10" s="106" t="s">
        <v>73</v>
      </c>
      <c r="L10" s="71"/>
      <c r="M10" s="71"/>
      <c r="N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row>
    <row r="11" spans="1:97" ht="19.5" customHeight="1">
      <c r="A11" s="104">
        <v>7</v>
      </c>
      <c r="B11" s="12"/>
      <c r="C11" s="17"/>
      <c r="D11" s="18"/>
      <c r="E11" s="19"/>
      <c r="F11" s="16"/>
      <c r="G11" s="32" t="str">
        <f t="shared" si="0"/>
        <v/>
      </c>
      <c r="H11" s="105"/>
      <c r="K11" s="45" t="str">
        <f>D35</f>
        <v>都内</v>
      </c>
      <c r="M11" s="31"/>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row>
    <row r="12" spans="1:97" ht="18" customHeight="1">
      <c r="A12" s="104">
        <v>8</v>
      </c>
      <c r="B12" s="12"/>
      <c r="C12" s="17"/>
      <c r="D12" s="18"/>
      <c r="E12" s="19"/>
      <c r="F12" s="16"/>
      <c r="G12" s="32" t="str">
        <f t="shared" si="0"/>
        <v/>
      </c>
      <c r="H12" s="105"/>
      <c r="J12" s="28" t="s">
        <v>52</v>
      </c>
      <c r="K12" s="46" t="str">
        <f>IF(K11="都内","対象","")</f>
        <v>対象</v>
      </c>
      <c r="L12" s="52">
        <f>IF(K12="対象",L19,0)</f>
        <v>300000000</v>
      </c>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row>
    <row r="13" spans="1:97" ht="19.5" customHeight="1">
      <c r="A13" s="104">
        <v>9</v>
      </c>
      <c r="B13" s="12"/>
      <c r="C13" s="17"/>
      <c r="D13" s="18"/>
      <c r="E13" s="19"/>
      <c r="F13" s="16"/>
      <c r="G13" s="32" t="str">
        <f t="shared" si="0"/>
        <v/>
      </c>
      <c r="H13" s="105"/>
      <c r="L13" s="3"/>
      <c r="M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row>
    <row r="14" spans="1:97" ht="19.5" customHeight="1">
      <c r="A14" s="104">
        <v>10</v>
      </c>
      <c r="B14" s="12"/>
      <c r="C14" s="17"/>
      <c r="D14" s="18"/>
      <c r="E14" s="19"/>
      <c r="F14" s="16"/>
      <c r="G14" s="32" t="str">
        <f t="shared" si="0"/>
        <v/>
      </c>
      <c r="H14" s="105"/>
      <c r="N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row>
    <row r="15" spans="1:97" ht="19.5" customHeight="1">
      <c r="A15" s="104">
        <v>11</v>
      </c>
      <c r="B15" s="12"/>
      <c r="C15" s="17"/>
      <c r="D15" s="18"/>
      <c r="E15" s="19"/>
      <c r="F15" s="16"/>
      <c r="G15" s="32" t="str">
        <f t="shared" si="0"/>
        <v/>
      </c>
      <c r="H15" s="105"/>
      <c r="K15" s="3"/>
      <c r="L15" s="3"/>
      <c r="N15" s="3"/>
      <c r="O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row>
    <row r="16" spans="1:97" ht="19.5" customHeight="1">
      <c r="A16" s="104">
        <v>12</v>
      </c>
      <c r="B16" s="12"/>
      <c r="C16" s="17"/>
      <c r="D16" s="18"/>
      <c r="E16" s="19"/>
      <c r="F16" s="16"/>
      <c r="G16" s="32" t="str">
        <f t="shared" si="0"/>
        <v/>
      </c>
      <c r="H16" s="105"/>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row>
    <row r="17" spans="1:97" ht="19.5" customHeight="1">
      <c r="A17" s="104">
        <v>13</v>
      </c>
      <c r="B17" s="12"/>
      <c r="C17" s="17"/>
      <c r="D17" s="18"/>
      <c r="E17" s="19"/>
      <c r="F17" s="16"/>
      <c r="G17" s="32" t="str">
        <f t="shared" si="0"/>
        <v/>
      </c>
      <c r="H17" s="105"/>
      <c r="K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row>
    <row r="18" spans="1:97" ht="19.5" customHeight="1">
      <c r="A18" s="104">
        <v>14</v>
      </c>
      <c r="B18" s="12"/>
      <c r="C18" s="17"/>
      <c r="D18" s="18"/>
      <c r="E18" s="19"/>
      <c r="F18" s="16"/>
      <c r="G18" s="32" t="str">
        <f t="shared" si="0"/>
        <v/>
      </c>
      <c r="H18" s="105"/>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row>
    <row r="19" spans="1:97" ht="19.5" customHeight="1">
      <c r="A19" s="104">
        <v>15</v>
      </c>
      <c r="B19" s="12"/>
      <c r="C19" s="17"/>
      <c r="D19" s="18"/>
      <c r="E19" s="19"/>
      <c r="F19" s="16"/>
      <c r="G19" s="32" t="str">
        <f t="shared" si="0"/>
        <v/>
      </c>
      <c r="H19" s="105"/>
      <c r="K19" s="33" t="s">
        <v>68</v>
      </c>
      <c r="L19" s="34">
        <v>300000000</v>
      </c>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row>
    <row r="20" spans="1:97" ht="19.5" customHeight="1">
      <c r="A20" s="104">
        <v>16</v>
      </c>
      <c r="B20" s="12"/>
      <c r="C20" s="17"/>
      <c r="D20" s="18"/>
      <c r="E20" s="19"/>
      <c r="F20" s="16"/>
      <c r="G20" s="32" t="str">
        <f t="shared" si="0"/>
        <v/>
      </c>
      <c r="H20" s="105"/>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row>
    <row r="21" spans="1:97" ht="19.5" customHeight="1">
      <c r="A21" s="104">
        <v>17</v>
      </c>
      <c r="B21" s="12"/>
      <c r="C21" s="17"/>
      <c r="D21" s="18"/>
      <c r="E21" s="19"/>
      <c r="F21" s="16"/>
      <c r="G21" s="32" t="str">
        <f t="shared" si="0"/>
        <v/>
      </c>
      <c r="H21" s="105"/>
      <c r="K21" s="94" t="s">
        <v>53</v>
      </c>
      <c r="L21" s="95"/>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row>
    <row r="22" spans="1:97" ht="19.5" customHeight="1">
      <c r="A22" s="104">
        <v>18</v>
      </c>
      <c r="B22" s="12"/>
      <c r="C22" s="17"/>
      <c r="D22" s="18"/>
      <c r="E22" s="19"/>
      <c r="F22" s="16"/>
      <c r="G22" s="32" t="str">
        <f t="shared" si="0"/>
        <v/>
      </c>
      <c r="H22" s="105"/>
      <c r="K22" s="107" t="s">
        <v>54</v>
      </c>
      <c r="L22" s="108">
        <f>IF(ROUNDDOWN(($G$36-$G$38)*2/3,-3)&gt;$G$35,$G$35,ROUNDDOWN(($G$36-$G$38)*2/3,-3))</f>
        <v>0</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row>
    <row r="23" spans="1:97" ht="19.5" customHeight="1">
      <c r="A23" s="104">
        <v>19</v>
      </c>
      <c r="B23" s="12"/>
      <c r="C23" s="17"/>
      <c r="D23" s="18"/>
      <c r="E23" s="19"/>
      <c r="F23" s="16"/>
      <c r="G23" s="32" t="str">
        <f t="shared" si="0"/>
        <v/>
      </c>
      <c r="H23" s="105"/>
      <c r="K23" s="107" t="s">
        <v>55</v>
      </c>
      <c r="L23" s="108">
        <f>IF(ROUNDDOWN($G$36*2/3,-3)&gt;$G$35,$G$35,ROUNDDOWN($G$36*2/3,-3))</f>
        <v>0</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row>
    <row r="24" spans="1:97" ht="19.5" customHeight="1">
      <c r="A24" s="104">
        <v>20</v>
      </c>
      <c r="B24" s="12"/>
      <c r="C24" s="17"/>
      <c r="D24" s="18"/>
      <c r="E24" s="19"/>
      <c r="F24" s="16"/>
      <c r="G24" s="32" t="str">
        <f t="shared" si="0"/>
        <v/>
      </c>
      <c r="H24" s="105"/>
      <c r="K24" s="31"/>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row>
    <row r="25" spans="1:97" ht="19.5" customHeight="1">
      <c r="A25" s="104">
        <v>21</v>
      </c>
      <c r="B25" s="12"/>
      <c r="C25" s="17"/>
      <c r="D25" s="18"/>
      <c r="E25" s="19"/>
      <c r="F25" s="16"/>
      <c r="G25" s="32" t="str">
        <f t="shared" si="0"/>
        <v/>
      </c>
      <c r="H25" s="105"/>
      <c r="K25" s="31"/>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row>
    <row r="26" spans="1:97" ht="19.5" customHeight="1">
      <c r="A26" s="104">
        <v>22</v>
      </c>
      <c r="B26" s="12"/>
      <c r="C26" s="17"/>
      <c r="D26" s="18"/>
      <c r="E26" s="19"/>
      <c r="F26" s="16"/>
      <c r="G26" s="32" t="str">
        <f t="shared" si="0"/>
        <v/>
      </c>
      <c r="H26" s="105"/>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row>
    <row r="27" spans="1:97" ht="19.5" customHeight="1">
      <c r="A27" s="104">
        <v>23</v>
      </c>
      <c r="B27" s="12"/>
      <c r="C27" s="17"/>
      <c r="D27" s="18"/>
      <c r="E27" s="19"/>
      <c r="F27" s="16"/>
      <c r="G27" s="32" t="str">
        <f t="shared" si="0"/>
        <v/>
      </c>
      <c r="H27" s="105"/>
      <c r="K27" s="71"/>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row>
    <row r="28" spans="1:97" ht="19.5" customHeight="1">
      <c r="A28" s="104">
        <v>24</v>
      </c>
      <c r="B28" s="12"/>
      <c r="C28" s="17"/>
      <c r="D28" s="18"/>
      <c r="E28" s="19"/>
      <c r="F28" s="16"/>
      <c r="G28" s="32" t="str">
        <f t="shared" si="0"/>
        <v/>
      </c>
      <c r="H28" s="105"/>
      <c r="K28" s="71"/>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row>
    <row r="29" spans="1:97" ht="19.5" customHeight="1">
      <c r="A29" s="104">
        <v>25</v>
      </c>
      <c r="B29" s="12"/>
      <c r="C29" s="17"/>
      <c r="D29" s="18"/>
      <c r="E29" s="19"/>
      <c r="F29" s="16"/>
      <c r="G29" s="32" t="str">
        <f t="shared" si="0"/>
        <v/>
      </c>
      <c r="H29" s="105"/>
      <c r="K29" s="71"/>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row>
    <row r="30" spans="1:97" ht="19.5" customHeight="1">
      <c r="A30" s="104">
        <v>26</v>
      </c>
      <c r="B30" s="12"/>
      <c r="C30" s="17"/>
      <c r="D30" s="18"/>
      <c r="E30" s="19"/>
      <c r="F30" s="16"/>
      <c r="G30" s="32" t="str">
        <f t="shared" si="0"/>
        <v/>
      </c>
      <c r="H30" s="105"/>
      <c r="K30" s="71"/>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row>
    <row r="31" spans="1:97" ht="19.5" customHeight="1">
      <c r="A31" s="104">
        <v>27</v>
      </c>
      <c r="B31" s="12"/>
      <c r="C31" s="17"/>
      <c r="D31" s="18"/>
      <c r="E31" s="19"/>
      <c r="F31" s="16"/>
      <c r="G31" s="32" t="str">
        <f t="shared" si="0"/>
        <v/>
      </c>
      <c r="H31" s="105"/>
      <c r="K31" s="71"/>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row>
    <row r="32" spans="1:97" ht="19.5" customHeight="1">
      <c r="A32" s="104">
        <v>28</v>
      </c>
      <c r="B32" s="12"/>
      <c r="C32" s="17"/>
      <c r="D32" s="18"/>
      <c r="E32" s="19"/>
      <c r="F32" s="16"/>
      <c r="G32" s="32" t="str">
        <f t="shared" si="0"/>
        <v/>
      </c>
      <c r="H32" s="105"/>
      <c r="J32" s="71"/>
      <c r="K32" s="71"/>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row>
    <row r="33" spans="1:97" ht="19.5" customHeight="1">
      <c r="A33" s="104">
        <v>29</v>
      </c>
      <c r="B33" s="12"/>
      <c r="C33" s="17"/>
      <c r="D33" s="18"/>
      <c r="E33" s="19"/>
      <c r="F33" s="16"/>
      <c r="G33" s="32" t="str">
        <f t="shared" si="0"/>
        <v/>
      </c>
      <c r="H33" s="105"/>
      <c r="K33" s="71"/>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row>
    <row r="34" spans="1:97" ht="19.5" customHeight="1" thickBot="1">
      <c r="A34" s="104">
        <v>30</v>
      </c>
      <c r="B34" s="51"/>
      <c r="C34" s="50"/>
      <c r="D34" s="43"/>
      <c r="E34" s="40"/>
      <c r="F34" s="49"/>
      <c r="G34" s="109" t="str">
        <f t="shared" si="0"/>
        <v/>
      </c>
      <c r="H34" s="105"/>
      <c r="K34" s="71"/>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row>
    <row r="35" spans="1:97" ht="21" customHeight="1">
      <c r="A35" s="94"/>
      <c r="B35" s="199" t="s">
        <v>86</v>
      </c>
      <c r="C35" s="200"/>
      <c r="D35" s="132" t="s">
        <v>57</v>
      </c>
      <c r="E35" s="201" t="str">
        <f>K12</f>
        <v>対象</v>
      </c>
      <c r="F35" s="202"/>
      <c r="G35" s="48">
        <f>L12</f>
        <v>300000000</v>
      </c>
      <c r="H35" s="92"/>
      <c r="K35" s="71"/>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row>
    <row r="36" spans="1:97" ht="24" customHeight="1">
      <c r="A36" s="94"/>
      <c r="B36" s="182" t="s">
        <v>85</v>
      </c>
      <c r="C36" s="183"/>
      <c r="D36" s="184">
        <f>SUMIF($B$5:$B$34,"&lt;&gt;"&amp;"▼助成対象外",$G$5:$G$34)</f>
        <v>0</v>
      </c>
      <c r="E36" s="185"/>
      <c r="F36" s="186"/>
      <c r="G36" s="36">
        <f>IF(OR(G35=0,ISERROR(D36)),0,IF(D36&lt;0,0,D36))</f>
        <v>0</v>
      </c>
      <c r="H36" s="92"/>
      <c r="K36" s="71"/>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row>
    <row r="37" spans="1:97" ht="24" customHeight="1">
      <c r="A37" s="94"/>
      <c r="B37" s="182" t="s">
        <v>84</v>
      </c>
      <c r="C37" s="183"/>
      <c r="D37" s="184">
        <f>SUMIF($B$5:$B$34,"▼助成対象外",$G$5:$G$34)</f>
        <v>0</v>
      </c>
      <c r="E37" s="185"/>
      <c r="F37" s="186"/>
      <c r="G37" s="36">
        <f>IF(OR(G35=0,ISERROR(D37)),0,IF(D37&lt;0,0,D37))</f>
        <v>0</v>
      </c>
      <c r="H37" s="92"/>
      <c r="I37" s="71"/>
      <c r="K37" s="71"/>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row>
    <row r="38" spans="1:97" ht="24" customHeight="1" thickBot="1">
      <c r="A38" s="94"/>
      <c r="B38" s="187" t="s">
        <v>47</v>
      </c>
      <c r="C38" s="188"/>
      <c r="D38" s="42" t="s">
        <v>48</v>
      </c>
      <c r="E38" s="189"/>
      <c r="F38" s="190"/>
      <c r="G38" s="21"/>
      <c r="H38" s="105"/>
      <c r="I38" s="71" t="s">
        <v>83</v>
      </c>
      <c r="K38" s="71"/>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row>
    <row r="39" spans="1:97" ht="31.5" customHeight="1" thickTop="1" thickBot="1">
      <c r="A39" s="94"/>
      <c r="B39" s="191" t="s">
        <v>82</v>
      </c>
      <c r="C39" s="192"/>
      <c r="D39" s="193" t="str">
        <f>IF(E38=K22,L22,IF(E38=K23,L23,""))</f>
        <v/>
      </c>
      <c r="E39" s="194"/>
      <c r="F39" s="195"/>
      <c r="G39" s="37" t="str">
        <f>IF(OR(G35=0,ISERROR(D39)),0,IF(D39&lt;0,0,D39))</f>
        <v/>
      </c>
      <c r="H39" s="92"/>
      <c r="I39" s="110"/>
      <c r="K39" s="71"/>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row>
    <row r="40" spans="1:97">
      <c r="A40" s="94"/>
      <c r="B40" s="181" t="s">
        <v>49</v>
      </c>
      <c r="C40" s="181"/>
      <c r="D40" s="181"/>
      <c r="E40" s="181"/>
      <c r="F40" s="181"/>
      <c r="G40" s="181"/>
      <c r="H40" s="111"/>
      <c r="K40" s="71"/>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row>
    <row r="41" spans="1:97">
      <c r="K41" s="71"/>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row>
    <row r="42" spans="1:97">
      <c r="K42" s="71"/>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row>
    <row r="43" spans="1:97">
      <c r="K43" s="71"/>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row>
    <row r="44" spans="1:97">
      <c r="K44" s="71"/>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row>
    <row r="45" spans="1:97">
      <c r="K45" s="71"/>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row>
    <row r="46" spans="1:97">
      <c r="K46" s="71"/>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row>
    <row r="47" spans="1:97">
      <c r="K47" s="71"/>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row>
    <row r="48" spans="1:97">
      <c r="K48" s="71"/>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row>
    <row r="49" spans="11:97">
      <c r="K49" s="71"/>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row>
    <row r="50" spans="11:97">
      <c r="K50" s="71"/>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row>
    <row r="51" spans="11:97">
      <c r="K51" s="71"/>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row>
    <row r="52" spans="11:97">
      <c r="K52" s="71"/>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row>
    <row r="53" spans="11:97">
      <c r="K53" s="71"/>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row>
    <row r="54" spans="11:97">
      <c r="K54" s="71"/>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row>
    <row r="55" spans="11:97">
      <c r="K55" s="71"/>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row>
    <row r="56" spans="11:97">
      <c r="K56" s="71"/>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row>
    <row r="57" spans="11:97">
      <c r="K57" s="71"/>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row>
    <row r="58" spans="11:97">
      <c r="K58" s="71"/>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row>
    <row r="59" spans="11:97">
      <c r="K59" s="71"/>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row>
    <row r="60" spans="11:97">
      <c r="K60" s="71"/>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row>
    <row r="61" spans="11:97">
      <c r="K61" s="71"/>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row>
    <row r="62" spans="11:97">
      <c r="K62" s="71"/>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row>
    <row r="63" spans="11:97">
      <c r="K63" s="71"/>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row>
    <row r="64" spans="11:97">
      <c r="K64" s="71"/>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row>
    <row r="65" spans="11:97">
      <c r="K65" s="71"/>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row>
    <row r="66" spans="11:97">
      <c r="K66" s="71"/>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row>
    <row r="67" spans="11:97">
      <c r="K67" s="71"/>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row>
    <row r="68" spans="11:97">
      <c r="K68" s="71"/>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row>
    <row r="69" spans="11:97">
      <c r="K69" s="71"/>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row>
    <row r="70" spans="11:97">
      <c r="K70" s="71"/>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row>
    <row r="71" spans="11:97">
      <c r="K71" s="71"/>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row>
    <row r="72" spans="11:97">
      <c r="K72" s="71"/>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row>
    <row r="73" spans="11:97">
      <c r="K73" s="71"/>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row>
    <row r="74" spans="11:97">
      <c r="K74" s="71"/>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row>
    <row r="75" spans="11:97">
      <c r="K75" s="71"/>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row>
    <row r="76" spans="11:97">
      <c r="K76" s="71"/>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row>
    <row r="77" spans="11:97">
      <c r="K77" s="71"/>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row>
    <row r="78" spans="11:97">
      <c r="K78" s="71"/>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row>
    <row r="79" spans="11:97">
      <c r="K79" s="71"/>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row>
    <row r="80" spans="11:97">
      <c r="K80" s="71"/>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row>
    <row r="81" spans="11:97">
      <c r="K81" s="71"/>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row>
    <row r="82" spans="11:97">
      <c r="K82" s="71"/>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row>
    <row r="83" spans="11:97">
      <c r="K83" s="71"/>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row>
    <row r="84" spans="11:97">
      <c r="K84" s="71"/>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row>
    <row r="85" spans="11:97">
      <c r="K85" s="71"/>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row>
    <row r="86" spans="11:97">
      <c r="K86" s="71"/>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row>
    <row r="87" spans="11:97">
      <c r="K87" s="71"/>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row>
    <row r="88" spans="11:97">
      <c r="K88" s="71"/>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row>
    <row r="89" spans="11:97">
      <c r="K89" s="71"/>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row>
    <row r="90" spans="11:97">
      <c r="K90" s="71"/>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row>
    <row r="91" spans="11:97">
      <c r="K91" s="71"/>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row>
    <row r="92" spans="11:97">
      <c r="K92" s="71"/>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row>
    <row r="93" spans="11:97">
      <c r="K93" s="71"/>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row>
    <row r="94" spans="11:97">
      <c r="K94" s="71"/>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row>
    <row r="95" spans="11:97">
      <c r="K95" s="71"/>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row>
    <row r="96" spans="11:97">
      <c r="K96" s="71"/>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row>
    <row r="97" spans="11:97">
      <c r="K97" s="71"/>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row>
    <row r="98" spans="11:97">
      <c r="K98" s="71"/>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row>
    <row r="99" spans="11:97">
      <c r="K99" s="71"/>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row>
    <row r="100" spans="11:97">
      <c r="K100" s="71"/>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row>
    <row r="101" spans="11:97">
      <c r="K101" s="71"/>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row>
    <row r="102" spans="11:97">
      <c r="K102" s="71"/>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row>
    <row r="103" spans="11:97">
      <c r="K103" s="71"/>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row>
    <row r="104" spans="11:97">
      <c r="K104" s="71"/>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row>
    <row r="105" spans="11:97">
      <c r="K105" s="71"/>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row>
    <row r="106" spans="11:97">
      <c r="K106" s="71"/>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row>
    <row r="107" spans="11:97">
      <c r="K107" s="71"/>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row>
    <row r="108" spans="11:97">
      <c r="K108" s="71"/>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row>
    <row r="109" spans="11:97">
      <c r="K109" s="71"/>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row>
    <row r="110" spans="11:97">
      <c r="K110" s="71"/>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row>
    <row r="111" spans="11:97">
      <c r="K111" s="71"/>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row>
    <row r="112" spans="11:97">
      <c r="K112" s="71"/>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row>
    <row r="113" spans="11:97">
      <c r="K113" s="71"/>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row>
    <row r="114" spans="11:97">
      <c r="K114" s="71"/>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row>
    <row r="115" spans="11:97">
      <c r="K115" s="71"/>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row>
    <row r="116" spans="11:97">
      <c r="K116" s="71"/>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row>
    <row r="117" spans="11:97">
      <c r="K117" s="71"/>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row>
    <row r="118" spans="11:97">
      <c r="K118" s="71"/>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row>
    <row r="119" spans="11:97">
      <c r="K119" s="71"/>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row>
    <row r="120" spans="11:97">
      <c r="K120" s="71"/>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row>
    <row r="121" spans="11:97">
      <c r="K121" s="71"/>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row>
    <row r="122" spans="11:97">
      <c r="K122" s="71"/>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row>
    <row r="123" spans="11:97">
      <c r="K123" s="71"/>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row>
    <row r="124" spans="11:97">
      <c r="K124" s="71"/>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row>
    <row r="125" spans="11:97">
      <c r="K125" s="71"/>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row>
    <row r="126" spans="11:97">
      <c r="K126" s="71"/>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row>
    <row r="127" spans="11:97">
      <c r="K127" s="71"/>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row>
    <row r="128" spans="11:97">
      <c r="K128" s="71"/>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row>
    <row r="129" spans="11:97">
      <c r="K129" s="71"/>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row>
    <row r="130" spans="11:97">
      <c r="K130" s="71"/>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row>
    <row r="131" spans="11:97">
      <c r="K131" s="71"/>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row>
    <row r="132" spans="11:97">
      <c r="K132" s="71"/>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row>
    <row r="133" spans="11:97">
      <c r="K133" s="71"/>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row>
    <row r="134" spans="11:97">
      <c r="K134" s="71"/>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row>
    <row r="135" spans="11:97">
      <c r="K135" s="71"/>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row>
    <row r="136" spans="11:97">
      <c r="K136" s="71"/>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row>
    <row r="137" spans="11:97">
      <c r="K137" s="71"/>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row>
    <row r="138" spans="11:97">
      <c r="K138" s="71"/>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row>
    <row r="139" spans="11:97">
      <c r="K139" s="71"/>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row>
    <row r="140" spans="11:97">
      <c r="K140" s="71"/>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row>
    <row r="141" spans="11:97">
      <c r="K141" s="71"/>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row>
    <row r="142" spans="11:97">
      <c r="K142" s="71"/>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row>
    <row r="143" spans="11:97">
      <c r="K143" s="71"/>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row>
    <row r="144" spans="11:97">
      <c r="K144" s="71"/>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row>
    <row r="145" spans="11:97">
      <c r="K145" s="71"/>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row>
    <row r="146" spans="11:97">
      <c r="K146" s="71"/>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row>
    <row r="147" spans="11:97">
      <c r="K147" s="71"/>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row>
    <row r="148" spans="11:97">
      <c r="K148" s="71"/>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row>
    <row r="149" spans="11:97">
      <c r="K149" s="71"/>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row>
    <row r="150" spans="11:97">
      <c r="K150" s="71"/>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row>
    <row r="151" spans="11:97">
      <c r="K151" s="71"/>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row>
    <row r="152" spans="11:97">
      <c r="K152" s="71"/>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row>
    <row r="153" spans="11:97">
      <c r="K153" s="71"/>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row>
    <row r="154" spans="11:97">
      <c r="K154" s="71"/>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row>
    <row r="155" spans="11:97">
      <c r="K155" s="71"/>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row>
    <row r="156" spans="11:97">
      <c r="K156" s="71"/>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row>
    <row r="157" spans="11:97">
      <c r="K157" s="71"/>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row>
    <row r="158" spans="11:97">
      <c r="K158" s="71"/>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row>
    <row r="159" spans="11:97">
      <c r="K159" s="71"/>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row>
    <row r="160" spans="11:97">
      <c r="K160" s="71"/>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row>
    <row r="161" spans="11:97">
      <c r="K161" s="71"/>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row>
    <row r="162" spans="11:97">
      <c r="K162" s="71"/>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row>
    <row r="163" spans="11:97">
      <c r="K163" s="71"/>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row>
    <row r="164" spans="11:97">
      <c r="K164" s="71"/>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row>
    <row r="165" spans="11:97">
      <c r="K165" s="71"/>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row>
    <row r="166" spans="11:97">
      <c r="K166" s="71"/>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row>
    <row r="167" spans="11:97">
      <c r="K167" s="71"/>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row>
    <row r="168" spans="11:97">
      <c r="K168" s="71"/>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row>
    <row r="169" spans="11:97">
      <c r="K169" s="71"/>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row>
    <row r="170" spans="11:97">
      <c r="K170" s="71"/>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row>
    <row r="171" spans="11:97">
      <c r="K171" s="71"/>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row>
    <row r="172" spans="11:97">
      <c r="K172" s="71"/>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row>
    <row r="173" spans="11:97">
      <c r="K173" s="71"/>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row>
    <row r="174" spans="11:97">
      <c r="K174" s="71"/>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row>
    <row r="175" spans="11:97">
      <c r="K175" s="71"/>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row>
    <row r="176" spans="11:97">
      <c r="K176" s="71"/>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row>
    <row r="177" spans="11:97">
      <c r="K177" s="71"/>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row>
    <row r="178" spans="11:97">
      <c r="K178" s="71"/>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row>
    <row r="179" spans="11:97">
      <c r="K179" s="71"/>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row>
    <row r="180" spans="11:97">
      <c r="K180" s="71"/>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row>
    <row r="181" spans="11:97">
      <c r="K181" s="71"/>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row>
    <row r="182" spans="11:97">
      <c r="K182" s="71"/>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row>
    <row r="183" spans="11:97">
      <c r="K183" s="71"/>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row>
    <row r="184" spans="11:97">
      <c r="K184" s="71"/>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row>
    <row r="185" spans="11:97">
      <c r="K185" s="71"/>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row>
    <row r="186" spans="11:97">
      <c r="K186" s="71"/>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row>
    <row r="187" spans="11:97">
      <c r="K187" s="71"/>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row>
    <row r="188" spans="11:97">
      <c r="K188" s="71"/>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row>
    <row r="189" spans="11:97">
      <c r="K189" s="71"/>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row>
    <row r="190" spans="11:97">
      <c r="K190" s="71"/>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row>
    <row r="191" spans="11:97">
      <c r="K191" s="71"/>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row>
    <row r="192" spans="11:97">
      <c r="K192" s="71"/>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row>
    <row r="193" spans="11:97">
      <c r="K193" s="71"/>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row>
    <row r="194" spans="11:97">
      <c r="K194" s="71"/>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row>
    <row r="195" spans="11:97">
      <c r="K195" s="71"/>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row>
    <row r="196" spans="11:97">
      <c r="K196" s="71"/>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row>
    <row r="197" spans="11:97">
      <c r="K197" s="71"/>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row>
    <row r="198" spans="11:97">
      <c r="K198" s="71"/>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row>
    <row r="199" spans="11:97">
      <c r="K199" s="71"/>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row>
    <row r="200" spans="11:97">
      <c r="K200" s="71"/>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row>
    <row r="201" spans="11:97">
      <c r="K201" s="71"/>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row>
    <row r="202" spans="11:97">
      <c r="K202" s="71"/>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row>
    <row r="203" spans="11:97">
      <c r="K203" s="71"/>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row>
    <row r="204" spans="11:97">
      <c r="K204" s="71"/>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row>
    <row r="205" spans="11:97">
      <c r="K205" s="71"/>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row>
    <row r="206" spans="11:97">
      <c r="K206" s="71"/>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row>
    <row r="207" spans="11:97">
      <c r="K207" s="71"/>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row>
    <row r="208" spans="11:97">
      <c r="K208" s="71"/>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row>
    <row r="209" spans="11:97">
      <c r="K209" s="71"/>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row>
    <row r="210" spans="11:97">
      <c r="K210" s="71"/>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row>
    <row r="211" spans="11:97">
      <c r="K211" s="71"/>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row>
    <row r="212" spans="11:97">
      <c r="K212" s="71"/>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row>
    <row r="213" spans="11:97">
      <c r="K213" s="71"/>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row>
    <row r="214" spans="11:97">
      <c r="K214" s="71"/>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row>
    <row r="215" spans="11:97">
      <c r="K215" s="71"/>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row>
    <row r="216" spans="11:97">
      <c r="K216" s="71"/>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row>
    <row r="217" spans="11:97">
      <c r="K217" s="71"/>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row>
    <row r="218" spans="11:97">
      <c r="K218" s="71"/>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row>
    <row r="219" spans="11:97">
      <c r="K219" s="71"/>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row>
    <row r="220" spans="11:97">
      <c r="K220" s="71"/>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row>
    <row r="221" spans="11:97">
      <c r="K221" s="71"/>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row>
    <row r="222" spans="11:97">
      <c r="K222" s="71"/>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row>
    <row r="223" spans="11:97">
      <c r="K223" s="71"/>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row>
    <row r="224" spans="11:97">
      <c r="K224" s="71"/>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row>
    <row r="225" spans="11:97">
      <c r="K225" s="71"/>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row>
    <row r="226" spans="11:97">
      <c r="K226" s="71"/>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row>
    <row r="227" spans="11:97">
      <c r="K227" s="71"/>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row>
    <row r="228" spans="11:97">
      <c r="K228" s="71"/>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row>
    <row r="229" spans="11:97">
      <c r="K229" s="71"/>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row>
    <row r="230" spans="11:97">
      <c r="K230" s="71"/>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row>
    <row r="231" spans="11:97">
      <c r="K231" s="71"/>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row>
    <row r="232" spans="11:97">
      <c r="K232" s="71"/>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row>
    <row r="233" spans="11:97">
      <c r="K233" s="71"/>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row>
    <row r="234" spans="11:97">
      <c r="K234" s="71"/>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row>
    <row r="235" spans="11:97">
      <c r="K235" s="71"/>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row>
    <row r="236" spans="11:97">
      <c r="K236" s="71"/>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row>
    <row r="237" spans="11:97">
      <c r="K237" s="71"/>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row>
    <row r="238" spans="11:97">
      <c r="K238" s="71"/>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row>
    <row r="239" spans="11:97">
      <c r="K239" s="71"/>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row>
    <row r="240" spans="11:97">
      <c r="K240" s="71"/>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row>
    <row r="241" spans="11:97">
      <c r="K241" s="71"/>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row>
    <row r="242" spans="11:97">
      <c r="K242" s="71"/>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row>
    <row r="243" spans="11:97">
      <c r="K243" s="71"/>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row>
    <row r="244" spans="11:97">
      <c r="K244" s="71"/>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row>
    <row r="245" spans="11:97">
      <c r="K245" s="71"/>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row>
    <row r="246" spans="11:97">
      <c r="K246" s="71"/>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row>
    <row r="247" spans="11:97">
      <c r="K247" s="71"/>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row>
    <row r="248" spans="11:97">
      <c r="K248" s="71"/>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row>
    <row r="249" spans="11:97">
      <c r="K249" s="71"/>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row>
    <row r="250" spans="11:97">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row>
    <row r="251" spans="11:97">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row>
    <row r="252" spans="11:97">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row>
    <row r="253" spans="11:97">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row>
    <row r="254" spans="11:97">
      <c r="CK254" s="3"/>
      <c r="CL254" s="3"/>
      <c r="CM254" s="3"/>
      <c r="CN254" s="3"/>
      <c r="CO254" s="3"/>
      <c r="CP254" s="3"/>
      <c r="CQ254" s="3"/>
      <c r="CR254" s="3"/>
      <c r="CS254" s="3"/>
    </row>
  </sheetData>
  <sheetProtection algorithmName="SHA-512" hashValue="fwyPXFYtOxATpipvLdahBHGXpMzerZc/ODr9y7WLemeQNp8GfAaot+rWjckzL+O4mvJMlURDgQxqVNmOX4v0OA==" saltValue="HMeqtKqPFEQn9dRnTWGP2Q==" spinCount="100000" sheet="1" formatCells="0" formatColumns="0" formatRows="0" selectLockedCells="1"/>
  <mergeCells count="13">
    <mergeCell ref="B3:G3"/>
    <mergeCell ref="L9:M9"/>
    <mergeCell ref="B35:C35"/>
    <mergeCell ref="E35:F35"/>
    <mergeCell ref="B36:C36"/>
    <mergeCell ref="D36:F36"/>
    <mergeCell ref="B40:G40"/>
    <mergeCell ref="B37:C37"/>
    <mergeCell ref="D37:F37"/>
    <mergeCell ref="B38:C38"/>
    <mergeCell ref="E38:F38"/>
    <mergeCell ref="B39:C39"/>
    <mergeCell ref="D39:F39"/>
  </mergeCells>
  <phoneticPr fontId="3"/>
  <conditionalFormatting sqref="G38:H38">
    <cfRule type="expression" dxfId="12" priority="1">
      <formula>OR(AND($E$38="申請無し",$G$38&lt;&gt;0),AND($E$38="申請有り",$G$38&lt;=0))</formula>
    </cfRule>
  </conditionalFormatting>
  <dataValidations count="3">
    <dataValidation imeMode="off" allowBlank="1" showInputMessage="1" showErrorMessage="1" sqref="D12:E34 D6:D11 G38:H38 D5:E5 G5:H34" xr:uid="{E8CCDF50-0433-48F3-8083-012374DF949B}"/>
    <dataValidation type="list" allowBlank="1" showInputMessage="1" showErrorMessage="1" sqref="B5:B34" xr:uid="{A5F1DCA4-DC78-4D61-9D56-3AB36014A04C}">
      <formula1>"設計費,設備費,工事費,諸経費,▼助成対象外"</formula1>
    </dataValidation>
    <dataValidation type="list" allowBlank="1" showInputMessage="1" showErrorMessage="1" sqref="E38:F38" xr:uid="{838F5E11-2530-4269-84BE-B611019804D6}">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&amp;R&amp;"ＭＳ Ｐ明朝,標準"&amp;10（日本産業規格A列4番）</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2CCB6-F26D-42B1-90BA-B2BF730A51C0}">
  <sheetPr>
    <pageSetUpPr fitToPage="1"/>
  </sheetPr>
  <dimension ref="A1:CR262"/>
  <sheetViews>
    <sheetView showGridLines="0" view="pageBreakPreview" zoomScaleNormal="70" zoomScaleSheetLayoutView="100" workbookViewId="0">
      <selection activeCell="B5" sqref="B5"/>
    </sheetView>
  </sheetViews>
  <sheetFormatPr defaultColWidth="9" defaultRowHeight="14.25"/>
  <cols>
    <col min="1" max="1" width="2.625" style="30" customWidth="1"/>
    <col min="2" max="2" width="10.625" style="30" customWidth="1"/>
    <col min="3" max="3" width="42.625" style="30" customWidth="1"/>
    <col min="4" max="4" width="13.125" style="93" customWidth="1"/>
    <col min="5" max="6" width="6.625" style="93" customWidth="1"/>
    <col min="7" max="7" width="13.125" style="30" customWidth="1"/>
    <col min="8" max="8" width="1.625" style="30" customWidth="1"/>
    <col min="9" max="9" width="45.625" style="29" customWidth="1"/>
    <col min="10" max="10" width="33.375" style="29" customWidth="1"/>
    <col min="11" max="11" width="15.625" style="30" customWidth="1"/>
    <col min="12" max="12" width="12.625" style="30" customWidth="1"/>
    <col min="13" max="13" width="2.625" style="30" customWidth="1"/>
    <col min="14" max="14" width="29.875" style="30" customWidth="1"/>
    <col min="15" max="125" width="2.625" style="30" customWidth="1"/>
    <col min="126" max="16384" width="9" style="30"/>
  </cols>
  <sheetData>
    <row r="1" spans="1:96" ht="10.5" customHeight="1"/>
    <row r="2" spans="1:96" ht="19.5" customHeight="1">
      <c r="A2" s="94"/>
      <c r="B2" s="95" t="s">
        <v>93</v>
      </c>
      <c r="C2" s="94"/>
      <c r="D2" s="96"/>
      <c r="E2" s="96"/>
      <c r="F2" s="96"/>
      <c r="G2" s="94"/>
    </row>
    <row r="3" spans="1:96" ht="30" customHeight="1" thickBot="1">
      <c r="A3" s="94"/>
      <c r="B3" s="196" t="s">
        <v>147</v>
      </c>
      <c r="C3" s="197"/>
      <c r="D3" s="197"/>
      <c r="E3" s="197"/>
      <c r="F3" s="197"/>
      <c r="G3" s="197"/>
      <c r="I3" s="98" t="s">
        <v>41</v>
      </c>
    </row>
    <row r="4" spans="1:96" ht="19.5" customHeight="1" thickBot="1">
      <c r="A4" s="94"/>
      <c r="B4" s="99" t="s">
        <v>42</v>
      </c>
      <c r="C4" s="100" t="s">
        <v>43</v>
      </c>
      <c r="D4" s="100" t="s">
        <v>44</v>
      </c>
      <c r="E4" s="100" t="s">
        <v>45</v>
      </c>
      <c r="F4" s="101" t="s">
        <v>4</v>
      </c>
      <c r="G4" s="102" t="s">
        <v>46</v>
      </c>
    </row>
    <row r="5" spans="1:96" ht="19.5" customHeight="1" thickTop="1">
      <c r="A5" s="104">
        <v>1</v>
      </c>
      <c r="B5" s="12"/>
      <c r="C5" s="13"/>
      <c r="D5" s="14"/>
      <c r="E5" s="15"/>
      <c r="F5" s="16"/>
      <c r="G5" s="32" t="str">
        <f t="shared" ref="G5:G34" si="0">IF(D5="","",D5*E5)</f>
        <v/>
      </c>
    </row>
    <row r="6" spans="1:96" ht="19.5" customHeight="1">
      <c r="A6" s="104">
        <v>2</v>
      </c>
      <c r="B6" s="12"/>
      <c r="C6" s="17"/>
      <c r="D6" s="18"/>
      <c r="E6" s="19"/>
      <c r="F6" s="16"/>
      <c r="G6" s="32" t="str">
        <f t="shared" si="0"/>
        <v/>
      </c>
      <c r="J6" s="71"/>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19.5" customHeight="1">
      <c r="A7" s="104">
        <v>3</v>
      </c>
      <c r="B7" s="12"/>
      <c r="C7" s="17"/>
      <c r="D7" s="18"/>
      <c r="E7" s="19"/>
      <c r="F7" s="16"/>
      <c r="G7" s="32" t="str">
        <f t="shared" si="0"/>
        <v/>
      </c>
      <c r="J7" s="71"/>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9.5" customHeight="1">
      <c r="A8" s="104">
        <v>4</v>
      </c>
      <c r="B8" s="12"/>
      <c r="C8" s="17"/>
      <c r="D8" s="18"/>
      <c r="E8" s="19"/>
      <c r="F8" s="16"/>
      <c r="G8" s="32" t="str">
        <f t="shared" si="0"/>
        <v/>
      </c>
      <c r="J8" s="71"/>
      <c r="K8" s="3"/>
      <c r="L8" s="3"/>
      <c r="M8" s="3"/>
      <c r="N8" s="3"/>
      <c r="O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9.5" customHeight="1">
      <c r="A9" s="104">
        <v>5</v>
      </c>
      <c r="B9" s="12"/>
      <c r="C9" s="17"/>
      <c r="D9" s="18"/>
      <c r="E9" s="19"/>
      <c r="F9" s="16"/>
      <c r="G9" s="32" t="str">
        <f t="shared" si="0"/>
        <v/>
      </c>
      <c r="J9" s="71"/>
      <c r="K9" s="198"/>
      <c r="L9" s="198"/>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9.5" customHeight="1">
      <c r="A10" s="104">
        <v>6</v>
      </c>
      <c r="B10" s="12"/>
      <c r="C10" s="17"/>
      <c r="D10" s="18"/>
      <c r="E10" s="19"/>
      <c r="F10" s="16"/>
      <c r="G10" s="32" t="str">
        <f t="shared" si="0"/>
        <v/>
      </c>
      <c r="J10" s="106" t="s">
        <v>73</v>
      </c>
      <c r="K10" s="71"/>
      <c r="L10" s="71"/>
      <c r="M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19.5" customHeight="1">
      <c r="A11" s="104">
        <v>7</v>
      </c>
      <c r="B11" s="12"/>
      <c r="C11" s="17"/>
      <c r="D11" s="18"/>
      <c r="E11" s="19"/>
      <c r="F11" s="16"/>
      <c r="G11" s="32" t="str">
        <f t="shared" si="0"/>
        <v/>
      </c>
      <c r="J11" s="133" t="str">
        <f>D35&amp;E35</f>
        <v>都外10N㎥/h以上</v>
      </c>
      <c r="L11" s="31"/>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19.5" customHeight="1">
      <c r="A12" s="104">
        <v>8</v>
      </c>
      <c r="B12" s="12"/>
      <c r="C12" s="17"/>
      <c r="D12" s="18"/>
      <c r="E12" s="19"/>
      <c r="F12" s="16"/>
      <c r="G12" s="32" t="str">
        <f t="shared" si="0"/>
        <v/>
      </c>
      <c r="I12" s="28" t="s">
        <v>52</v>
      </c>
      <c r="J12" s="112" t="str">
        <f>IF(J11="都外10N㎥/h以上","対象","対象外")</f>
        <v>対象</v>
      </c>
      <c r="K12" s="34">
        <f>IF(J12="対象外",0,K19)</f>
        <v>300000000</v>
      </c>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19.5" customHeight="1">
      <c r="A13" s="104">
        <v>9</v>
      </c>
      <c r="B13" s="12"/>
      <c r="C13" s="17"/>
      <c r="D13" s="18"/>
      <c r="E13" s="19"/>
      <c r="F13" s="16"/>
      <c r="G13" s="32" t="str">
        <f t="shared" si="0"/>
        <v/>
      </c>
      <c r="K13" s="3"/>
      <c r="L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ht="19.5" customHeight="1">
      <c r="A14" s="104">
        <v>10</v>
      </c>
      <c r="B14" s="12"/>
      <c r="C14" s="17"/>
      <c r="D14" s="18"/>
      <c r="E14" s="19"/>
      <c r="F14" s="16"/>
      <c r="G14" s="32" t="str">
        <f t="shared" si="0"/>
        <v/>
      </c>
      <c r="J14" s="3"/>
      <c r="K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ht="19.5" customHeight="1">
      <c r="A15" s="104">
        <v>11</v>
      </c>
      <c r="B15" s="12"/>
      <c r="C15" s="17"/>
      <c r="D15" s="18"/>
      <c r="E15" s="19"/>
      <c r="F15" s="16"/>
      <c r="G15" s="32" t="str">
        <f t="shared" si="0"/>
        <v/>
      </c>
      <c r="J15" s="3"/>
      <c r="K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9.5" customHeight="1">
      <c r="A16" s="104">
        <v>12</v>
      </c>
      <c r="B16" s="12"/>
      <c r="C16" s="17"/>
      <c r="D16" s="18"/>
      <c r="E16" s="19"/>
      <c r="F16" s="16"/>
      <c r="G16" s="32" t="str">
        <f t="shared" si="0"/>
        <v/>
      </c>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96" ht="19.5" customHeight="1">
      <c r="A17" s="104">
        <v>13</v>
      </c>
      <c r="B17" s="12"/>
      <c r="C17" s="17"/>
      <c r="D17" s="18"/>
      <c r="E17" s="19"/>
      <c r="F17" s="16"/>
      <c r="G17" s="32" t="str">
        <f t="shared" si="0"/>
        <v/>
      </c>
      <c r="J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96" ht="19.5" customHeight="1">
      <c r="A18" s="104">
        <v>14</v>
      </c>
      <c r="B18" s="12"/>
      <c r="C18" s="17"/>
      <c r="D18" s="18"/>
      <c r="E18" s="19"/>
      <c r="F18" s="16"/>
      <c r="G18" s="32" t="str">
        <f t="shared" si="0"/>
        <v/>
      </c>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96" ht="19.5" customHeight="1">
      <c r="A19" s="104">
        <v>15</v>
      </c>
      <c r="B19" s="12"/>
      <c r="C19" s="17"/>
      <c r="D19" s="18"/>
      <c r="E19" s="19"/>
      <c r="F19" s="16"/>
      <c r="G19" s="32" t="str">
        <f t="shared" si="0"/>
        <v/>
      </c>
      <c r="J19" s="33" t="s">
        <v>68</v>
      </c>
      <c r="K19" s="34">
        <v>300000000</v>
      </c>
      <c r="T19" s="3"/>
      <c r="U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96" ht="19.5" customHeight="1">
      <c r="A20" s="104">
        <v>16</v>
      </c>
      <c r="B20" s="12"/>
      <c r="C20" s="17"/>
      <c r="D20" s="18"/>
      <c r="E20" s="19"/>
      <c r="F20" s="16"/>
      <c r="G20" s="32" t="str">
        <f t="shared" si="0"/>
        <v/>
      </c>
      <c r="T20" s="3"/>
      <c r="U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96" ht="19.5" customHeight="1">
      <c r="A21" s="104">
        <v>17</v>
      </c>
      <c r="B21" s="12"/>
      <c r="C21" s="17"/>
      <c r="D21" s="18"/>
      <c r="E21" s="19"/>
      <c r="F21" s="16"/>
      <c r="G21" s="32" t="str">
        <f t="shared" si="0"/>
        <v/>
      </c>
      <c r="J21" s="94" t="s">
        <v>53</v>
      </c>
      <c r="K21" s="95"/>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96" ht="19.5" customHeight="1">
      <c r="A22" s="104">
        <v>18</v>
      </c>
      <c r="B22" s="12"/>
      <c r="C22" s="17"/>
      <c r="D22" s="18"/>
      <c r="E22" s="19"/>
      <c r="F22" s="16"/>
      <c r="G22" s="32" t="str">
        <f t="shared" si="0"/>
        <v/>
      </c>
      <c r="J22" s="107" t="s">
        <v>54</v>
      </c>
      <c r="K22" s="108">
        <f>IF(ROUNDDOWN(($G$36-$G$38)*2/3,-3)&gt;$G$35,$G$35,ROUNDDOWN(($G$36-$G$38)*2/3,-3))</f>
        <v>0</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96" ht="19.5" customHeight="1">
      <c r="A23" s="104">
        <v>19</v>
      </c>
      <c r="B23" s="12"/>
      <c r="C23" s="17"/>
      <c r="D23" s="18"/>
      <c r="E23" s="19"/>
      <c r="F23" s="16"/>
      <c r="G23" s="32" t="str">
        <f t="shared" si="0"/>
        <v/>
      </c>
      <c r="J23" s="107" t="s">
        <v>55</v>
      </c>
      <c r="K23" s="108">
        <f>IF(ROUNDDOWN($G$36*2/3,-3)&gt;$G$35,$G$35,ROUNDDOWN($G$36*2/3,-3))</f>
        <v>0</v>
      </c>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96" ht="19.5" customHeight="1">
      <c r="A24" s="104">
        <v>20</v>
      </c>
      <c r="B24" s="12"/>
      <c r="C24" s="17"/>
      <c r="D24" s="18"/>
      <c r="E24" s="19"/>
      <c r="F24" s="16"/>
      <c r="G24" s="32" t="str">
        <f t="shared" si="0"/>
        <v/>
      </c>
      <c r="J24" s="31"/>
      <c r="K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row>
    <row r="25" spans="1:96" ht="19.5" customHeight="1">
      <c r="A25" s="104">
        <v>21</v>
      </c>
      <c r="B25" s="12"/>
      <c r="C25" s="17"/>
      <c r="D25" s="18"/>
      <c r="E25" s="19"/>
      <c r="F25" s="16"/>
      <c r="G25" s="32" t="str">
        <f t="shared" si="0"/>
        <v/>
      </c>
      <c r="J25" s="31"/>
      <c r="K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row>
    <row r="26" spans="1:96" ht="19.5" customHeight="1">
      <c r="A26" s="104">
        <v>22</v>
      </c>
      <c r="B26" s="12"/>
      <c r="C26" s="17"/>
      <c r="D26" s="18"/>
      <c r="E26" s="19"/>
      <c r="F26" s="16"/>
      <c r="G26" s="32" t="str">
        <f t="shared" si="0"/>
        <v/>
      </c>
      <c r="J26" s="3"/>
      <c r="K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row>
    <row r="27" spans="1:96" ht="19.5" customHeight="1">
      <c r="A27" s="104">
        <v>23</v>
      </c>
      <c r="B27" s="12"/>
      <c r="C27" s="17"/>
      <c r="D27" s="18"/>
      <c r="E27" s="19"/>
      <c r="F27" s="16"/>
      <c r="G27" s="32" t="str">
        <f t="shared" si="0"/>
        <v/>
      </c>
      <c r="J27" s="71"/>
      <c r="K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row>
    <row r="28" spans="1:96" ht="19.5" customHeight="1">
      <c r="A28" s="104">
        <v>24</v>
      </c>
      <c r="B28" s="12"/>
      <c r="C28" s="17"/>
      <c r="D28" s="18"/>
      <c r="E28" s="19"/>
      <c r="F28" s="16"/>
      <c r="G28" s="32" t="str">
        <f t="shared" si="0"/>
        <v/>
      </c>
      <c r="J28" s="71"/>
      <c r="K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row>
    <row r="29" spans="1:96" ht="19.5" customHeight="1">
      <c r="A29" s="104">
        <v>25</v>
      </c>
      <c r="B29" s="12"/>
      <c r="C29" s="17"/>
      <c r="D29" s="18"/>
      <c r="E29" s="19"/>
      <c r="F29" s="16"/>
      <c r="G29" s="32" t="str">
        <f t="shared" si="0"/>
        <v/>
      </c>
      <c r="J29" s="71"/>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row>
    <row r="30" spans="1:96" ht="19.5" customHeight="1">
      <c r="A30" s="104">
        <v>26</v>
      </c>
      <c r="B30" s="12"/>
      <c r="C30" s="17"/>
      <c r="D30" s="18"/>
      <c r="E30" s="19"/>
      <c r="F30" s="16"/>
      <c r="G30" s="32" t="str">
        <f t="shared" si="0"/>
        <v/>
      </c>
      <c r="J30" s="71"/>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row>
    <row r="31" spans="1:96" ht="19.5" customHeight="1">
      <c r="A31" s="104">
        <v>27</v>
      </c>
      <c r="B31" s="12"/>
      <c r="C31" s="17"/>
      <c r="D31" s="18"/>
      <c r="E31" s="19"/>
      <c r="F31" s="16"/>
      <c r="G31" s="32" t="str">
        <f t="shared" si="0"/>
        <v/>
      </c>
      <c r="J31" s="71"/>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row>
    <row r="32" spans="1:96" ht="19.5" customHeight="1">
      <c r="A32" s="104">
        <v>28</v>
      </c>
      <c r="B32" s="12"/>
      <c r="C32" s="17"/>
      <c r="D32" s="18"/>
      <c r="E32" s="19"/>
      <c r="F32" s="16"/>
      <c r="G32" s="32" t="str">
        <f t="shared" si="0"/>
        <v/>
      </c>
      <c r="I32" s="71"/>
      <c r="J32" s="71"/>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row>
    <row r="33" spans="1:96" ht="19.5" customHeight="1">
      <c r="A33" s="104">
        <v>29</v>
      </c>
      <c r="B33" s="12"/>
      <c r="C33" s="17"/>
      <c r="D33" s="18"/>
      <c r="E33" s="19"/>
      <c r="F33" s="16"/>
      <c r="G33" s="32" t="str">
        <f t="shared" si="0"/>
        <v/>
      </c>
      <c r="J33" s="71"/>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row>
    <row r="34" spans="1:96" ht="19.5" customHeight="1" thickBot="1">
      <c r="A34" s="104">
        <v>30</v>
      </c>
      <c r="B34" s="51"/>
      <c r="C34" s="50"/>
      <c r="D34" s="43"/>
      <c r="E34" s="40"/>
      <c r="F34" s="53"/>
      <c r="G34" s="32" t="str">
        <f t="shared" si="0"/>
        <v/>
      </c>
      <c r="J34" s="71"/>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row>
    <row r="35" spans="1:96" ht="26.25" customHeight="1">
      <c r="A35" s="94"/>
      <c r="B35" s="199" t="s">
        <v>92</v>
      </c>
      <c r="C35" s="200"/>
      <c r="D35" s="113" t="s">
        <v>69</v>
      </c>
      <c r="E35" s="203" t="s">
        <v>91</v>
      </c>
      <c r="F35" s="204"/>
      <c r="G35" s="48">
        <f>K12</f>
        <v>300000000</v>
      </c>
      <c r="J35" s="71"/>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row>
    <row r="36" spans="1:96" ht="24" customHeight="1">
      <c r="A36" s="94"/>
      <c r="B36" s="182" t="s">
        <v>90</v>
      </c>
      <c r="C36" s="183"/>
      <c r="D36" s="184">
        <f>SUMIF($B$5:$B$34,"&lt;&gt;"&amp;"▼助成対象外",$G$5:$G$34)</f>
        <v>0</v>
      </c>
      <c r="E36" s="185"/>
      <c r="F36" s="186"/>
      <c r="G36" s="36">
        <f>IF(OR(G35=0,ISERROR(D36)),0,IF(D36&lt;0,0,D36))</f>
        <v>0</v>
      </c>
      <c r="J36" s="71"/>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row>
    <row r="37" spans="1:96" ht="24" customHeight="1">
      <c r="A37" s="94"/>
      <c r="B37" s="182" t="s">
        <v>89</v>
      </c>
      <c r="C37" s="183"/>
      <c r="D37" s="184">
        <f>SUMIF($B$5:$B$34,"▼助成対象外",$G$5:$G$34)</f>
        <v>0</v>
      </c>
      <c r="E37" s="185"/>
      <c r="F37" s="186"/>
      <c r="G37" s="36">
        <f>IF(OR(G35=0,ISERROR(D37)),0,IF(D37&lt;0,0,D37))</f>
        <v>0</v>
      </c>
      <c r="J37" s="71"/>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row>
    <row r="38" spans="1:96" ht="24" customHeight="1" thickBot="1">
      <c r="A38" s="94"/>
      <c r="B38" s="187" t="s">
        <v>47</v>
      </c>
      <c r="C38" s="188"/>
      <c r="D38" s="42" t="s">
        <v>48</v>
      </c>
      <c r="E38" s="189"/>
      <c r="F38" s="190"/>
      <c r="G38" s="21"/>
      <c r="H38" s="71" t="s">
        <v>59</v>
      </c>
      <c r="J38" s="71"/>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row>
    <row r="39" spans="1:96" ht="37.5" customHeight="1" thickTop="1" thickBot="1">
      <c r="A39" s="94"/>
      <c r="B39" s="191" t="s">
        <v>88</v>
      </c>
      <c r="C39" s="192"/>
      <c r="D39" s="193" t="str">
        <f>IF(E38=J22,K22,IF(E38=J23,K23,""))</f>
        <v/>
      </c>
      <c r="E39" s="194"/>
      <c r="F39" s="195"/>
      <c r="G39" s="37" t="str">
        <f>IF(OR(G35=0,ISERROR(D39)),0,IF(D39&lt;0,0,D39))</f>
        <v/>
      </c>
      <c r="J39" s="71"/>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row>
    <row r="40" spans="1:96" ht="22.5" customHeight="1">
      <c r="A40" s="94"/>
      <c r="B40" s="181" t="s">
        <v>49</v>
      </c>
      <c r="C40" s="181"/>
      <c r="D40" s="181"/>
      <c r="E40" s="181"/>
      <c r="F40" s="181"/>
      <c r="G40" s="181"/>
      <c r="H40" s="110"/>
      <c r="J40" s="71"/>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row>
    <row r="41" spans="1:96">
      <c r="J41" s="71"/>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row>
    <row r="42" spans="1:96">
      <c r="J42" s="71"/>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row>
    <row r="43" spans="1:96">
      <c r="J43" s="71"/>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row>
    <row r="44" spans="1:96">
      <c r="J44" s="71"/>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row>
    <row r="45" spans="1:96">
      <c r="J45" s="71"/>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row>
    <row r="46" spans="1:96">
      <c r="J46" s="71"/>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row>
    <row r="47" spans="1:96">
      <c r="J47" s="71"/>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row>
    <row r="48" spans="1:96">
      <c r="J48" s="71"/>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row>
    <row r="49" spans="10:96">
      <c r="J49" s="71"/>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row>
    <row r="50" spans="10:96">
      <c r="J50" s="71"/>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row>
    <row r="51" spans="10:96">
      <c r="J51" s="71"/>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row>
    <row r="52" spans="10:96">
      <c r="J52" s="71"/>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row>
    <row r="53" spans="10:96">
      <c r="J53" s="71"/>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row>
    <row r="54" spans="10:96">
      <c r="J54" s="71"/>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row>
    <row r="55" spans="10:96">
      <c r="J55" s="71"/>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row>
    <row r="56" spans="10:96">
      <c r="J56" s="71"/>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row>
    <row r="57" spans="10:96">
      <c r="J57" s="71"/>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row>
    <row r="58" spans="10:96">
      <c r="J58" s="71"/>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row>
    <row r="59" spans="10:96">
      <c r="J59" s="71"/>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row>
    <row r="60" spans="10:96">
      <c r="J60" s="71"/>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row>
    <row r="61" spans="10:96">
      <c r="J61" s="71"/>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row>
    <row r="62" spans="10:96">
      <c r="J62" s="71"/>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row>
    <row r="63" spans="10:96">
      <c r="J63" s="71"/>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row>
    <row r="64" spans="10:96">
      <c r="J64" s="71"/>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row>
    <row r="65" spans="10:96">
      <c r="J65" s="71"/>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row>
    <row r="66" spans="10:96">
      <c r="J66" s="71"/>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row>
    <row r="67" spans="10:96">
      <c r="J67" s="71"/>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row>
    <row r="68" spans="10:96">
      <c r="J68" s="71"/>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row>
    <row r="69" spans="10:96">
      <c r="J69" s="71"/>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row>
    <row r="70" spans="10:96">
      <c r="J70" s="71"/>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row>
    <row r="71" spans="10:96">
      <c r="J71" s="71"/>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row>
    <row r="72" spans="10:96">
      <c r="J72" s="71"/>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row>
    <row r="73" spans="10:96">
      <c r="J73" s="71"/>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row>
    <row r="74" spans="10:96">
      <c r="J74" s="71"/>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row>
    <row r="75" spans="10:96">
      <c r="J75" s="71"/>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row>
    <row r="76" spans="10:96">
      <c r="J76" s="71"/>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row>
    <row r="77" spans="10:96">
      <c r="J77" s="71"/>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row>
    <row r="78" spans="10:96">
      <c r="J78" s="71"/>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row>
    <row r="79" spans="10:96">
      <c r="J79" s="71"/>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row>
    <row r="80" spans="10:96">
      <c r="J80" s="71"/>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row>
    <row r="81" spans="10:96">
      <c r="J81" s="71"/>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row>
    <row r="82" spans="10:96">
      <c r="J82" s="71"/>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row>
    <row r="83" spans="10:96">
      <c r="J83" s="71"/>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row>
    <row r="84" spans="10:96">
      <c r="J84" s="71"/>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row>
    <row r="85" spans="10:96">
      <c r="J85" s="71"/>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row>
    <row r="86" spans="10:96">
      <c r="J86" s="71"/>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row>
    <row r="87" spans="10:96">
      <c r="J87" s="71"/>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row>
    <row r="88" spans="10:96">
      <c r="J88" s="71"/>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row>
    <row r="89" spans="10:96">
      <c r="J89" s="71"/>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row>
    <row r="90" spans="10:96">
      <c r="J90" s="71"/>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row>
    <row r="91" spans="10:96">
      <c r="J91" s="71"/>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row>
    <row r="92" spans="10:96">
      <c r="J92" s="71"/>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row>
    <row r="93" spans="10:96">
      <c r="J93" s="71"/>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row>
    <row r="94" spans="10:96">
      <c r="J94" s="71"/>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row>
    <row r="95" spans="10:96">
      <c r="J95" s="71"/>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row>
    <row r="96" spans="10:96">
      <c r="J96" s="71"/>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row>
    <row r="97" spans="10:96">
      <c r="J97" s="71"/>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row>
    <row r="98" spans="10:96">
      <c r="J98" s="71"/>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row>
    <row r="99" spans="10:96">
      <c r="J99" s="71"/>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row>
    <row r="100" spans="10:96">
      <c r="J100" s="71"/>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row>
    <row r="101" spans="10:96">
      <c r="J101" s="71"/>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row>
    <row r="102" spans="10:96">
      <c r="J102" s="71"/>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row>
    <row r="103" spans="10:96">
      <c r="J103" s="71"/>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row>
    <row r="104" spans="10:96">
      <c r="J104" s="71"/>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row>
    <row r="105" spans="10:96">
      <c r="J105" s="71"/>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row>
    <row r="106" spans="10:96">
      <c r="J106" s="71"/>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row>
    <row r="107" spans="10:96">
      <c r="J107" s="71"/>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row>
    <row r="108" spans="10:96">
      <c r="J108" s="71"/>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row>
    <row r="109" spans="10:96">
      <c r="J109" s="71"/>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row>
    <row r="110" spans="10:96">
      <c r="J110" s="71"/>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row>
    <row r="111" spans="10:96">
      <c r="J111" s="71"/>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row>
    <row r="112" spans="10:96">
      <c r="J112" s="71"/>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row>
    <row r="113" spans="10:96">
      <c r="J113" s="71"/>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row>
    <row r="114" spans="10:96">
      <c r="J114" s="71"/>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row>
    <row r="115" spans="10:96">
      <c r="J115" s="71"/>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row>
    <row r="116" spans="10:96">
      <c r="J116" s="71"/>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row>
    <row r="117" spans="10:96">
      <c r="J117" s="71"/>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row>
    <row r="118" spans="10:96">
      <c r="J118" s="71"/>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row>
    <row r="119" spans="10:96">
      <c r="J119" s="71"/>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row>
    <row r="120" spans="10:96">
      <c r="J120" s="71"/>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row>
    <row r="121" spans="10:96">
      <c r="J121" s="71"/>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row>
    <row r="122" spans="10:96">
      <c r="J122" s="71"/>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row>
    <row r="123" spans="10:96">
      <c r="J123" s="71"/>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row>
    <row r="124" spans="10:96">
      <c r="J124" s="71"/>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row>
    <row r="125" spans="10:96">
      <c r="J125" s="71"/>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row>
    <row r="126" spans="10:96">
      <c r="J126" s="71"/>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row>
    <row r="127" spans="10:96">
      <c r="J127" s="71"/>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row>
    <row r="128" spans="10:96">
      <c r="J128" s="71"/>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row>
    <row r="129" spans="10:96">
      <c r="J129" s="71"/>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row>
    <row r="130" spans="10:96">
      <c r="J130" s="71"/>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row>
    <row r="131" spans="10:96">
      <c r="J131" s="71"/>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row>
    <row r="132" spans="10:96">
      <c r="J132" s="71"/>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row>
    <row r="133" spans="10:96">
      <c r="J133" s="71"/>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row>
    <row r="134" spans="10:96">
      <c r="J134" s="71"/>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row>
    <row r="135" spans="10:96">
      <c r="J135" s="71"/>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row>
    <row r="136" spans="10:96">
      <c r="J136" s="71"/>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row>
    <row r="137" spans="10:96">
      <c r="J137" s="71"/>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row>
    <row r="138" spans="10:96">
      <c r="J138" s="71"/>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row>
    <row r="139" spans="10:96">
      <c r="J139" s="71"/>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row>
    <row r="140" spans="10:96">
      <c r="J140" s="71"/>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row>
    <row r="141" spans="10:96">
      <c r="J141" s="71"/>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row>
    <row r="142" spans="10:96">
      <c r="J142" s="71"/>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row>
    <row r="143" spans="10:96">
      <c r="J143" s="71"/>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row>
    <row r="144" spans="10:96">
      <c r="J144" s="71"/>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row>
    <row r="145" spans="10:96">
      <c r="J145" s="71"/>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row>
    <row r="146" spans="10:96">
      <c r="J146" s="71"/>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row>
    <row r="147" spans="10:96">
      <c r="J147" s="71"/>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row>
    <row r="148" spans="10:96">
      <c r="J148" s="71"/>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row>
    <row r="149" spans="10:96">
      <c r="J149" s="71"/>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row>
    <row r="150" spans="10:96">
      <c r="J150" s="71"/>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row>
    <row r="151" spans="10:96">
      <c r="J151" s="71"/>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row>
    <row r="152" spans="10:96">
      <c r="J152" s="71"/>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row>
    <row r="153" spans="10:96">
      <c r="J153" s="71"/>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row>
    <row r="154" spans="10:96">
      <c r="J154" s="71"/>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row>
    <row r="155" spans="10:96">
      <c r="J155" s="71"/>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row>
    <row r="156" spans="10:96">
      <c r="J156" s="71"/>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row>
    <row r="157" spans="10:96">
      <c r="J157" s="71"/>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row>
    <row r="158" spans="10:96">
      <c r="J158" s="71"/>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row>
    <row r="159" spans="10:96">
      <c r="J159" s="71"/>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row>
    <row r="160" spans="10:96">
      <c r="J160" s="71"/>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row>
    <row r="161" spans="10:96">
      <c r="J161" s="71"/>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row>
    <row r="162" spans="10:96">
      <c r="J162" s="71"/>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row>
    <row r="163" spans="10:96">
      <c r="J163" s="71"/>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row>
    <row r="164" spans="10:96">
      <c r="J164" s="71"/>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row>
    <row r="165" spans="10:96">
      <c r="J165" s="71"/>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row>
    <row r="166" spans="10:96">
      <c r="J166" s="71"/>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row>
    <row r="167" spans="10:96">
      <c r="J167" s="71"/>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row>
    <row r="168" spans="10:96">
      <c r="J168" s="71"/>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row>
    <row r="169" spans="10:96">
      <c r="J169" s="71"/>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row>
    <row r="170" spans="10:96">
      <c r="J170" s="71"/>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row>
    <row r="171" spans="10:96">
      <c r="J171" s="71"/>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row>
    <row r="172" spans="10:96">
      <c r="J172" s="71"/>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row>
    <row r="173" spans="10:96">
      <c r="J173" s="71"/>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row>
    <row r="174" spans="10:96">
      <c r="J174" s="71"/>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row>
    <row r="175" spans="10:96">
      <c r="J175" s="71"/>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row>
    <row r="176" spans="10:96">
      <c r="J176" s="71"/>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row>
    <row r="177" spans="10:96">
      <c r="J177" s="71"/>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row>
    <row r="178" spans="10:96">
      <c r="J178" s="71"/>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row>
    <row r="179" spans="10:96">
      <c r="J179" s="71"/>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row>
    <row r="180" spans="10:96">
      <c r="J180" s="71"/>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row>
    <row r="181" spans="10:96">
      <c r="J181" s="71"/>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row>
    <row r="182" spans="10:96">
      <c r="J182" s="71"/>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row>
    <row r="183" spans="10:96">
      <c r="J183" s="71"/>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row>
    <row r="184" spans="10:96">
      <c r="J184" s="71"/>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row>
    <row r="185" spans="10:96">
      <c r="J185" s="71"/>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row>
    <row r="186" spans="10:96">
      <c r="J186" s="71"/>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row>
    <row r="187" spans="10:96">
      <c r="J187" s="71"/>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row>
    <row r="188" spans="10:96">
      <c r="J188" s="71"/>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row>
    <row r="189" spans="10:96">
      <c r="J189" s="71"/>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row>
    <row r="190" spans="10:96">
      <c r="J190" s="71"/>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row>
    <row r="191" spans="10:96">
      <c r="J191" s="71"/>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row>
    <row r="192" spans="10:96">
      <c r="J192" s="71"/>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row>
    <row r="193" spans="10:96">
      <c r="J193" s="71"/>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row>
    <row r="194" spans="10:96">
      <c r="J194" s="71"/>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row>
    <row r="195" spans="10:96">
      <c r="J195" s="71"/>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row>
    <row r="196" spans="10:96">
      <c r="J196" s="71"/>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row>
    <row r="197" spans="10:96">
      <c r="J197" s="71"/>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row>
    <row r="198" spans="10:96">
      <c r="J198" s="71"/>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row>
    <row r="199" spans="10:96">
      <c r="J199" s="71"/>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row>
    <row r="200" spans="10:96">
      <c r="J200" s="71"/>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row>
    <row r="201" spans="10:96">
      <c r="J201" s="71"/>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row>
    <row r="202" spans="10:96">
      <c r="J202" s="71"/>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row>
    <row r="203" spans="10:96">
      <c r="J203" s="71"/>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row>
    <row r="204" spans="10:96">
      <c r="J204" s="71"/>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row>
    <row r="205" spans="10:96">
      <c r="J205" s="71"/>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row>
    <row r="206" spans="10:96">
      <c r="J206" s="71"/>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row>
    <row r="207" spans="10:96">
      <c r="J207" s="71"/>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row>
    <row r="208" spans="10:96">
      <c r="J208" s="71"/>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row>
    <row r="209" spans="10:96">
      <c r="J209" s="71"/>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row>
    <row r="210" spans="10:96">
      <c r="J210" s="71"/>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row>
    <row r="211" spans="10:96">
      <c r="J211" s="71"/>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row>
    <row r="212" spans="10:96">
      <c r="J212" s="71"/>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row>
    <row r="213" spans="10:96">
      <c r="J213" s="71"/>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row>
    <row r="214" spans="10:96">
      <c r="J214" s="71"/>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row>
    <row r="215" spans="10:96">
      <c r="J215" s="71"/>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row>
    <row r="216" spans="10:96">
      <c r="J216" s="71"/>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row>
    <row r="217" spans="10:96">
      <c r="J217" s="71"/>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row>
    <row r="218" spans="10:96">
      <c r="J218" s="71"/>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row>
    <row r="219" spans="10:96">
      <c r="J219" s="71"/>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row>
    <row r="220" spans="10:96">
      <c r="J220" s="71"/>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row>
    <row r="221" spans="10:96">
      <c r="J221" s="71"/>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row>
    <row r="222" spans="10:96">
      <c r="J222" s="71"/>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row>
    <row r="223" spans="10:96">
      <c r="J223" s="71"/>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row>
    <row r="224" spans="10:96">
      <c r="J224" s="71"/>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row>
    <row r="225" spans="10:96">
      <c r="J225" s="71"/>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row>
    <row r="226" spans="10:96">
      <c r="J226" s="71"/>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row>
    <row r="227" spans="10:96">
      <c r="J227" s="71"/>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row>
    <row r="228" spans="10:96">
      <c r="J228" s="71"/>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row>
    <row r="229" spans="10:96">
      <c r="J229" s="71"/>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row>
    <row r="230" spans="10:96">
      <c r="J230" s="71"/>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row>
    <row r="231" spans="10:96">
      <c r="J231" s="71"/>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row>
    <row r="232" spans="10:96">
      <c r="J232" s="71"/>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row>
    <row r="233" spans="10:96">
      <c r="J233" s="71"/>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row>
    <row r="234" spans="10:96">
      <c r="J234" s="71"/>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row>
    <row r="235" spans="10:96">
      <c r="J235" s="71"/>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row>
    <row r="236" spans="10:96">
      <c r="J236" s="71"/>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row>
    <row r="237" spans="10:96">
      <c r="J237" s="71"/>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row>
    <row r="238" spans="10:96">
      <c r="J238" s="71"/>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row>
    <row r="239" spans="10:96">
      <c r="J239" s="71"/>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row>
    <row r="240" spans="10:96">
      <c r="J240" s="71"/>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row>
    <row r="241" spans="10:96">
      <c r="J241" s="71"/>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row>
    <row r="242" spans="10:96">
      <c r="J242" s="71"/>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row>
    <row r="243" spans="10:96">
      <c r="J243" s="71"/>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row>
    <row r="244" spans="10:96">
      <c r="J244" s="71"/>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row>
    <row r="245" spans="10:96">
      <c r="J245" s="71"/>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row>
    <row r="246" spans="10:96">
      <c r="J246" s="71"/>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row>
    <row r="247" spans="10:96">
      <c r="J247" s="71"/>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row>
    <row r="248" spans="10:96">
      <c r="J248" s="71"/>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row>
    <row r="249" spans="10:96">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row>
    <row r="250" spans="10:96">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row>
    <row r="251" spans="10:96">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row>
    <row r="252" spans="10:96">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row>
    <row r="253" spans="10:96">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row>
    <row r="254" spans="10:96">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row>
    <row r="255" spans="10:96">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row>
    <row r="256" spans="10:96">
      <c r="R256" s="3"/>
      <c r="S256" s="3"/>
      <c r="T256" s="3"/>
      <c r="U256" s="3"/>
      <c r="V256" s="3"/>
      <c r="W256" s="3"/>
      <c r="X256" s="3"/>
      <c r="Y256" s="3"/>
      <c r="Z256" s="3"/>
      <c r="AA256" s="3"/>
      <c r="AB256" s="3"/>
      <c r="AC256" s="3"/>
      <c r="AD256" s="3"/>
      <c r="AE256" s="3"/>
      <c r="AF256" s="3"/>
      <c r="AG256" s="3"/>
      <c r="AH256" s="3"/>
    </row>
    <row r="257" spans="18:34">
      <c r="R257" s="3"/>
      <c r="S257" s="3"/>
      <c r="T257" s="3"/>
      <c r="U257" s="3"/>
      <c r="V257" s="3"/>
      <c r="W257" s="3"/>
      <c r="X257" s="3"/>
      <c r="Y257" s="3"/>
      <c r="Z257" s="3"/>
      <c r="AA257" s="3"/>
      <c r="AB257" s="3"/>
      <c r="AC257" s="3"/>
      <c r="AD257" s="3"/>
      <c r="AE257" s="3"/>
      <c r="AF257" s="3"/>
      <c r="AG257" s="3"/>
      <c r="AH257" s="3"/>
    </row>
    <row r="258" spans="18:34">
      <c r="T258" s="3"/>
      <c r="U258" s="3"/>
      <c r="V258" s="3"/>
      <c r="W258" s="3"/>
      <c r="X258" s="3"/>
      <c r="Y258" s="3"/>
      <c r="Z258" s="3"/>
      <c r="AA258" s="3"/>
      <c r="AB258" s="3"/>
      <c r="AC258" s="3"/>
      <c r="AD258" s="3"/>
      <c r="AE258" s="3"/>
      <c r="AF258" s="3"/>
      <c r="AG258" s="3"/>
      <c r="AH258" s="3"/>
    </row>
    <row r="259" spans="18:34">
      <c r="T259" s="3"/>
      <c r="U259" s="3"/>
      <c r="V259" s="3"/>
      <c r="W259" s="3"/>
      <c r="X259" s="3"/>
      <c r="Y259" s="3"/>
      <c r="Z259" s="3"/>
      <c r="AA259" s="3"/>
      <c r="AB259" s="3"/>
      <c r="AC259" s="3"/>
      <c r="AD259" s="3"/>
      <c r="AE259" s="3"/>
      <c r="AF259" s="3"/>
      <c r="AG259" s="3"/>
      <c r="AH259" s="3"/>
    </row>
    <row r="260" spans="18:34">
      <c r="T260" s="3"/>
      <c r="U260" s="3"/>
      <c r="V260" s="3"/>
      <c r="W260" s="3"/>
      <c r="X260" s="3"/>
      <c r="Y260" s="3"/>
      <c r="Z260" s="3"/>
      <c r="AA260" s="3"/>
      <c r="AB260" s="3"/>
      <c r="AC260" s="3"/>
      <c r="AD260" s="3"/>
      <c r="AE260" s="3"/>
      <c r="AF260" s="3"/>
      <c r="AG260" s="3"/>
      <c r="AH260" s="3"/>
    </row>
    <row r="261" spans="18:34">
      <c r="V261" s="3"/>
      <c r="W261" s="3"/>
      <c r="X261" s="3"/>
      <c r="Y261" s="3"/>
      <c r="Z261" s="3"/>
      <c r="AA261" s="3"/>
      <c r="AB261" s="3"/>
      <c r="AC261" s="3"/>
      <c r="AD261" s="3"/>
      <c r="AE261" s="3"/>
      <c r="AF261" s="3"/>
      <c r="AG261" s="3"/>
      <c r="AH261" s="3"/>
    </row>
    <row r="262" spans="18:34">
      <c r="V262" s="3"/>
      <c r="W262" s="3"/>
      <c r="X262" s="3"/>
      <c r="Y262" s="3"/>
      <c r="Z262" s="3"/>
      <c r="AA262" s="3"/>
      <c r="AB262" s="3"/>
      <c r="AC262" s="3"/>
      <c r="AD262" s="3"/>
      <c r="AE262" s="3"/>
      <c r="AF262" s="3"/>
      <c r="AG262" s="3"/>
      <c r="AH262" s="3"/>
    </row>
  </sheetData>
  <sheetProtection algorithmName="SHA-512" hashValue="WOFV3W+T8Aaxl/cgZOD/xCv7plcKyZWEsiK9Rj0bgUu5a2XX4IyTsd2VfA+Ty4f+ShTkGs4wy5NrPHLWS9C46w==" saltValue="q9ldEKwCYPUzM5UZBIvCJA==" spinCount="100000" sheet="1" formatCells="0" formatColumns="0" formatRows="0" selectLockedCells="1"/>
  <dataConsolidate/>
  <mergeCells count="13">
    <mergeCell ref="B3:G3"/>
    <mergeCell ref="K9:L9"/>
    <mergeCell ref="B35:C35"/>
    <mergeCell ref="E35:F35"/>
    <mergeCell ref="B36:C36"/>
    <mergeCell ref="D36:F36"/>
    <mergeCell ref="B40:G40"/>
    <mergeCell ref="B37:C37"/>
    <mergeCell ref="D37:F37"/>
    <mergeCell ref="B38:C38"/>
    <mergeCell ref="E38:F38"/>
    <mergeCell ref="B39:C39"/>
    <mergeCell ref="D39:F39"/>
  </mergeCells>
  <phoneticPr fontId="3"/>
  <conditionalFormatting sqref="G38">
    <cfRule type="expression" dxfId="11" priority="1">
      <formula>OR(AND($E$38="申請無し",$G$38&lt;&gt;0),AND($E$38="申請有り",$G$38&lt;=0))</formula>
    </cfRule>
  </conditionalFormatting>
  <dataValidations count="3">
    <dataValidation imeMode="off" allowBlank="1" showInputMessage="1" showErrorMessage="1" sqref="G38 D5:E5 D12:E34 D6:D11 G5:G34" xr:uid="{73EF1A8E-6A8B-416F-83E0-0A0DC79F033C}"/>
    <dataValidation type="list" allowBlank="1" showInputMessage="1" showErrorMessage="1" sqref="B5:B34" xr:uid="{A31342E3-73AD-4F19-8F1B-C092A51A671F}">
      <formula1>"設計費,設備費,工事費,諸経費,▼助成対象外"</formula1>
    </dataValidation>
    <dataValidation type="list" allowBlank="1" showInputMessage="1" showErrorMessage="1" sqref="E38:F38" xr:uid="{003A6142-4A04-4FE7-845C-A4836B38730C}">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headerFooter>
    <oddFooter>&amp;R&amp;"ＭＳ Ｐ明朝,標準"&amp;10（日本産業規格A列4番）</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125AB-1708-4147-B8A8-DC960620B883}">
  <sheetPr>
    <pageSetUpPr fitToPage="1"/>
  </sheetPr>
  <dimension ref="A1:CS254"/>
  <sheetViews>
    <sheetView showGridLines="0" view="pageBreakPreview" zoomScaleNormal="70" zoomScaleSheetLayoutView="100" workbookViewId="0">
      <selection activeCell="C5" sqref="C5"/>
    </sheetView>
  </sheetViews>
  <sheetFormatPr defaultColWidth="9" defaultRowHeight="14.25"/>
  <cols>
    <col min="1" max="1" width="2.625" style="30" customWidth="1"/>
    <col min="2" max="2" width="10.625" style="30" customWidth="1"/>
    <col min="3" max="3" width="42.625" style="30" customWidth="1"/>
    <col min="4" max="4" width="10.5" style="93" customWidth="1"/>
    <col min="5" max="6" width="6.625" style="93" customWidth="1"/>
    <col min="7" max="7" width="13.125" style="30" customWidth="1"/>
    <col min="8" max="8" width="3.625" style="30" customWidth="1"/>
    <col min="9" max="9" width="9.625" style="30" customWidth="1"/>
    <col min="10" max="10" width="45.625" style="29" customWidth="1"/>
    <col min="11" max="11" width="33.375" style="29" customWidth="1"/>
    <col min="12" max="12" width="15.625" style="30" customWidth="1"/>
    <col min="13" max="13" width="12.625" style="30" customWidth="1"/>
    <col min="14" max="14" width="2.625" style="30" customWidth="1"/>
    <col min="15" max="15" width="29.875" style="30" customWidth="1"/>
    <col min="16" max="126" width="2.625" style="30" customWidth="1"/>
    <col min="127" max="16384" width="9" style="30"/>
  </cols>
  <sheetData>
    <row r="1" spans="1:97" ht="10.5" customHeight="1"/>
    <row r="2" spans="1:97" ht="19.5" customHeight="1">
      <c r="A2" s="94"/>
      <c r="B2" s="95" t="s">
        <v>98</v>
      </c>
      <c r="C2" s="94"/>
      <c r="D2" s="96"/>
      <c r="E2" s="96"/>
      <c r="F2" s="96"/>
      <c r="G2" s="94"/>
      <c r="H2" s="94"/>
    </row>
    <row r="3" spans="1:97" ht="30" customHeight="1" thickBot="1">
      <c r="A3" s="94"/>
      <c r="B3" s="196" t="s">
        <v>148</v>
      </c>
      <c r="C3" s="197"/>
      <c r="D3" s="197"/>
      <c r="E3" s="197"/>
      <c r="F3" s="197"/>
      <c r="G3" s="197"/>
      <c r="H3" s="97"/>
      <c r="J3" s="98" t="s">
        <v>41</v>
      </c>
    </row>
    <row r="4" spans="1:97" ht="19.5" customHeight="1" thickBot="1">
      <c r="A4" s="94"/>
      <c r="B4" s="99" t="s">
        <v>42</v>
      </c>
      <c r="C4" s="100" t="s">
        <v>43</v>
      </c>
      <c r="D4" s="100" t="s">
        <v>44</v>
      </c>
      <c r="E4" s="100" t="s">
        <v>45</v>
      </c>
      <c r="F4" s="101" t="s">
        <v>4</v>
      </c>
      <c r="G4" s="102" t="s">
        <v>46</v>
      </c>
      <c r="H4" s="103"/>
    </row>
    <row r="5" spans="1:97" ht="19.5" customHeight="1" thickTop="1">
      <c r="A5" s="104">
        <v>1</v>
      </c>
      <c r="B5" s="12"/>
      <c r="C5" s="13"/>
      <c r="D5" s="14"/>
      <c r="E5" s="15"/>
      <c r="F5" s="16"/>
      <c r="G5" s="32" t="str">
        <f t="shared" ref="G5:G34" si="0">IF(D5="","",D5*E5)</f>
        <v/>
      </c>
      <c r="H5" s="105"/>
    </row>
    <row r="6" spans="1:97" ht="19.5" customHeight="1">
      <c r="A6" s="104">
        <v>2</v>
      </c>
      <c r="B6" s="12"/>
      <c r="C6" s="17"/>
      <c r="D6" s="18"/>
      <c r="E6" s="19"/>
      <c r="F6" s="16"/>
      <c r="G6" s="32" t="str">
        <f t="shared" si="0"/>
        <v/>
      </c>
      <c r="H6" s="105"/>
      <c r="K6" s="71"/>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row>
    <row r="7" spans="1:97" ht="19.5" customHeight="1">
      <c r="A7" s="104">
        <v>3</v>
      </c>
      <c r="B7" s="12"/>
      <c r="C7" s="17"/>
      <c r="D7" s="18"/>
      <c r="E7" s="19"/>
      <c r="F7" s="16"/>
      <c r="G7" s="32" t="str">
        <f t="shared" si="0"/>
        <v/>
      </c>
      <c r="H7" s="105"/>
      <c r="K7" s="71"/>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row>
    <row r="8" spans="1:97" ht="19.5" customHeight="1">
      <c r="A8" s="104">
        <v>4</v>
      </c>
      <c r="B8" s="12"/>
      <c r="C8" s="17"/>
      <c r="D8" s="18"/>
      <c r="E8" s="19"/>
      <c r="F8" s="16"/>
      <c r="G8" s="32" t="str">
        <f t="shared" si="0"/>
        <v/>
      </c>
      <c r="H8" s="105"/>
      <c r="K8" s="71"/>
      <c r="L8" s="3"/>
      <c r="M8" s="3"/>
      <c r="N8" s="3"/>
      <c r="O8" s="3"/>
      <c r="P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row>
    <row r="9" spans="1:97" ht="19.5" customHeight="1">
      <c r="A9" s="104">
        <v>5</v>
      </c>
      <c r="B9" s="12"/>
      <c r="C9" s="17"/>
      <c r="D9" s="18"/>
      <c r="E9" s="19"/>
      <c r="F9" s="16"/>
      <c r="G9" s="32" t="str">
        <f t="shared" si="0"/>
        <v/>
      </c>
      <c r="H9" s="105"/>
      <c r="K9" s="71"/>
      <c r="L9" s="198"/>
      <c r="M9" s="198"/>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row>
    <row r="10" spans="1:97" ht="19.5" customHeight="1">
      <c r="A10" s="104">
        <v>6</v>
      </c>
      <c r="B10" s="12"/>
      <c r="C10" s="17"/>
      <c r="D10" s="18"/>
      <c r="E10" s="19"/>
      <c r="F10" s="16"/>
      <c r="G10" s="32" t="str">
        <f t="shared" si="0"/>
        <v/>
      </c>
      <c r="H10" s="105"/>
      <c r="K10" s="106" t="s">
        <v>73</v>
      </c>
      <c r="L10" s="71"/>
      <c r="M10" s="71"/>
      <c r="N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row>
    <row r="11" spans="1:97" ht="19.5" customHeight="1">
      <c r="A11" s="104">
        <v>7</v>
      </c>
      <c r="B11" s="12"/>
      <c r="C11" s="17"/>
      <c r="D11" s="18"/>
      <c r="E11" s="19"/>
      <c r="F11" s="16"/>
      <c r="G11" s="32" t="str">
        <f t="shared" si="0"/>
        <v/>
      </c>
      <c r="H11" s="105"/>
      <c r="K11" s="45">
        <f>D35</f>
        <v>0</v>
      </c>
      <c r="M11" s="31"/>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row>
    <row r="12" spans="1:97" ht="18" customHeight="1">
      <c r="A12" s="104">
        <v>8</v>
      </c>
      <c r="B12" s="12"/>
      <c r="C12" s="17"/>
      <c r="D12" s="18"/>
      <c r="E12" s="19"/>
      <c r="F12" s="16"/>
      <c r="G12" s="32" t="str">
        <f t="shared" si="0"/>
        <v/>
      </c>
      <c r="H12" s="105"/>
      <c r="J12" s="28" t="s">
        <v>52</v>
      </c>
      <c r="K12" s="46" t="str">
        <f>IF(OR(K11="都内",K11="都外"),"対象","")</f>
        <v/>
      </c>
      <c r="L12" s="52">
        <f>IF(K12="対象",L19,0)</f>
        <v>0</v>
      </c>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row>
    <row r="13" spans="1:97" ht="19.5" customHeight="1">
      <c r="A13" s="104">
        <v>9</v>
      </c>
      <c r="B13" s="12"/>
      <c r="C13" s="17"/>
      <c r="D13" s="18"/>
      <c r="E13" s="19"/>
      <c r="F13" s="16"/>
      <c r="G13" s="32" t="str">
        <f t="shared" si="0"/>
        <v/>
      </c>
      <c r="H13" s="105"/>
      <c r="L13" s="3"/>
      <c r="M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row>
    <row r="14" spans="1:97" ht="19.5" customHeight="1">
      <c r="A14" s="104">
        <v>10</v>
      </c>
      <c r="B14" s="12"/>
      <c r="C14" s="17"/>
      <c r="D14" s="18"/>
      <c r="E14" s="19"/>
      <c r="F14" s="16"/>
      <c r="G14" s="32" t="str">
        <f t="shared" si="0"/>
        <v/>
      </c>
      <c r="H14" s="105"/>
      <c r="N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row>
    <row r="15" spans="1:97" ht="19.5" customHeight="1">
      <c r="A15" s="104">
        <v>11</v>
      </c>
      <c r="B15" s="12"/>
      <c r="C15" s="17"/>
      <c r="D15" s="18"/>
      <c r="E15" s="19"/>
      <c r="F15" s="16"/>
      <c r="G15" s="32" t="str">
        <f t="shared" si="0"/>
        <v/>
      </c>
      <c r="H15" s="105"/>
      <c r="K15" s="3"/>
      <c r="L15" s="3"/>
      <c r="N15" s="3"/>
      <c r="O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row>
    <row r="16" spans="1:97" ht="19.5" customHeight="1">
      <c r="A16" s="104">
        <v>12</v>
      </c>
      <c r="B16" s="12"/>
      <c r="C16" s="17"/>
      <c r="D16" s="18"/>
      <c r="E16" s="19"/>
      <c r="F16" s="16"/>
      <c r="G16" s="32" t="str">
        <f t="shared" si="0"/>
        <v/>
      </c>
      <c r="H16" s="105"/>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row>
    <row r="17" spans="1:97" ht="19.5" customHeight="1">
      <c r="A17" s="104">
        <v>13</v>
      </c>
      <c r="B17" s="12"/>
      <c r="C17" s="17"/>
      <c r="D17" s="18"/>
      <c r="E17" s="19"/>
      <c r="F17" s="16"/>
      <c r="G17" s="32" t="str">
        <f t="shared" si="0"/>
        <v/>
      </c>
      <c r="H17" s="105"/>
      <c r="K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row>
    <row r="18" spans="1:97" ht="19.5" customHeight="1">
      <c r="A18" s="104">
        <v>14</v>
      </c>
      <c r="B18" s="12"/>
      <c r="C18" s="17"/>
      <c r="D18" s="18"/>
      <c r="E18" s="19"/>
      <c r="F18" s="16"/>
      <c r="G18" s="32" t="str">
        <f t="shared" si="0"/>
        <v/>
      </c>
      <c r="H18" s="105"/>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row>
    <row r="19" spans="1:97" ht="19.5" customHeight="1">
      <c r="A19" s="104">
        <v>15</v>
      </c>
      <c r="B19" s="12"/>
      <c r="C19" s="17"/>
      <c r="D19" s="18"/>
      <c r="E19" s="19"/>
      <c r="F19" s="16"/>
      <c r="G19" s="32" t="str">
        <f t="shared" si="0"/>
        <v/>
      </c>
      <c r="H19" s="105"/>
      <c r="K19" s="33" t="s">
        <v>68</v>
      </c>
      <c r="L19" s="34">
        <v>300000000</v>
      </c>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row>
    <row r="20" spans="1:97" ht="19.5" customHeight="1">
      <c r="A20" s="104">
        <v>16</v>
      </c>
      <c r="B20" s="12"/>
      <c r="C20" s="17"/>
      <c r="D20" s="18"/>
      <c r="E20" s="19"/>
      <c r="F20" s="16"/>
      <c r="G20" s="32" t="str">
        <f t="shared" si="0"/>
        <v/>
      </c>
      <c r="H20" s="105"/>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row>
    <row r="21" spans="1:97" ht="19.5" customHeight="1">
      <c r="A21" s="104">
        <v>17</v>
      </c>
      <c r="B21" s="12"/>
      <c r="C21" s="17"/>
      <c r="D21" s="18"/>
      <c r="E21" s="19"/>
      <c r="F21" s="16"/>
      <c r="G21" s="32" t="str">
        <f t="shared" si="0"/>
        <v/>
      </c>
      <c r="H21" s="105"/>
      <c r="K21" s="94" t="s">
        <v>53</v>
      </c>
      <c r="L21" s="95"/>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row>
    <row r="22" spans="1:97" ht="19.5" customHeight="1">
      <c r="A22" s="104">
        <v>18</v>
      </c>
      <c r="B22" s="12"/>
      <c r="C22" s="17"/>
      <c r="D22" s="18"/>
      <c r="E22" s="19"/>
      <c r="F22" s="16"/>
      <c r="G22" s="32" t="str">
        <f t="shared" si="0"/>
        <v/>
      </c>
      <c r="H22" s="105"/>
      <c r="K22" s="107" t="s">
        <v>54</v>
      </c>
      <c r="L22" s="108">
        <f>IF(ROUNDDOWN(($G$36-$G$38)*2/3,-3)&gt;$G$35,$G$35,ROUNDDOWN(($G$36-$G$38)*2/3,-3))</f>
        <v>0</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row>
    <row r="23" spans="1:97" ht="19.5" customHeight="1">
      <c r="A23" s="104">
        <v>19</v>
      </c>
      <c r="B23" s="12"/>
      <c r="C23" s="17"/>
      <c r="D23" s="18"/>
      <c r="E23" s="19"/>
      <c r="F23" s="16"/>
      <c r="G23" s="32" t="str">
        <f t="shared" si="0"/>
        <v/>
      </c>
      <c r="H23" s="105"/>
      <c r="K23" s="107" t="s">
        <v>55</v>
      </c>
      <c r="L23" s="108">
        <f>IF(ROUNDDOWN($G$36*2/3,-3)&gt;$G$35,$G$35,ROUNDDOWN($G$36*2/3,-3))</f>
        <v>0</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row>
    <row r="24" spans="1:97" ht="19.5" customHeight="1">
      <c r="A24" s="104">
        <v>20</v>
      </c>
      <c r="B24" s="12"/>
      <c r="C24" s="17"/>
      <c r="D24" s="18"/>
      <c r="E24" s="19"/>
      <c r="F24" s="16"/>
      <c r="G24" s="32" t="str">
        <f t="shared" si="0"/>
        <v/>
      </c>
      <c r="H24" s="105"/>
      <c r="K24" s="31"/>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row>
    <row r="25" spans="1:97" ht="19.5" customHeight="1">
      <c r="A25" s="104">
        <v>21</v>
      </c>
      <c r="B25" s="12"/>
      <c r="C25" s="17"/>
      <c r="D25" s="18"/>
      <c r="E25" s="19"/>
      <c r="F25" s="16"/>
      <c r="G25" s="32" t="str">
        <f t="shared" si="0"/>
        <v/>
      </c>
      <c r="H25" s="105"/>
      <c r="K25" s="31"/>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row>
    <row r="26" spans="1:97" ht="19.5" customHeight="1">
      <c r="A26" s="104">
        <v>22</v>
      </c>
      <c r="B26" s="12"/>
      <c r="C26" s="17"/>
      <c r="D26" s="18"/>
      <c r="E26" s="19"/>
      <c r="F26" s="16"/>
      <c r="G26" s="32" t="str">
        <f t="shared" si="0"/>
        <v/>
      </c>
      <c r="H26" s="105"/>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row>
    <row r="27" spans="1:97" ht="19.5" customHeight="1">
      <c r="A27" s="104">
        <v>23</v>
      </c>
      <c r="B27" s="12"/>
      <c r="C27" s="17"/>
      <c r="D27" s="18"/>
      <c r="E27" s="19"/>
      <c r="F27" s="16"/>
      <c r="G27" s="32" t="str">
        <f t="shared" si="0"/>
        <v/>
      </c>
      <c r="H27" s="105"/>
      <c r="K27" s="71"/>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row>
    <row r="28" spans="1:97" ht="19.5" customHeight="1">
      <c r="A28" s="104">
        <v>24</v>
      </c>
      <c r="B28" s="12"/>
      <c r="C28" s="17"/>
      <c r="D28" s="18"/>
      <c r="E28" s="19"/>
      <c r="F28" s="16"/>
      <c r="G28" s="32" t="str">
        <f t="shared" si="0"/>
        <v/>
      </c>
      <c r="H28" s="105"/>
      <c r="K28" s="71"/>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row>
    <row r="29" spans="1:97" ht="19.5" customHeight="1">
      <c r="A29" s="104">
        <v>25</v>
      </c>
      <c r="B29" s="12"/>
      <c r="C29" s="17"/>
      <c r="D29" s="18"/>
      <c r="E29" s="19"/>
      <c r="F29" s="16"/>
      <c r="G29" s="32" t="str">
        <f t="shared" si="0"/>
        <v/>
      </c>
      <c r="H29" s="105"/>
      <c r="K29" s="71"/>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row>
    <row r="30" spans="1:97" ht="19.5" customHeight="1">
      <c r="A30" s="104">
        <v>26</v>
      </c>
      <c r="B30" s="12"/>
      <c r="C30" s="17"/>
      <c r="D30" s="18"/>
      <c r="E30" s="19"/>
      <c r="F30" s="16"/>
      <c r="G30" s="32" t="str">
        <f t="shared" si="0"/>
        <v/>
      </c>
      <c r="H30" s="105"/>
      <c r="K30" s="71"/>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row>
    <row r="31" spans="1:97" ht="19.5" customHeight="1">
      <c r="A31" s="104">
        <v>27</v>
      </c>
      <c r="B31" s="12"/>
      <c r="C31" s="17"/>
      <c r="D31" s="18"/>
      <c r="E31" s="19"/>
      <c r="F31" s="16"/>
      <c r="G31" s="32" t="str">
        <f t="shared" si="0"/>
        <v/>
      </c>
      <c r="H31" s="105"/>
      <c r="K31" s="71"/>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row>
    <row r="32" spans="1:97" ht="19.5" customHeight="1">
      <c r="A32" s="104">
        <v>28</v>
      </c>
      <c r="B32" s="12"/>
      <c r="C32" s="17"/>
      <c r="D32" s="18"/>
      <c r="E32" s="19"/>
      <c r="F32" s="16"/>
      <c r="G32" s="32" t="str">
        <f t="shared" si="0"/>
        <v/>
      </c>
      <c r="H32" s="105"/>
      <c r="J32" s="71"/>
      <c r="K32" s="71"/>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row>
    <row r="33" spans="1:97" ht="19.5" customHeight="1">
      <c r="A33" s="104">
        <v>29</v>
      </c>
      <c r="B33" s="12"/>
      <c r="C33" s="17"/>
      <c r="D33" s="18"/>
      <c r="E33" s="19"/>
      <c r="F33" s="16"/>
      <c r="G33" s="32" t="str">
        <f t="shared" si="0"/>
        <v/>
      </c>
      <c r="H33" s="105"/>
      <c r="K33" s="71"/>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row>
    <row r="34" spans="1:97" ht="19.5" customHeight="1" thickBot="1">
      <c r="A34" s="104">
        <v>30</v>
      </c>
      <c r="B34" s="51"/>
      <c r="C34" s="50"/>
      <c r="D34" s="43"/>
      <c r="E34" s="40"/>
      <c r="F34" s="49"/>
      <c r="G34" s="109" t="str">
        <f t="shared" si="0"/>
        <v/>
      </c>
      <c r="H34" s="105"/>
      <c r="K34" s="71"/>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row>
    <row r="35" spans="1:97" ht="21" customHeight="1">
      <c r="A35" s="94"/>
      <c r="B35" s="199" t="s">
        <v>97</v>
      </c>
      <c r="C35" s="200"/>
      <c r="D35" s="115"/>
      <c r="E35" s="116"/>
      <c r="F35" s="114" t="s">
        <v>78</v>
      </c>
      <c r="G35" s="48">
        <f>L12*E35</f>
        <v>0</v>
      </c>
      <c r="H35" s="92"/>
      <c r="K35" s="71"/>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row>
    <row r="36" spans="1:97" ht="24" customHeight="1">
      <c r="A36" s="94"/>
      <c r="B36" s="182" t="s">
        <v>96</v>
      </c>
      <c r="C36" s="183"/>
      <c r="D36" s="184">
        <f>SUMIF($B$5:$B$34,"&lt;&gt;"&amp;"▼助成対象外",$G$5:$G$34)</f>
        <v>0</v>
      </c>
      <c r="E36" s="185"/>
      <c r="F36" s="186"/>
      <c r="G36" s="36">
        <f>IF(OR(G35=0,ISERROR(D36)),0,IF(D36&lt;0,0,D36))</f>
        <v>0</v>
      </c>
      <c r="H36" s="92"/>
      <c r="K36" s="71"/>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row>
    <row r="37" spans="1:97" ht="24" customHeight="1">
      <c r="A37" s="94"/>
      <c r="B37" s="182" t="s">
        <v>95</v>
      </c>
      <c r="C37" s="183"/>
      <c r="D37" s="184">
        <f>SUMIF($B$5:$B$34,"▼助成対象外",$G$5:$G$34)</f>
        <v>0</v>
      </c>
      <c r="E37" s="185"/>
      <c r="F37" s="186"/>
      <c r="G37" s="36">
        <f>IF(OR(G35=0,ISERROR(D37)),0,IF(D37&lt;0,0,D37))</f>
        <v>0</v>
      </c>
      <c r="H37" s="92"/>
      <c r="I37" s="71"/>
      <c r="K37" s="71"/>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row>
    <row r="38" spans="1:97" ht="24" customHeight="1" thickBot="1">
      <c r="A38" s="94"/>
      <c r="B38" s="187" t="s">
        <v>47</v>
      </c>
      <c r="C38" s="188"/>
      <c r="D38" s="42" t="s">
        <v>48</v>
      </c>
      <c r="E38" s="189"/>
      <c r="F38" s="190"/>
      <c r="G38" s="21"/>
      <c r="H38" s="105"/>
      <c r="I38" s="71" t="s">
        <v>83</v>
      </c>
      <c r="K38" s="71"/>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row>
    <row r="39" spans="1:97" ht="31.5" customHeight="1" thickTop="1" thickBot="1">
      <c r="A39" s="94"/>
      <c r="B39" s="191" t="s">
        <v>94</v>
      </c>
      <c r="C39" s="192"/>
      <c r="D39" s="193" t="str">
        <f>IF(E38=K22,L22,IF(E38=K23,L23,""))</f>
        <v/>
      </c>
      <c r="E39" s="194"/>
      <c r="F39" s="195"/>
      <c r="G39" s="37">
        <f>IF(OR(G35=0,ISERROR(D39)),0,IF(D39&lt;0,0,D39))</f>
        <v>0</v>
      </c>
      <c r="H39" s="92"/>
      <c r="I39" s="110"/>
      <c r="K39" s="71"/>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row>
    <row r="40" spans="1:97">
      <c r="A40" s="94"/>
      <c r="B40" s="181" t="s">
        <v>49</v>
      </c>
      <c r="C40" s="181"/>
      <c r="D40" s="181"/>
      <c r="E40" s="181"/>
      <c r="F40" s="181"/>
      <c r="G40" s="181"/>
      <c r="H40" s="111"/>
      <c r="K40" s="71"/>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row>
    <row r="41" spans="1:97">
      <c r="K41" s="71"/>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row>
    <row r="42" spans="1:97">
      <c r="K42" s="71"/>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row>
    <row r="43" spans="1:97">
      <c r="K43" s="71"/>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row>
    <row r="44" spans="1:97">
      <c r="K44" s="71"/>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row>
    <row r="45" spans="1:97">
      <c r="K45" s="71"/>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row>
    <row r="46" spans="1:97">
      <c r="K46" s="71"/>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row>
    <row r="47" spans="1:97">
      <c r="K47" s="71"/>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row>
    <row r="48" spans="1:97">
      <c r="K48" s="71"/>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row>
    <row r="49" spans="11:97">
      <c r="K49" s="71"/>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row>
    <row r="50" spans="11:97">
      <c r="K50" s="71"/>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row>
    <row r="51" spans="11:97">
      <c r="K51" s="71"/>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row>
    <row r="52" spans="11:97">
      <c r="K52" s="71"/>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row>
    <row r="53" spans="11:97">
      <c r="K53" s="71"/>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row>
    <row r="54" spans="11:97">
      <c r="K54" s="71"/>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row>
    <row r="55" spans="11:97">
      <c r="K55" s="71"/>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row>
    <row r="56" spans="11:97">
      <c r="K56" s="71"/>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row>
    <row r="57" spans="11:97">
      <c r="K57" s="71"/>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row>
    <row r="58" spans="11:97">
      <c r="K58" s="71"/>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row>
    <row r="59" spans="11:97">
      <c r="K59" s="71"/>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row>
    <row r="60" spans="11:97">
      <c r="K60" s="71"/>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row>
    <row r="61" spans="11:97">
      <c r="K61" s="71"/>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row>
    <row r="62" spans="11:97">
      <c r="K62" s="71"/>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row>
    <row r="63" spans="11:97">
      <c r="K63" s="71"/>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row>
    <row r="64" spans="11:97">
      <c r="K64" s="71"/>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row>
    <row r="65" spans="11:97">
      <c r="K65" s="71"/>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row>
    <row r="66" spans="11:97">
      <c r="K66" s="71"/>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row>
    <row r="67" spans="11:97">
      <c r="K67" s="71"/>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row>
    <row r="68" spans="11:97">
      <c r="K68" s="71"/>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row>
    <row r="69" spans="11:97">
      <c r="K69" s="71"/>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row>
    <row r="70" spans="11:97">
      <c r="K70" s="71"/>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row>
    <row r="71" spans="11:97">
      <c r="K71" s="71"/>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row>
    <row r="72" spans="11:97">
      <c r="K72" s="71"/>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row>
    <row r="73" spans="11:97">
      <c r="K73" s="71"/>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row>
    <row r="74" spans="11:97">
      <c r="K74" s="71"/>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row>
    <row r="75" spans="11:97">
      <c r="K75" s="71"/>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row>
    <row r="76" spans="11:97">
      <c r="K76" s="71"/>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row>
    <row r="77" spans="11:97">
      <c r="K77" s="71"/>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row>
    <row r="78" spans="11:97">
      <c r="K78" s="71"/>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row>
    <row r="79" spans="11:97">
      <c r="K79" s="71"/>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row>
    <row r="80" spans="11:97">
      <c r="K80" s="71"/>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row>
    <row r="81" spans="11:97">
      <c r="K81" s="71"/>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row>
    <row r="82" spans="11:97">
      <c r="K82" s="71"/>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row>
    <row r="83" spans="11:97">
      <c r="K83" s="71"/>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row>
    <row r="84" spans="11:97">
      <c r="K84" s="71"/>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row>
    <row r="85" spans="11:97">
      <c r="K85" s="71"/>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row>
    <row r="86" spans="11:97">
      <c r="K86" s="71"/>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row>
    <row r="87" spans="11:97">
      <c r="K87" s="71"/>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row>
    <row r="88" spans="11:97">
      <c r="K88" s="71"/>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row>
    <row r="89" spans="11:97">
      <c r="K89" s="71"/>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row>
    <row r="90" spans="11:97">
      <c r="K90" s="71"/>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row>
    <row r="91" spans="11:97">
      <c r="K91" s="71"/>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row>
    <row r="92" spans="11:97">
      <c r="K92" s="71"/>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row>
    <row r="93" spans="11:97">
      <c r="K93" s="71"/>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row>
    <row r="94" spans="11:97">
      <c r="K94" s="71"/>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row>
    <row r="95" spans="11:97">
      <c r="K95" s="71"/>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row>
    <row r="96" spans="11:97">
      <c r="K96" s="71"/>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row>
    <row r="97" spans="11:97">
      <c r="K97" s="71"/>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row>
    <row r="98" spans="11:97">
      <c r="K98" s="71"/>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row>
    <row r="99" spans="11:97">
      <c r="K99" s="71"/>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row>
    <row r="100" spans="11:97">
      <c r="K100" s="71"/>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row>
    <row r="101" spans="11:97">
      <c r="K101" s="71"/>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row>
    <row r="102" spans="11:97">
      <c r="K102" s="71"/>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row>
    <row r="103" spans="11:97">
      <c r="K103" s="71"/>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row>
    <row r="104" spans="11:97">
      <c r="K104" s="71"/>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row>
    <row r="105" spans="11:97">
      <c r="K105" s="71"/>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row>
    <row r="106" spans="11:97">
      <c r="K106" s="71"/>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row>
    <row r="107" spans="11:97">
      <c r="K107" s="71"/>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row>
    <row r="108" spans="11:97">
      <c r="K108" s="71"/>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row>
    <row r="109" spans="11:97">
      <c r="K109" s="71"/>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row>
    <row r="110" spans="11:97">
      <c r="K110" s="71"/>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row>
    <row r="111" spans="11:97">
      <c r="K111" s="71"/>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row>
    <row r="112" spans="11:97">
      <c r="K112" s="71"/>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row>
    <row r="113" spans="11:97">
      <c r="K113" s="71"/>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row>
    <row r="114" spans="11:97">
      <c r="K114" s="71"/>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row>
    <row r="115" spans="11:97">
      <c r="K115" s="71"/>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row>
    <row r="116" spans="11:97">
      <c r="K116" s="71"/>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row>
    <row r="117" spans="11:97">
      <c r="K117" s="71"/>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row>
    <row r="118" spans="11:97">
      <c r="K118" s="71"/>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row>
    <row r="119" spans="11:97">
      <c r="K119" s="71"/>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row>
    <row r="120" spans="11:97">
      <c r="K120" s="71"/>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row>
    <row r="121" spans="11:97">
      <c r="K121" s="71"/>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row>
    <row r="122" spans="11:97">
      <c r="K122" s="71"/>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row>
    <row r="123" spans="11:97">
      <c r="K123" s="71"/>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row>
    <row r="124" spans="11:97">
      <c r="K124" s="71"/>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row>
    <row r="125" spans="11:97">
      <c r="K125" s="71"/>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row>
    <row r="126" spans="11:97">
      <c r="K126" s="71"/>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row>
    <row r="127" spans="11:97">
      <c r="K127" s="71"/>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row>
    <row r="128" spans="11:97">
      <c r="K128" s="71"/>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row>
    <row r="129" spans="11:97">
      <c r="K129" s="71"/>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row>
    <row r="130" spans="11:97">
      <c r="K130" s="71"/>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row>
    <row r="131" spans="11:97">
      <c r="K131" s="71"/>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row>
    <row r="132" spans="11:97">
      <c r="K132" s="71"/>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row>
    <row r="133" spans="11:97">
      <c r="K133" s="71"/>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row>
    <row r="134" spans="11:97">
      <c r="K134" s="71"/>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row>
    <row r="135" spans="11:97">
      <c r="K135" s="71"/>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row>
    <row r="136" spans="11:97">
      <c r="K136" s="71"/>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row>
    <row r="137" spans="11:97">
      <c r="K137" s="71"/>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row>
    <row r="138" spans="11:97">
      <c r="K138" s="71"/>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row>
    <row r="139" spans="11:97">
      <c r="K139" s="71"/>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row>
    <row r="140" spans="11:97">
      <c r="K140" s="71"/>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row>
    <row r="141" spans="11:97">
      <c r="K141" s="71"/>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row>
    <row r="142" spans="11:97">
      <c r="K142" s="71"/>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row>
    <row r="143" spans="11:97">
      <c r="K143" s="71"/>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row>
    <row r="144" spans="11:97">
      <c r="K144" s="71"/>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row>
    <row r="145" spans="11:97">
      <c r="K145" s="71"/>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row>
    <row r="146" spans="11:97">
      <c r="K146" s="71"/>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row>
    <row r="147" spans="11:97">
      <c r="K147" s="71"/>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row>
    <row r="148" spans="11:97">
      <c r="K148" s="71"/>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row>
    <row r="149" spans="11:97">
      <c r="K149" s="71"/>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row>
    <row r="150" spans="11:97">
      <c r="K150" s="71"/>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row>
    <row r="151" spans="11:97">
      <c r="K151" s="71"/>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row>
    <row r="152" spans="11:97">
      <c r="K152" s="71"/>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row>
    <row r="153" spans="11:97">
      <c r="K153" s="71"/>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row>
    <row r="154" spans="11:97">
      <c r="K154" s="71"/>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row>
    <row r="155" spans="11:97">
      <c r="K155" s="71"/>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row>
    <row r="156" spans="11:97">
      <c r="K156" s="71"/>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row>
    <row r="157" spans="11:97">
      <c r="K157" s="71"/>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row>
    <row r="158" spans="11:97">
      <c r="K158" s="71"/>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row>
    <row r="159" spans="11:97">
      <c r="K159" s="71"/>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row>
    <row r="160" spans="11:97">
      <c r="K160" s="71"/>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row>
    <row r="161" spans="11:97">
      <c r="K161" s="71"/>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row>
    <row r="162" spans="11:97">
      <c r="K162" s="71"/>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row>
    <row r="163" spans="11:97">
      <c r="K163" s="71"/>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row>
    <row r="164" spans="11:97">
      <c r="K164" s="71"/>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row>
    <row r="165" spans="11:97">
      <c r="K165" s="71"/>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row>
    <row r="166" spans="11:97">
      <c r="K166" s="71"/>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row>
    <row r="167" spans="11:97">
      <c r="K167" s="71"/>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row>
    <row r="168" spans="11:97">
      <c r="K168" s="71"/>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row>
    <row r="169" spans="11:97">
      <c r="K169" s="71"/>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row>
    <row r="170" spans="11:97">
      <c r="K170" s="71"/>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row>
    <row r="171" spans="11:97">
      <c r="K171" s="71"/>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row>
    <row r="172" spans="11:97">
      <c r="K172" s="71"/>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row>
    <row r="173" spans="11:97">
      <c r="K173" s="71"/>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row>
    <row r="174" spans="11:97">
      <c r="K174" s="71"/>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row>
    <row r="175" spans="11:97">
      <c r="K175" s="71"/>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row>
    <row r="176" spans="11:97">
      <c r="K176" s="71"/>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row>
    <row r="177" spans="11:97">
      <c r="K177" s="71"/>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row>
    <row r="178" spans="11:97">
      <c r="K178" s="71"/>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row>
    <row r="179" spans="11:97">
      <c r="K179" s="71"/>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row>
    <row r="180" spans="11:97">
      <c r="K180" s="71"/>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row>
    <row r="181" spans="11:97">
      <c r="K181" s="71"/>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row>
    <row r="182" spans="11:97">
      <c r="K182" s="71"/>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row>
    <row r="183" spans="11:97">
      <c r="K183" s="71"/>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row>
    <row r="184" spans="11:97">
      <c r="K184" s="71"/>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row>
    <row r="185" spans="11:97">
      <c r="K185" s="71"/>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row>
    <row r="186" spans="11:97">
      <c r="K186" s="71"/>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row>
    <row r="187" spans="11:97">
      <c r="K187" s="71"/>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row>
    <row r="188" spans="11:97">
      <c r="K188" s="71"/>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row>
    <row r="189" spans="11:97">
      <c r="K189" s="71"/>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row>
    <row r="190" spans="11:97">
      <c r="K190" s="71"/>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row>
    <row r="191" spans="11:97">
      <c r="K191" s="71"/>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row>
    <row r="192" spans="11:97">
      <c r="K192" s="71"/>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row>
    <row r="193" spans="11:97">
      <c r="K193" s="71"/>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row>
    <row r="194" spans="11:97">
      <c r="K194" s="71"/>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row>
    <row r="195" spans="11:97">
      <c r="K195" s="71"/>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row>
    <row r="196" spans="11:97">
      <c r="K196" s="71"/>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row>
    <row r="197" spans="11:97">
      <c r="K197" s="71"/>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row>
    <row r="198" spans="11:97">
      <c r="K198" s="71"/>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row>
    <row r="199" spans="11:97">
      <c r="K199" s="71"/>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row>
    <row r="200" spans="11:97">
      <c r="K200" s="71"/>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row>
    <row r="201" spans="11:97">
      <c r="K201" s="71"/>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row>
    <row r="202" spans="11:97">
      <c r="K202" s="71"/>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row>
    <row r="203" spans="11:97">
      <c r="K203" s="71"/>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row>
    <row r="204" spans="11:97">
      <c r="K204" s="71"/>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row>
    <row r="205" spans="11:97">
      <c r="K205" s="71"/>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row>
    <row r="206" spans="11:97">
      <c r="K206" s="71"/>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row>
    <row r="207" spans="11:97">
      <c r="K207" s="71"/>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row>
    <row r="208" spans="11:97">
      <c r="K208" s="71"/>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row>
    <row r="209" spans="11:97">
      <c r="K209" s="71"/>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row>
    <row r="210" spans="11:97">
      <c r="K210" s="71"/>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row>
    <row r="211" spans="11:97">
      <c r="K211" s="71"/>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row>
    <row r="212" spans="11:97">
      <c r="K212" s="71"/>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row>
    <row r="213" spans="11:97">
      <c r="K213" s="71"/>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row>
    <row r="214" spans="11:97">
      <c r="K214" s="71"/>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row>
    <row r="215" spans="11:97">
      <c r="K215" s="71"/>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row>
    <row r="216" spans="11:97">
      <c r="K216" s="71"/>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row>
    <row r="217" spans="11:97">
      <c r="K217" s="71"/>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row>
    <row r="218" spans="11:97">
      <c r="K218" s="71"/>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row>
    <row r="219" spans="11:97">
      <c r="K219" s="71"/>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row>
    <row r="220" spans="11:97">
      <c r="K220" s="71"/>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row>
    <row r="221" spans="11:97">
      <c r="K221" s="71"/>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row>
    <row r="222" spans="11:97">
      <c r="K222" s="71"/>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row>
    <row r="223" spans="11:97">
      <c r="K223" s="71"/>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row>
    <row r="224" spans="11:97">
      <c r="K224" s="71"/>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row>
    <row r="225" spans="11:97">
      <c r="K225" s="71"/>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row>
    <row r="226" spans="11:97">
      <c r="K226" s="71"/>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row>
    <row r="227" spans="11:97">
      <c r="K227" s="71"/>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row>
    <row r="228" spans="11:97">
      <c r="K228" s="71"/>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row>
    <row r="229" spans="11:97">
      <c r="K229" s="71"/>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row>
    <row r="230" spans="11:97">
      <c r="K230" s="71"/>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row>
    <row r="231" spans="11:97">
      <c r="K231" s="71"/>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row>
    <row r="232" spans="11:97">
      <c r="K232" s="71"/>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row>
    <row r="233" spans="11:97">
      <c r="K233" s="71"/>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row>
    <row r="234" spans="11:97">
      <c r="K234" s="71"/>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row>
    <row r="235" spans="11:97">
      <c r="K235" s="71"/>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row>
    <row r="236" spans="11:97">
      <c r="K236" s="71"/>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row>
    <row r="237" spans="11:97">
      <c r="K237" s="71"/>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row>
    <row r="238" spans="11:97">
      <c r="K238" s="71"/>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row>
    <row r="239" spans="11:97">
      <c r="K239" s="71"/>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row>
    <row r="240" spans="11:97">
      <c r="K240" s="71"/>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row>
    <row r="241" spans="11:97">
      <c r="K241" s="71"/>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row>
    <row r="242" spans="11:97">
      <c r="K242" s="71"/>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row>
    <row r="243" spans="11:97">
      <c r="K243" s="71"/>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row>
    <row r="244" spans="11:97">
      <c r="K244" s="71"/>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row>
    <row r="245" spans="11:97">
      <c r="K245" s="71"/>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row>
    <row r="246" spans="11:97">
      <c r="K246" s="71"/>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row>
    <row r="247" spans="11:97">
      <c r="K247" s="71"/>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row>
    <row r="248" spans="11:97">
      <c r="K248" s="71"/>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row>
    <row r="249" spans="11:97">
      <c r="K249" s="71"/>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row>
    <row r="250" spans="11:97">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row>
    <row r="251" spans="11:97">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row>
    <row r="252" spans="11:97">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row>
    <row r="253" spans="11:97">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row>
    <row r="254" spans="11:97">
      <c r="CK254" s="3"/>
      <c r="CL254" s="3"/>
      <c r="CM254" s="3"/>
      <c r="CN254" s="3"/>
      <c r="CO254" s="3"/>
      <c r="CP254" s="3"/>
      <c r="CQ254" s="3"/>
      <c r="CR254" s="3"/>
      <c r="CS254" s="3"/>
    </row>
  </sheetData>
  <sheetProtection algorithmName="SHA-512" hashValue="VWbQxUL2w0ozjhYSE4ItHAKPinR/LIqSVOtanvCOMymQ121PcRx8AtDAUy0kZvY8rKr859J0l8/JI9QRHYun6w==" saltValue="g2FbTcM5qVbek6quHms06A==" spinCount="100000" sheet="1" formatCells="0" formatColumns="0" formatRows="0" selectLockedCells="1"/>
  <mergeCells count="12">
    <mergeCell ref="B40:G40"/>
    <mergeCell ref="L9:M9"/>
    <mergeCell ref="B35:C35"/>
    <mergeCell ref="B36:C36"/>
    <mergeCell ref="D36:F36"/>
    <mergeCell ref="B37:C37"/>
    <mergeCell ref="D37:F37"/>
    <mergeCell ref="B3:G3"/>
    <mergeCell ref="B38:C38"/>
    <mergeCell ref="E38:F38"/>
    <mergeCell ref="B39:C39"/>
    <mergeCell ref="D39:F39"/>
  </mergeCells>
  <phoneticPr fontId="3"/>
  <conditionalFormatting sqref="G38:H38">
    <cfRule type="expression" dxfId="10" priority="1">
      <formula>OR(AND($E$38="申請無し",$G$38&lt;&gt;0),AND($E$38="申請有り",$G$38&lt;=0))</formula>
    </cfRule>
  </conditionalFormatting>
  <dataValidations count="4">
    <dataValidation type="list" allowBlank="1" showInputMessage="1" showErrorMessage="1" sqref="E38:F38" xr:uid="{89A61348-9B9F-4F3B-A15C-08D855A373C7}">
      <formula1>"申請あり,申請なし"</formula1>
    </dataValidation>
    <dataValidation type="list" allowBlank="1" showInputMessage="1" showErrorMessage="1" sqref="B5:B34" xr:uid="{F7E3292A-ACD6-4FA9-BB42-218E38A59BEC}">
      <formula1>"設計費,設備費,工事費,諸経費,▼助成対象外"</formula1>
    </dataValidation>
    <dataValidation imeMode="off" allowBlank="1" showInputMessage="1" showErrorMessage="1" sqref="D12:E34 D6:D11 G38:H38 D5:E5 G5:H34" xr:uid="{155C5CB2-A80A-4186-9C23-859F6E1FC373}"/>
    <dataValidation type="list" allowBlank="1" showInputMessage="1" showErrorMessage="1" sqref="D35" xr:uid="{69502A07-C0BA-41C4-9730-8815159F11BB}">
      <formula1>"都内,都外"</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&amp;R&amp;"ＭＳ Ｐ明朝,標準"&amp;10（日本産業規格A列4番）</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2B677-E428-4D07-AF7A-6C453BE6717D}">
  <sheetPr>
    <pageSetUpPr fitToPage="1"/>
  </sheetPr>
  <dimension ref="A1:CR254"/>
  <sheetViews>
    <sheetView showGridLines="0" view="pageBreakPreview" zoomScaleNormal="70" zoomScaleSheetLayoutView="100" workbookViewId="0">
      <selection activeCell="B2" sqref="B2"/>
    </sheetView>
  </sheetViews>
  <sheetFormatPr defaultColWidth="9" defaultRowHeight="14.25"/>
  <cols>
    <col min="1" max="1" width="2.625" style="5" customWidth="1"/>
    <col min="2" max="2" width="10.625" style="5" customWidth="1"/>
    <col min="3" max="3" width="42.625" style="5" customWidth="1"/>
    <col min="4" max="4" width="10.5" style="6" customWidth="1"/>
    <col min="5" max="6" width="6.625" style="6" customWidth="1"/>
    <col min="7" max="7" width="13.125" style="5" customWidth="1"/>
    <col min="8" max="8" width="9.625" style="5" customWidth="1"/>
    <col min="9" max="9" width="45.625" style="7" customWidth="1"/>
    <col min="10" max="10" width="33.375" style="7" customWidth="1"/>
    <col min="11" max="11" width="15.625" style="5" customWidth="1"/>
    <col min="12" max="12" width="12.625" style="5" customWidth="1"/>
    <col min="13" max="13" width="2.625" style="5" customWidth="1"/>
    <col min="14" max="14" width="29.875" style="5" customWidth="1"/>
    <col min="15" max="125" width="2.625" style="5" customWidth="1"/>
    <col min="126" max="16384" width="9" style="5"/>
  </cols>
  <sheetData>
    <row r="1" spans="1:96" ht="10.5" customHeight="1"/>
    <row r="2" spans="1:96" ht="19.5" customHeight="1">
      <c r="A2" s="94"/>
      <c r="B2" s="95" t="s">
        <v>103</v>
      </c>
      <c r="C2" s="94"/>
      <c r="D2" s="96"/>
      <c r="E2" s="96"/>
      <c r="F2" s="96"/>
      <c r="G2" s="94"/>
    </row>
    <row r="3" spans="1:96" ht="30" customHeight="1" thickBot="1">
      <c r="A3" s="94"/>
      <c r="B3" s="196" t="s">
        <v>149</v>
      </c>
      <c r="C3" s="197"/>
      <c r="D3" s="197"/>
      <c r="E3" s="197"/>
      <c r="F3" s="197"/>
      <c r="G3" s="197"/>
      <c r="I3" s="10" t="s">
        <v>41</v>
      </c>
    </row>
    <row r="4" spans="1:96" ht="19.5" customHeight="1" thickBot="1">
      <c r="A4" s="94"/>
      <c r="B4" s="99" t="s">
        <v>42</v>
      </c>
      <c r="C4" s="100" t="s">
        <v>43</v>
      </c>
      <c r="D4" s="100" t="s">
        <v>44</v>
      </c>
      <c r="E4" s="100" t="s">
        <v>45</v>
      </c>
      <c r="F4" s="101" t="s">
        <v>4</v>
      </c>
      <c r="G4" s="102" t="s">
        <v>46</v>
      </c>
    </row>
    <row r="5" spans="1:96" ht="19.5" customHeight="1" thickTop="1">
      <c r="A5" s="11">
        <v>1</v>
      </c>
      <c r="B5" s="12"/>
      <c r="C5" s="13"/>
      <c r="D5" s="14"/>
      <c r="E5" s="15"/>
      <c r="F5" s="16"/>
      <c r="G5" s="32" t="str">
        <f t="shared" ref="G5:G34" si="0">IF(D5="","",D5*E5)</f>
        <v/>
      </c>
    </row>
    <row r="6" spans="1:96" ht="19.5" customHeight="1">
      <c r="A6" s="11">
        <v>2</v>
      </c>
      <c r="B6" s="12"/>
      <c r="C6" s="17"/>
      <c r="D6" s="18"/>
      <c r="E6" s="19"/>
      <c r="F6" s="16"/>
      <c r="G6" s="32" t="str">
        <f t="shared" si="0"/>
        <v/>
      </c>
      <c r="J6" s="23"/>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row>
    <row r="7" spans="1:96" ht="19.5" customHeight="1">
      <c r="A7" s="11">
        <v>3</v>
      </c>
      <c r="B7" s="12"/>
      <c r="C7" s="17"/>
      <c r="D7" s="18"/>
      <c r="E7" s="19"/>
      <c r="F7" s="16"/>
      <c r="G7" s="32" t="str">
        <f t="shared" si="0"/>
        <v/>
      </c>
      <c r="J7" s="23"/>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row>
    <row r="8" spans="1:96" ht="19.5" customHeight="1">
      <c r="A8" s="11">
        <v>4</v>
      </c>
      <c r="B8" s="12"/>
      <c r="C8" s="17"/>
      <c r="D8" s="18"/>
      <c r="E8" s="19"/>
      <c r="F8" s="16"/>
      <c r="G8" s="32" t="str">
        <f t="shared" si="0"/>
        <v/>
      </c>
      <c r="J8" s="23"/>
      <c r="K8" s="24"/>
      <c r="L8" s="24"/>
      <c r="M8" s="24"/>
      <c r="N8" s="24"/>
      <c r="O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row>
    <row r="9" spans="1:96" ht="19.5" customHeight="1">
      <c r="A9" s="11">
        <v>5</v>
      </c>
      <c r="B9" s="12"/>
      <c r="C9" s="17"/>
      <c r="D9" s="18"/>
      <c r="E9" s="19"/>
      <c r="F9" s="16"/>
      <c r="G9" s="32" t="str">
        <f t="shared" si="0"/>
        <v/>
      </c>
      <c r="J9" s="23"/>
      <c r="K9" s="205"/>
      <c r="L9" s="205"/>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row>
    <row r="10" spans="1:96" ht="19.5" customHeight="1">
      <c r="A10" s="11">
        <v>6</v>
      </c>
      <c r="B10" s="12"/>
      <c r="C10" s="17"/>
      <c r="D10" s="18"/>
      <c r="E10" s="19"/>
      <c r="F10" s="16"/>
      <c r="G10" s="32" t="str">
        <f t="shared" si="0"/>
        <v/>
      </c>
      <c r="J10" s="47" t="s">
        <v>73</v>
      </c>
      <c r="K10" s="23"/>
      <c r="L10" s="23"/>
      <c r="M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row>
    <row r="11" spans="1:96" ht="19.5" customHeight="1">
      <c r="A11" s="11">
        <v>7</v>
      </c>
      <c r="B11" s="12"/>
      <c r="C11" s="17"/>
      <c r="D11" s="18"/>
      <c r="E11" s="19"/>
      <c r="F11" s="16"/>
      <c r="G11" s="32" t="str">
        <f t="shared" si="0"/>
        <v/>
      </c>
      <c r="J11" s="45">
        <f>D35</f>
        <v>0</v>
      </c>
      <c r="L11" s="25"/>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row>
    <row r="12" spans="1:96" ht="18" customHeight="1">
      <c r="A12" s="11">
        <v>8</v>
      </c>
      <c r="B12" s="12"/>
      <c r="C12" s="17"/>
      <c r="D12" s="18"/>
      <c r="E12" s="19"/>
      <c r="F12" s="16"/>
      <c r="G12" s="32" t="str">
        <f t="shared" si="0"/>
        <v/>
      </c>
      <c r="I12" s="28" t="s">
        <v>52</v>
      </c>
      <c r="J12" s="46" t="str">
        <f>IF(OR(J11="都内",J11="都外"),"対象","")</f>
        <v/>
      </c>
      <c r="K12" s="52">
        <f>IF(J12="対象",K19,0)</f>
        <v>0</v>
      </c>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row>
    <row r="13" spans="1:96" ht="19.5" customHeight="1">
      <c r="A13" s="11">
        <v>9</v>
      </c>
      <c r="B13" s="12"/>
      <c r="C13" s="17"/>
      <c r="D13" s="18"/>
      <c r="E13" s="19"/>
      <c r="F13" s="16"/>
      <c r="G13" s="32" t="str">
        <f t="shared" si="0"/>
        <v/>
      </c>
      <c r="J13" s="29"/>
      <c r="K13" s="3"/>
      <c r="L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row>
    <row r="14" spans="1:96" ht="19.5" customHeight="1">
      <c r="A14" s="11">
        <v>10</v>
      </c>
      <c r="B14" s="12"/>
      <c r="C14" s="17"/>
      <c r="D14" s="18"/>
      <c r="E14" s="19"/>
      <c r="F14" s="16"/>
      <c r="G14" s="32" t="str">
        <f t="shared" si="0"/>
        <v/>
      </c>
      <c r="M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row>
    <row r="15" spans="1:96" ht="19.5" customHeight="1">
      <c r="A15" s="11">
        <v>11</v>
      </c>
      <c r="B15" s="12"/>
      <c r="C15" s="17"/>
      <c r="D15" s="18"/>
      <c r="E15" s="19"/>
      <c r="F15" s="16"/>
      <c r="G15" s="32" t="str">
        <f t="shared" si="0"/>
        <v/>
      </c>
      <c r="J15" s="3"/>
      <c r="K15" s="3"/>
      <c r="M15" s="24"/>
      <c r="N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row>
    <row r="16" spans="1:96" ht="19.5" customHeight="1">
      <c r="A16" s="11">
        <v>12</v>
      </c>
      <c r="B16" s="12"/>
      <c r="C16" s="17"/>
      <c r="D16" s="18"/>
      <c r="E16" s="19"/>
      <c r="F16" s="16"/>
      <c r="G16" s="32" t="str">
        <f t="shared" si="0"/>
        <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row>
    <row r="17" spans="1:96" ht="19.5" customHeight="1">
      <c r="A17" s="11">
        <v>13</v>
      </c>
      <c r="B17" s="12"/>
      <c r="C17" s="17"/>
      <c r="D17" s="18"/>
      <c r="E17" s="19"/>
      <c r="F17" s="16"/>
      <c r="G17" s="32" t="str">
        <f t="shared" si="0"/>
        <v/>
      </c>
      <c r="J17" s="3"/>
      <c r="K17" s="30"/>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row>
    <row r="18" spans="1:96" ht="19.5" customHeight="1">
      <c r="A18" s="11">
        <v>14</v>
      </c>
      <c r="B18" s="12"/>
      <c r="C18" s="17"/>
      <c r="D18" s="18"/>
      <c r="E18" s="19"/>
      <c r="F18" s="16"/>
      <c r="G18" s="32" t="str">
        <f t="shared" si="0"/>
        <v/>
      </c>
      <c r="J18" s="29"/>
      <c r="K18" s="30"/>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row>
    <row r="19" spans="1:96" ht="19.5" customHeight="1">
      <c r="A19" s="11">
        <v>15</v>
      </c>
      <c r="B19" s="12"/>
      <c r="C19" s="17"/>
      <c r="D19" s="18"/>
      <c r="E19" s="19"/>
      <c r="F19" s="16"/>
      <c r="G19" s="32" t="str">
        <f t="shared" si="0"/>
        <v/>
      </c>
      <c r="J19" s="33" t="s">
        <v>68</v>
      </c>
      <c r="K19" s="34">
        <v>300000000</v>
      </c>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row>
    <row r="20" spans="1:96" ht="19.5" customHeight="1">
      <c r="A20" s="11">
        <v>16</v>
      </c>
      <c r="B20" s="12"/>
      <c r="C20" s="17"/>
      <c r="D20" s="18"/>
      <c r="E20" s="19"/>
      <c r="F20" s="16"/>
      <c r="G20" s="32" t="str">
        <f t="shared" si="0"/>
        <v/>
      </c>
      <c r="J20" s="29"/>
      <c r="K20" s="30"/>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row>
    <row r="21" spans="1:96" ht="19.5" customHeight="1">
      <c r="A21" s="11">
        <v>17</v>
      </c>
      <c r="B21" s="12"/>
      <c r="C21" s="17"/>
      <c r="D21" s="18"/>
      <c r="E21" s="19"/>
      <c r="F21" s="16"/>
      <c r="G21" s="32" t="str">
        <f t="shared" si="0"/>
        <v/>
      </c>
      <c r="J21" s="8" t="s">
        <v>53</v>
      </c>
      <c r="K21" s="9"/>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row>
    <row r="22" spans="1:96" ht="19.5" customHeight="1">
      <c r="A22" s="11">
        <v>18</v>
      </c>
      <c r="B22" s="12"/>
      <c r="C22" s="17"/>
      <c r="D22" s="18"/>
      <c r="E22" s="19"/>
      <c r="F22" s="16"/>
      <c r="G22" s="32" t="str">
        <f t="shared" si="0"/>
        <v/>
      </c>
      <c r="J22" s="26" t="s">
        <v>54</v>
      </c>
      <c r="K22" s="27">
        <f>IF(ROUNDDOWN(($G$36-$G$38)*2/3,-3)&gt;$G$35,$G$35,ROUNDDOWN(($G$36-$G$38)*2/3,-3))</f>
        <v>0</v>
      </c>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row>
    <row r="23" spans="1:96" ht="19.5" customHeight="1">
      <c r="A23" s="11">
        <v>19</v>
      </c>
      <c r="B23" s="12"/>
      <c r="C23" s="17"/>
      <c r="D23" s="18"/>
      <c r="E23" s="19"/>
      <c r="F23" s="16"/>
      <c r="G23" s="32" t="str">
        <f t="shared" si="0"/>
        <v/>
      </c>
      <c r="J23" s="26" t="s">
        <v>55</v>
      </c>
      <c r="K23" s="27">
        <f>IF(ROUNDDOWN($G$36*2/3,-3)&gt;$G$35,$G$35,ROUNDDOWN($G$36*2/3,-3))</f>
        <v>0</v>
      </c>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row>
    <row r="24" spans="1:96" ht="19.5" customHeight="1">
      <c r="A24" s="11">
        <v>20</v>
      </c>
      <c r="B24" s="12"/>
      <c r="C24" s="17"/>
      <c r="D24" s="18"/>
      <c r="E24" s="19"/>
      <c r="F24" s="16"/>
      <c r="G24" s="32" t="str">
        <f t="shared" si="0"/>
        <v/>
      </c>
      <c r="J24" s="31"/>
      <c r="K24" s="3"/>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row>
    <row r="25" spans="1:96" ht="19.5" customHeight="1">
      <c r="A25" s="11">
        <v>21</v>
      </c>
      <c r="B25" s="12"/>
      <c r="C25" s="17"/>
      <c r="D25" s="18"/>
      <c r="E25" s="19"/>
      <c r="F25" s="16"/>
      <c r="G25" s="32" t="str">
        <f t="shared" si="0"/>
        <v/>
      </c>
      <c r="J25" s="31"/>
      <c r="K25" s="3"/>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row>
    <row r="26" spans="1:96" ht="19.5" customHeight="1">
      <c r="A26" s="11">
        <v>22</v>
      </c>
      <c r="B26" s="12"/>
      <c r="C26" s="17"/>
      <c r="D26" s="18"/>
      <c r="E26" s="19"/>
      <c r="F26" s="16"/>
      <c r="G26" s="32" t="str">
        <f t="shared" si="0"/>
        <v/>
      </c>
      <c r="J26" s="24"/>
      <c r="K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row>
    <row r="27" spans="1:96" ht="19.5" customHeight="1">
      <c r="A27" s="11">
        <v>23</v>
      </c>
      <c r="B27" s="12"/>
      <c r="C27" s="17"/>
      <c r="D27" s="18"/>
      <c r="E27" s="19"/>
      <c r="F27" s="16"/>
      <c r="G27" s="32" t="str">
        <f t="shared" si="0"/>
        <v/>
      </c>
      <c r="J27" s="23"/>
      <c r="K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row>
    <row r="28" spans="1:96" ht="19.5" customHeight="1">
      <c r="A28" s="11">
        <v>24</v>
      </c>
      <c r="B28" s="12"/>
      <c r="C28" s="17"/>
      <c r="D28" s="18"/>
      <c r="E28" s="19"/>
      <c r="F28" s="16"/>
      <c r="G28" s="32" t="str">
        <f t="shared" si="0"/>
        <v/>
      </c>
      <c r="J28" s="23"/>
      <c r="K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row>
    <row r="29" spans="1:96" ht="19.5" customHeight="1">
      <c r="A29" s="11">
        <v>25</v>
      </c>
      <c r="B29" s="12"/>
      <c r="C29" s="17"/>
      <c r="D29" s="18"/>
      <c r="E29" s="19"/>
      <c r="F29" s="16"/>
      <c r="G29" s="32" t="str">
        <f t="shared" si="0"/>
        <v/>
      </c>
      <c r="J29" s="23"/>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row>
    <row r="30" spans="1:96" ht="19.5" customHeight="1">
      <c r="A30" s="11">
        <v>26</v>
      </c>
      <c r="B30" s="12"/>
      <c r="C30" s="17"/>
      <c r="D30" s="18"/>
      <c r="E30" s="19"/>
      <c r="F30" s="16"/>
      <c r="G30" s="32" t="str">
        <f t="shared" si="0"/>
        <v/>
      </c>
      <c r="J30" s="23"/>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row>
    <row r="31" spans="1:96" ht="19.5" customHeight="1">
      <c r="A31" s="11">
        <v>27</v>
      </c>
      <c r="B31" s="12"/>
      <c r="C31" s="17"/>
      <c r="D31" s="18"/>
      <c r="E31" s="19"/>
      <c r="F31" s="16"/>
      <c r="G31" s="32" t="str">
        <f t="shared" si="0"/>
        <v/>
      </c>
      <c r="J31" s="23"/>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row>
    <row r="32" spans="1:96" ht="19.5" customHeight="1">
      <c r="A32" s="11">
        <v>28</v>
      </c>
      <c r="B32" s="12"/>
      <c r="C32" s="17"/>
      <c r="D32" s="18"/>
      <c r="E32" s="19"/>
      <c r="F32" s="16"/>
      <c r="G32" s="32" t="str">
        <f t="shared" si="0"/>
        <v/>
      </c>
      <c r="I32" s="23"/>
      <c r="J32" s="23"/>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row>
    <row r="33" spans="1:96" ht="19.5" customHeight="1">
      <c r="A33" s="11">
        <v>29</v>
      </c>
      <c r="B33" s="12"/>
      <c r="C33" s="17"/>
      <c r="D33" s="18"/>
      <c r="E33" s="19"/>
      <c r="F33" s="16"/>
      <c r="G33" s="32" t="str">
        <f t="shared" si="0"/>
        <v/>
      </c>
      <c r="J33" s="23"/>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row>
    <row r="34" spans="1:96" ht="19.5" customHeight="1" thickBot="1">
      <c r="A34" s="11">
        <v>30</v>
      </c>
      <c r="B34" s="51"/>
      <c r="C34" s="50"/>
      <c r="D34" s="43"/>
      <c r="E34" s="40"/>
      <c r="F34" s="49"/>
      <c r="G34" s="109" t="str">
        <f t="shared" si="0"/>
        <v/>
      </c>
      <c r="J34" s="23"/>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row>
    <row r="35" spans="1:96" ht="21" customHeight="1">
      <c r="A35" s="8"/>
      <c r="B35" s="199" t="s">
        <v>102</v>
      </c>
      <c r="C35" s="200"/>
      <c r="D35" s="56"/>
      <c r="E35" s="55"/>
      <c r="F35" s="54" t="s">
        <v>78</v>
      </c>
      <c r="G35" s="48">
        <f>K12*E35</f>
        <v>0</v>
      </c>
      <c r="J35" s="23"/>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row>
    <row r="36" spans="1:96" ht="24" customHeight="1">
      <c r="A36" s="8"/>
      <c r="B36" s="182" t="s">
        <v>101</v>
      </c>
      <c r="C36" s="183"/>
      <c r="D36" s="184">
        <f>SUMIF($B$5:$B$34,"&lt;&gt;"&amp;"▼助成対象外",$G$5:$G$34)</f>
        <v>0</v>
      </c>
      <c r="E36" s="185"/>
      <c r="F36" s="186"/>
      <c r="G36" s="36">
        <f>IF(OR(G35=0,ISERROR(D36)),0,IF(D36&lt;0,0,D36))</f>
        <v>0</v>
      </c>
      <c r="J36" s="23"/>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row>
    <row r="37" spans="1:96" ht="24" customHeight="1">
      <c r="A37" s="8"/>
      <c r="B37" s="182" t="s">
        <v>100</v>
      </c>
      <c r="C37" s="183"/>
      <c r="D37" s="184">
        <f>SUMIF($B$5:$B$34,"▼助成対象外",$G$5:$G$34)</f>
        <v>0</v>
      </c>
      <c r="E37" s="185"/>
      <c r="F37" s="186"/>
      <c r="G37" s="36">
        <f>IF(OR(G35=0,ISERROR(D37)),0,IF(D37&lt;0,0,D37))</f>
        <v>0</v>
      </c>
      <c r="H37" s="23"/>
      <c r="J37" s="23"/>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row>
    <row r="38" spans="1:96" ht="24" customHeight="1" thickBot="1">
      <c r="A38" s="8"/>
      <c r="B38" s="187" t="s">
        <v>47</v>
      </c>
      <c r="C38" s="188"/>
      <c r="D38" s="42" t="s">
        <v>48</v>
      </c>
      <c r="E38" s="189"/>
      <c r="F38" s="190"/>
      <c r="G38" s="21"/>
      <c r="H38" s="23" t="s">
        <v>83</v>
      </c>
      <c r="J38" s="23"/>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row>
    <row r="39" spans="1:96" ht="31.5" customHeight="1" thickTop="1" thickBot="1">
      <c r="A39" s="8"/>
      <c r="B39" s="191" t="s">
        <v>99</v>
      </c>
      <c r="C39" s="192"/>
      <c r="D39" s="193" t="str">
        <f>IF(E38=J22,K22,IF(E38=J23,K23,""))</f>
        <v/>
      </c>
      <c r="E39" s="194"/>
      <c r="F39" s="195"/>
      <c r="G39" s="37">
        <f>IF(OR(G35=0,ISERROR(D39)),0,IF(D39&lt;0,0,D39))</f>
        <v>0</v>
      </c>
      <c r="H39" s="22"/>
      <c r="J39" s="23"/>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row>
    <row r="40" spans="1:96">
      <c r="A40" s="8"/>
      <c r="B40" s="181" t="s">
        <v>49</v>
      </c>
      <c r="C40" s="181"/>
      <c r="D40" s="181"/>
      <c r="E40" s="181"/>
      <c r="F40" s="181"/>
      <c r="G40" s="181"/>
      <c r="J40" s="23"/>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row>
    <row r="41" spans="1:96">
      <c r="J41" s="23"/>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row>
    <row r="42" spans="1:96">
      <c r="J42" s="23"/>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row>
    <row r="43" spans="1:96">
      <c r="J43" s="23"/>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row>
    <row r="44" spans="1:96">
      <c r="J44" s="23"/>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row>
    <row r="45" spans="1:96">
      <c r="J45" s="23"/>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row>
    <row r="46" spans="1:96">
      <c r="J46" s="23"/>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row>
    <row r="47" spans="1:96">
      <c r="J47" s="23"/>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row>
    <row r="48" spans="1:96">
      <c r="J48" s="23"/>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row>
    <row r="49" spans="10:96">
      <c r="J49" s="23"/>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row>
    <row r="50" spans="10:96">
      <c r="J50" s="23"/>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row>
    <row r="51" spans="10:96">
      <c r="J51" s="23"/>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row>
    <row r="52" spans="10:96">
      <c r="J52" s="23"/>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row>
    <row r="53" spans="10:96">
      <c r="J53" s="23"/>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row>
    <row r="54" spans="10:96">
      <c r="J54" s="23"/>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row>
    <row r="55" spans="10:96">
      <c r="J55" s="23"/>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row>
    <row r="56" spans="10:96">
      <c r="J56" s="23"/>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row>
    <row r="57" spans="10:96">
      <c r="J57" s="23"/>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row>
    <row r="58" spans="10:96">
      <c r="J58" s="23"/>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row>
    <row r="59" spans="10:96">
      <c r="J59" s="23"/>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row>
    <row r="60" spans="10:96">
      <c r="J60" s="23"/>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row>
    <row r="61" spans="10:96">
      <c r="J61" s="23"/>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row>
    <row r="62" spans="10:96">
      <c r="J62" s="23"/>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row>
    <row r="63" spans="10:96">
      <c r="J63" s="23"/>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row>
    <row r="64" spans="10:96">
      <c r="J64" s="23"/>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row>
    <row r="65" spans="10:96">
      <c r="J65" s="23"/>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row>
    <row r="66" spans="10:96">
      <c r="J66" s="23"/>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row>
    <row r="67" spans="10:96">
      <c r="J67" s="23"/>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row>
    <row r="68" spans="10:96">
      <c r="J68" s="23"/>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row>
    <row r="69" spans="10:96">
      <c r="J69" s="23"/>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row>
    <row r="70" spans="10:96">
      <c r="J70" s="23"/>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row>
    <row r="71" spans="10:96">
      <c r="J71" s="23"/>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row>
    <row r="72" spans="10:96">
      <c r="J72" s="23"/>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row>
    <row r="73" spans="10:96">
      <c r="J73" s="23"/>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row>
    <row r="74" spans="10:96">
      <c r="J74" s="23"/>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row>
    <row r="75" spans="10:96">
      <c r="J75" s="23"/>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row>
    <row r="76" spans="10:96">
      <c r="J76" s="23"/>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row>
    <row r="77" spans="10:96">
      <c r="J77" s="23"/>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row>
    <row r="78" spans="10:96">
      <c r="J78" s="23"/>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row>
    <row r="79" spans="10:96">
      <c r="J79" s="23"/>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row>
    <row r="80" spans="10:96">
      <c r="J80" s="23"/>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row>
    <row r="81" spans="10:96">
      <c r="J81" s="23"/>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row>
    <row r="82" spans="10:96">
      <c r="J82" s="23"/>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row>
    <row r="83" spans="10:96">
      <c r="J83" s="23"/>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row>
    <row r="84" spans="10:96">
      <c r="J84" s="23"/>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row>
    <row r="85" spans="10:96">
      <c r="J85" s="23"/>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row>
    <row r="86" spans="10:96">
      <c r="J86" s="23"/>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row>
    <row r="87" spans="10:96">
      <c r="J87" s="23"/>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row>
    <row r="88" spans="10:96">
      <c r="J88" s="23"/>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row>
    <row r="89" spans="10:96">
      <c r="J89" s="23"/>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row>
    <row r="90" spans="10:96">
      <c r="J90" s="23"/>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row>
    <row r="91" spans="10:96">
      <c r="J91" s="23"/>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row>
    <row r="92" spans="10:96">
      <c r="J92" s="23"/>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row>
    <row r="93" spans="10:96">
      <c r="J93" s="23"/>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row>
    <row r="94" spans="10:96">
      <c r="J94" s="23"/>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row>
    <row r="95" spans="10:96">
      <c r="J95" s="23"/>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row>
    <row r="96" spans="10:96">
      <c r="J96" s="23"/>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row>
    <row r="97" spans="10:96">
      <c r="J97" s="23"/>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row>
    <row r="98" spans="10:96">
      <c r="J98" s="23"/>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row>
    <row r="99" spans="10:96">
      <c r="J99" s="23"/>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row>
    <row r="100" spans="10:96">
      <c r="J100" s="23"/>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row>
    <row r="101" spans="10:96">
      <c r="J101" s="23"/>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row>
    <row r="102" spans="10:96">
      <c r="J102" s="23"/>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row>
    <row r="103" spans="10:96">
      <c r="J103" s="23"/>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row>
    <row r="104" spans="10:96">
      <c r="J104" s="23"/>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row>
    <row r="105" spans="10:96">
      <c r="J105" s="23"/>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row>
    <row r="106" spans="10:96">
      <c r="J106" s="23"/>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row>
    <row r="107" spans="10:96">
      <c r="J107" s="23"/>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row>
    <row r="108" spans="10:96">
      <c r="J108" s="23"/>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row>
    <row r="109" spans="10:96">
      <c r="J109" s="23"/>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row>
    <row r="110" spans="10:96">
      <c r="J110" s="23"/>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row>
    <row r="111" spans="10:96">
      <c r="J111" s="23"/>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row>
    <row r="112" spans="10:96">
      <c r="J112" s="23"/>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row>
    <row r="113" spans="10:96">
      <c r="J113" s="23"/>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row>
    <row r="114" spans="10:96">
      <c r="J114" s="23"/>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row>
    <row r="115" spans="10:96">
      <c r="J115" s="23"/>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row>
    <row r="116" spans="10:96">
      <c r="J116" s="23"/>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row>
    <row r="117" spans="10:96">
      <c r="J117" s="23"/>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row>
    <row r="118" spans="10:96">
      <c r="J118" s="23"/>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row>
    <row r="119" spans="10:96">
      <c r="J119" s="23"/>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row>
    <row r="120" spans="10:96">
      <c r="J120" s="23"/>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row>
    <row r="121" spans="10:96">
      <c r="J121" s="23"/>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row>
    <row r="122" spans="10:96">
      <c r="J122" s="23"/>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row>
    <row r="123" spans="10:96">
      <c r="J123" s="23"/>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row>
    <row r="124" spans="10:96">
      <c r="J124" s="23"/>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row>
    <row r="125" spans="10:96">
      <c r="J125" s="23"/>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row>
    <row r="126" spans="10:96">
      <c r="J126" s="23"/>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row>
    <row r="127" spans="10:96">
      <c r="J127" s="23"/>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row>
    <row r="128" spans="10:96">
      <c r="J128" s="23"/>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row>
    <row r="129" spans="10:96">
      <c r="J129" s="23"/>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row>
    <row r="130" spans="10:96">
      <c r="J130" s="23"/>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row>
    <row r="131" spans="10:96">
      <c r="J131" s="23"/>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row>
    <row r="132" spans="10:96">
      <c r="J132" s="23"/>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row>
    <row r="133" spans="10:96">
      <c r="J133" s="23"/>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row>
    <row r="134" spans="10:96">
      <c r="J134" s="23"/>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row>
    <row r="135" spans="10:96">
      <c r="J135" s="23"/>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row>
    <row r="136" spans="10:96">
      <c r="J136" s="23"/>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row>
    <row r="137" spans="10:96">
      <c r="J137" s="23"/>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row>
    <row r="138" spans="10:96">
      <c r="J138" s="23"/>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row>
    <row r="139" spans="10:96">
      <c r="J139" s="23"/>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row>
    <row r="140" spans="10:96">
      <c r="J140" s="23"/>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row>
    <row r="141" spans="10:96">
      <c r="J141" s="23"/>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row>
    <row r="142" spans="10:96">
      <c r="J142" s="23"/>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row>
    <row r="143" spans="10:96">
      <c r="J143" s="23"/>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row>
    <row r="144" spans="10:96">
      <c r="J144" s="23"/>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row>
    <row r="145" spans="10:96">
      <c r="J145" s="23"/>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row>
    <row r="146" spans="10:96">
      <c r="J146" s="23"/>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row>
    <row r="147" spans="10:96">
      <c r="J147" s="23"/>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row>
    <row r="148" spans="10:96">
      <c r="J148" s="23"/>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row>
    <row r="149" spans="10:96">
      <c r="J149" s="23"/>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row>
    <row r="150" spans="10:96">
      <c r="J150" s="23"/>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row>
    <row r="151" spans="10:96">
      <c r="J151" s="23"/>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row>
    <row r="152" spans="10:96">
      <c r="J152" s="23"/>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row>
    <row r="153" spans="10:96">
      <c r="J153" s="23"/>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row>
    <row r="154" spans="10:96">
      <c r="J154" s="23"/>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row>
    <row r="155" spans="10:96">
      <c r="J155" s="23"/>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row>
    <row r="156" spans="10:96">
      <c r="J156" s="23"/>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row>
    <row r="157" spans="10:96">
      <c r="J157" s="23"/>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row>
    <row r="158" spans="10:96">
      <c r="J158" s="23"/>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row>
    <row r="159" spans="10:96">
      <c r="J159" s="23"/>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4"/>
      <c r="CF159" s="24"/>
      <c r="CG159" s="24"/>
      <c r="CH159" s="24"/>
      <c r="CI159" s="24"/>
      <c r="CJ159" s="24"/>
      <c r="CK159" s="24"/>
      <c r="CL159" s="24"/>
      <c r="CM159" s="24"/>
      <c r="CN159" s="24"/>
      <c r="CO159" s="24"/>
      <c r="CP159" s="24"/>
      <c r="CQ159" s="24"/>
      <c r="CR159" s="24"/>
    </row>
    <row r="160" spans="10:96">
      <c r="J160" s="23"/>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row>
    <row r="161" spans="10:96">
      <c r="J161" s="23"/>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row>
    <row r="162" spans="10:96">
      <c r="J162" s="23"/>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c r="CI162" s="24"/>
      <c r="CJ162" s="24"/>
      <c r="CK162" s="24"/>
      <c r="CL162" s="24"/>
      <c r="CM162" s="24"/>
      <c r="CN162" s="24"/>
      <c r="CO162" s="24"/>
      <c r="CP162" s="24"/>
      <c r="CQ162" s="24"/>
      <c r="CR162" s="24"/>
    </row>
    <row r="163" spans="10:96">
      <c r="J163" s="23"/>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row>
    <row r="164" spans="10:96">
      <c r="J164" s="23"/>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row>
    <row r="165" spans="10:96">
      <c r="J165" s="23"/>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row>
    <row r="166" spans="10:96">
      <c r="J166" s="23"/>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row>
    <row r="167" spans="10:96">
      <c r="J167" s="23"/>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row>
    <row r="168" spans="10:96">
      <c r="J168" s="23"/>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row>
    <row r="169" spans="10:96">
      <c r="J169" s="23"/>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row>
    <row r="170" spans="10:96">
      <c r="J170" s="23"/>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row>
    <row r="171" spans="10:96">
      <c r="J171" s="23"/>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row>
    <row r="172" spans="10:96">
      <c r="J172" s="23"/>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row>
    <row r="173" spans="10:96">
      <c r="J173" s="23"/>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row>
    <row r="174" spans="10:96">
      <c r="J174" s="23"/>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row>
    <row r="175" spans="10:96">
      <c r="J175" s="23"/>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row>
    <row r="176" spans="10:96">
      <c r="J176" s="23"/>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row>
    <row r="177" spans="10:96">
      <c r="J177" s="23"/>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row>
    <row r="178" spans="10:96">
      <c r="J178" s="23"/>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row>
    <row r="179" spans="10:96">
      <c r="J179" s="23"/>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c r="CR179" s="24"/>
    </row>
    <row r="180" spans="10:96">
      <c r="J180" s="23"/>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row>
    <row r="181" spans="10:96">
      <c r="J181" s="23"/>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row>
    <row r="182" spans="10:96">
      <c r="J182" s="23"/>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row>
    <row r="183" spans="10:96">
      <c r="J183" s="23"/>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row>
    <row r="184" spans="10:96">
      <c r="J184" s="23"/>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row>
    <row r="185" spans="10:96">
      <c r="J185" s="23"/>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row>
    <row r="186" spans="10:96">
      <c r="J186" s="23"/>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row>
    <row r="187" spans="10:96">
      <c r="J187" s="23"/>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row>
    <row r="188" spans="10:96">
      <c r="J188" s="23"/>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row>
    <row r="189" spans="10:96">
      <c r="J189" s="23"/>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row>
    <row r="190" spans="10:96">
      <c r="J190" s="23"/>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row>
    <row r="191" spans="10:96">
      <c r="J191" s="23"/>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row>
    <row r="192" spans="10:96">
      <c r="J192" s="23"/>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row>
    <row r="193" spans="10:96">
      <c r="J193" s="23"/>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row>
    <row r="194" spans="10:96">
      <c r="J194" s="23"/>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row>
    <row r="195" spans="10:96">
      <c r="J195" s="23"/>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row>
    <row r="196" spans="10:96">
      <c r="J196" s="23"/>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row>
    <row r="197" spans="10:96">
      <c r="J197" s="23"/>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row>
    <row r="198" spans="10:96">
      <c r="J198" s="23"/>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row>
    <row r="199" spans="10:96">
      <c r="J199" s="23"/>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row>
    <row r="200" spans="10:96">
      <c r="J200" s="23"/>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row>
    <row r="201" spans="10:96">
      <c r="J201" s="23"/>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row>
    <row r="202" spans="10:96">
      <c r="J202" s="23"/>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row>
    <row r="203" spans="10:96">
      <c r="J203" s="23"/>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row>
    <row r="204" spans="10:96">
      <c r="J204" s="23"/>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row>
    <row r="205" spans="10:96">
      <c r="J205" s="23"/>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c r="BG205" s="24"/>
      <c r="BH205" s="24"/>
      <c r="BI205" s="24"/>
      <c r="BJ205" s="24"/>
      <c r="BK205" s="24"/>
      <c r="BL205" s="24"/>
      <c r="BM205" s="24"/>
      <c r="BN205" s="24"/>
      <c r="BO205" s="24"/>
      <c r="BP205" s="24"/>
      <c r="BQ205" s="24"/>
      <c r="BR205" s="24"/>
      <c r="BS205" s="24"/>
      <c r="BT205" s="24"/>
      <c r="BU205" s="24"/>
      <c r="BV205" s="24"/>
      <c r="BW205" s="24"/>
      <c r="BX205" s="24"/>
      <c r="BY205" s="24"/>
      <c r="BZ205" s="24"/>
      <c r="CA205" s="24"/>
      <c r="CB205" s="24"/>
      <c r="CC205" s="24"/>
      <c r="CD205" s="24"/>
      <c r="CE205" s="24"/>
      <c r="CF205" s="24"/>
      <c r="CG205" s="24"/>
      <c r="CH205" s="24"/>
      <c r="CI205" s="24"/>
      <c r="CJ205" s="24"/>
      <c r="CK205" s="24"/>
      <c r="CL205" s="24"/>
      <c r="CM205" s="24"/>
      <c r="CN205" s="24"/>
      <c r="CO205" s="24"/>
      <c r="CP205" s="24"/>
      <c r="CQ205" s="24"/>
      <c r="CR205" s="24"/>
    </row>
    <row r="206" spans="10:96">
      <c r="J206" s="23"/>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c r="BG206" s="24"/>
      <c r="BH206" s="24"/>
      <c r="BI206" s="24"/>
      <c r="BJ206" s="24"/>
      <c r="BK206" s="24"/>
      <c r="BL206" s="24"/>
      <c r="BM206" s="24"/>
      <c r="BN206" s="24"/>
      <c r="BO206" s="24"/>
      <c r="BP206" s="24"/>
      <c r="BQ206" s="24"/>
      <c r="BR206" s="24"/>
      <c r="BS206" s="24"/>
      <c r="BT206" s="24"/>
      <c r="BU206" s="24"/>
      <c r="BV206" s="24"/>
      <c r="BW206" s="24"/>
      <c r="BX206" s="24"/>
      <c r="BY206" s="24"/>
      <c r="BZ206" s="24"/>
      <c r="CA206" s="24"/>
      <c r="CB206" s="24"/>
      <c r="CC206" s="24"/>
      <c r="CD206" s="24"/>
      <c r="CE206" s="24"/>
      <c r="CF206" s="24"/>
      <c r="CG206" s="24"/>
      <c r="CH206" s="24"/>
      <c r="CI206" s="24"/>
      <c r="CJ206" s="24"/>
      <c r="CK206" s="24"/>
      <c r="CL206" s="24"/>
      <c r="CM206" s="24"/>
      <c r="CN206" s="24"/>
      <c r="CO206" s="24"/>
      <c r="CP206" s="24"/>
      <c r="CQ206" s="24"/>
      <c r="CR206" s="24"/>
    </row>
    <row r="207" spans="10:96">
      <c r="J207" s="23"/>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c r="BG207" s="24"/>
      <c r="BH207" s="24"/>
      <c r="BI207" s="24"/>
      <c r="BJ207" s="24"/>
      <c r="BK207" s="24"/>
      <c r="BL207" s="24"/>
      <c r="BM207" s="24"/>
      <c r="BN207" s="24"/>
      <c r="BO207" s="24"/>
      <c r="BP207" s="24"/>
      <c r="BQ207" s="24"/>
      <c r="BR207" s="24"/>
      <c r="BS207" s="24"/>
      <c r="BT207" s="24"/>
      <c r="BU207" s="24"/>
      <c r="BV207" s="24"/>
      <c r="BW207" s="24"/>
      <c r="BX207" s="24"/>
      <c r="BY207" s="24"/>
      <c r="BZ207" s="24"/>
      <c r="CA207" s="24"/>
      <c r="CB207" s="24"/>
      <c r="CC207" s="24"/>
      <c r="CD207" s="24"/>
      <c r="CE207" s="24"/>
      <c r="CF207" s="24"/>
      <c r="CG207" s="24"/>
      <c r="CH207" s="24"/>
      <c r="CI207" s="24"/>
      <c r="CJ207" s="24"/>
      <c r="CK207" s="24"/>
      <c r="CL207" s="24"/>
      <c r="CM207" s="24"/>
      <c r="CN207" s="24"/>
      <c r="CO207" s="24"/>
      <c r="CP207" s="24"/>
      <c r="CQ207" s="24"/>
      <c r="CR207" s="24"/>
    </row>
    <row r="208" spans="10:96">
      <c r="J208" s="23"/>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c r="BG208" s="24"/>
      <c r="BH208" s="24"/>
      <c r="BI208" s="24"/>
      <c r="BJ208" s="24"/>
      <c r="BK208" s="24"/>
      <c r="BL208" s="24"/>
      <c r="BM208" s="24"/>
      <c r="BN208" s="24"/>
      <c r="BO208" s="24"/>
      <c r="BP208" s="24"/>
      <c r="BQ208" s="24"/>
      <c r="BR208" s="24"/>
      <c r="BS208" s="24"/>
      <c r="BT208" s="24"/>
      <c r="BU208" s="24"/>
      <c r="BV208" s="24"/>
      <c r="BW208" s="24"/>
      <c r="BX208" s="24"/>
      <c r="BY208" s="24"/>
      <c r="BZ208" s="24"/>
      <c r="CA208" s="24"/>
      <c r="CB208" s="24"/>
      <c r="CC208" s="24"/>
      <c r="CD208" s="24"/>
      <c r="CE208" s="24"/>
      <c r="CF208" s="24"/>
      <c r="CG208" s="24"/>
      <c r="CH208" s="24"/>
      <c r="CI208" s="24"/>
      <c r="CJ208" s="24"/>
      <c r="CK208" s="24"/>
      <c r="CL208" s="24"/>
      <c r="CM208" s="24"/>
      <c r="CN208" s="24"/>
      <c r="CO208" s="24"/>
      <c r="CP208" s="24"/>
      <c r="CQ208" s="24"/>
      <c r="CR208" s="24"/>
    </row>
    <row r="209" spans="10:96">
      <c r="J209" s="23"/>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c r="BG209" s="24"/>
      <c r="BH209" s="24"/>
      <c r="BI209" s="24"/>
      <c r="BJ209" s="24"/>
      <c r="BK209" s="24"/>
      <c r="BL209" s="24"/>
      <c r="BM209" s="24"/>
      <c r="BN209" s="24"/>
      <c r="BO209" s="24"/>
      <c r="BP209" s="24"/>
      <c r="BQ209" s="24"/>
      <c r="BR209" s="24"/>
      <c r="BS209" s="24"/>
      <c r="BT209" s="24"/>
      <c r="BU209" s="24"/>
      <c r="BV209" s="24"/>
      <c r="BW209" s="24"/>
      <c r="BX209" s="24"/>
      <c r="BY209" s="24"/>
      <c r="BZ209" s="24"/>
      <c r="CA209" s="24"/>
      <c r="CB209" s="24"/>
      <c r="CC209" s="24"/>
      <c r="CD209" s="24"/>
      <c r="CE209" s="24"/>
      <c r="CF209" s="24"/>
      <c r="CG209" s="24"/>
      <c r="CH209" s="24"/>
      <c r="CI209" s="24"/>
      <c r="CJ209" s="24"/>
      <c r="CK209" s="24"/>
      <c r="CL209" s="24"/>
      <c r="CM209" s="24"/>
      <c r="CN209" s="24"/>
      <c r="CO209" s="24"/>
      <c r="CP209" s="24"/>
      <c r="CQ209" s="24"/>
      <c r="CR209" s="24"/>
    </row>
    <row r="210" spans="10:96">
      <c r="J210" s="23"/>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c r="BG210" s="24"/>
      <c r="BH210" s="24"/>
      <c r="BI210" s="24"/>
      <c r="BJ210" s="24"/>
      <c r="BK210" s="24"/>
      <c r="BL210" s="24"/>
      <c r="BM210" s="24"/>
      <c r="BN210" s="24"/>
      <c r="BO210" s="24"/>
      <c r="BP210" s="24"/>
      <c r="BQ210" s="24"/>
      <c r="BR210" s="24"/>
      <c r="BS210" s="24"/>
      <c r="BT210" s="24"/>
      <c r="BU210" s="24"/>
      <c r="BV210" s="24"/>
      <c r="BW210" s="24"/>
      <c r="BX210" s="24"/>
      <c r="BY210" s="24"/>
      <c r="BZ210" s="24"/>
      <c r="CA210" s="24"/>
      <c r="CB210" s="24"/>
      <c r="CC210" s="24"/>
      <c r="CD210" s="24"/>
      <c r="CE210" s="24"/>
      <c r="CF210" s="24"/>
      <c r="CG210" s="24"/>
      <c r="CH210" s="24"/>
      <c r="CI210" s="24"/>
      <c r="CJ210" s="24"/>
      <c r="CK210" s="24"/>
      <c r="CL210" s="24"/>
      <c r="CM210" s="24"/>
      <c r="CN210" s="24"/>
      <c r="CO210" s="24"/>
      <c r="CP210" s="24"/>
      <c r="CQ210" s="24"/>
      <c r="CR210" s="24"/>
    </row>
    <row r="211" spans="10:96">
      <c r="J211" s="23"/>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c r="BG211" s="24"/>
      <c r="BH211" s="24"/>
      <c r="BI211" s="24"/>
      <c r="BJ211" s="24"/>
      <c r="BK211" s="24"/>
      <c r="BL211" s="24"/>
      <c r="BM211" s="24"/>
      <c r="BN211" s="24"/>
      <c r="BO211" s="24"/>
      <c r="BP211" s="24"/>
      <c r="BQ211" s="24"/>
      <c r="BR211" s="24"/>
      <c r="BS211" s="24"/>
      <c r="BT211" s="24"/>
      <c r="BU211" s="24"/>
      <c r="BV211" s="24"/>
      <c r="BW211" s="24"/>
      <c r="BX211" s="24"/>
      <c r="BY211" s="24"/>
      <c r="BZ211" s="24"/>
      <c r="CA211" s="24"/>
      <c r="CB211" s="24"/>
      <c r="CC211" s="24"/>
      <c r="CD211" s="24"/>
      <c r="CE211" s="24"/>
      <c r="CF211" s="24"/>
      <c r="CG211" s="24"/>
      <c r="CH211" s="24"/>
      <c r="CI211" s="24"/>
      <c r="CJ211" s="24"/>
      <c r="CK211" s="24"/>
      <c r="CL211" s="24"/>
      <c r="CM211" s="24"/>
      <c r="CN211" s="24"/>
      <c r="CO211" s="24"/>
      <c r="CP211" s="24"/>
      <c r="CQ211" s="24"/>
      <c r="CR211" s="24"/>
    </row>
    <row r="212" spans="10:96">
      <c r="J212" s="23"/>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c r="BG212" s="24"/>
      <c r="BH212" s="24"/>
      <c r="BI212" s="24"/>
      <c r="BJ212" s="24"/>
      <c r="BK212" s="24"/>
      <c r="BL212" s="24"/>
      <c r="BM212" s="24"/>
      <c r="BN212" s="24"/>
      <c r="BO212" s="24"/>
      <c r="BP212" s="24"/>
      <c r="BQ212" s="24"/>
      <c r="BR212" s="24"/>
      <c r="BS212" s="24"/>
      <c r="BT212" s="24"/>
      <c r="BU212" s="24"/>
      <c r="BV212" s="24"/>
      <c r="BW212" s="24"/>
      <c r="BX212" s="24"/>
      <c r="BY212" s="24"/>
      <c r="BZ212" s="24"/>
      <c r="CA212" s="24"/>
      <c r="CB212" s="24"/>
      <c r="CC212" s="24"/>
      <c r="CD212" s="24"/>
      <c r="CE212" s="24"/>
      <c r="CF212" s="24"/>
      <c r="CG212" s="24"/>
      <c r="CH212" s="24"/>
      <c r="CI212" s="24"/>
      <c r="CJ212" s="24"/>
      <c r="CK212" s="24"/>
      <c r="CL212" s="24"/>
      <c r="CM212" s="24"/>
      <c r="CN212" s="24"/>
      <c r="CO212" s="24"/>
      <c r="CP212" s="24"/>
      <c r="CQ212" s="24"/>
      <c r="CR212" s="24"/>
    </row>
    <row r="213" spans="10:96">
      <c r="J213" s="23"/>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c r="BG213" s="24"/>
      <c r="BH213" s="24"/>
      <c r="BI213" s="24"/>
      <c r="BJ213" s="24"/>
      <c r="BK213" s="24"/>
      <c r="BL213" s="24"/>
      <c r="BM213" s="24"/>
      <c r="BN213" s="24"/>
      <c r="BO213" s="24"/>
      <c r="BP213" s="24"/>
      <c r="BQ213" s="24"/>
      <c r="BR213" s="24"/>
      <c r="BS213" s="24"/>
      <c r="BT213" s="24"/>
      <c r="BU213" s="24"/>
      <c r="BV213" s="24"/>
      <c r="BW213" s="24"/>
      <c r="BX213" s="24"/>
      <c r="BY213" s="24"/>
      <c r="BZ213" s="24"/>
      <c r="CA213" s="24"/>
      <c r="CB213" s="24"/>
      <c r="CC213" s="24"/>
      <c r="CD213" s="24"/>
      <c r="CE213" s="24"/>
      <c r="CF213" s="24"/>
      <c r="CG213" s="24"/>
      <c r="CH213" s="24"/>
      <c r="CI213" s="24"/>
      <c r="CJ213" s="24"/>
      <c r="CK213" s="24"/>
      <c r="CL213" s="24"/>
      <c r="CM213" s="24"/>
      <c r="CN213" s="24"/>
      <c r="CO213" s="24"/>
      <c r="CP213" s="24"/>
      <c r="CQ213" s="24"/>
      <c r="CR213" s="24"/>
    </row>
    <row r="214" spans="10:96">
      <c r="J214" s="23"/>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c r="BG214" s="24"/>
      <c r="BH214" s="24"/>
      <c r="BI214" s="24"/>
      <c r="BJ214" s="24"/>
      <c r="BK214" s="24"/>
      <c r="BL214" s="24"/>
      <c r="BM214" s="24"/>
      <c r="BN214" s="24"/>
      <c r="BO214" s="24"/>
      <c r="BP214" s="24"/>
      <c r="BQ214" s="24"/>
      <c r="BR214" s="24"/>
      <c r="BS214" s="24"/>
      <c r="BT214" s="24"/>
      <c r="BU214" s="24"/>
      <c r="BV214" s="24"/>
      <c r="BW214" s="24"/>
      <c r="BX214" s="24"/>
      <c r="BY214" s="24"/>
      <c r="BZ214" s="24"/>
      <c r="CA214" s="24"/>
      <c r="CB214" s="24"/>
      <c r="CC214" s="24"/>
      <c r="CD214" s="24"/>
      <c r="CE214" s="24"/>
      <c r="CF214" s="24"/>
      <c r="CG214" s="24"/>
      <c r="CH214" s="24"/>
      <c r="CI214" s="24"/>
      <c r="CJ214" s="24"/>
      <c r="CK214" s="24"/>
      <c r="CL214" s="24"/>
      <c r="CM214" s="24"/>
      <c r="CN214" s="24"/>
      <c r="CO214" s="24"/>
      <c r="CP214" s="24"/>
      <c r="CQ214" s="24"/>
      <c r="CR214" s="24"/>
    </row>
    <row r="215" spans="10:96">
      <c r="J215" s="23"/>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c r="BG215" s="24"/>
      <c r="BH215" s="24"/>
      <c r="BI215" s="24"/>
      <c r="BJ215" s="24"/>
      <c r="BK215" s="24"/>
      <c r="BL215" s="24"/>
      <c r="BM215" s="24"/>
      <c r="BN215" s="24"/>
      <c r="BO215" s="24"/>
      <c r="BP215" s="24"/>
      <c r="BQ215" s="24"/>
      <c r="BR215" s="24"/>
      <c r="BS215" s="24"/>
      <c r="BT215" s="24"/>
      <c r="BU215" s="24"/>
      <c r="BV215" s="24"/>
      <c r="BW215" s="24"/>
      <c r="BX215" s="24"/>
      <c r="BY215" s="24"/>
      <c r="BZ215" s="24"/>
      <c r="CA215" s="24"/>
      <c r="CB215" s="24"/>
      <c r="CC215" s="24"/>
      <c r="CD215" s="24"/>
      <c r="CE215" s="24"/>
      <c r="CF215" s="24"/>
      <c r="CG215" s="24"/>
      <c r="CH215" s="24"/>
      <c r="CI215" s="24"/>
      <c r="CJ215" s="24"/>
      <c r="CK215" s="24"/>
      <c r="CL215" s="24"/>
      <c r="CM215" s="24"/>
      <c r="CN215" s="24"/>
      <c r="CO215" s="24"/>
      <c r="CP215" s="24"/>
      <c r="CQ215" s="24"/>
      <c r="CR215" s="24"/>
    </row>
    <row r="216" spans="10:96">
      <c r="J216" s="23"/>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c r="BG216" s="24"/>
      <c r="BH216" s="24"/>
      <c r="BI216" s="24"/>
      <c r="BJ216" s="24"/>
      <c r="BK216" s="24"/>
      <c r="BL216" s="24"/>
      <c r="BM216" s="24"/>
      <c r="BN216" s="24"/>
      <c r="BO216" s="24"/>
      <c r="BP216" s="24"/>
      <c r="BQ216" s="24"/>
      <c r="BR216" s="24"/>
      <c r="BS216" s="24"/>
      <c r="BT216" s="24"/>
      <c r="BU216" s="24"/>
      <c r="BV216" s="24"/>
      <c r="BW216" s="24"/>
      <c r="BX216" s="24"/>
      <c r="BY216" s="24"/>
      <c r="BZ216" s="24"/>
      <c r="CA216" s="24"/>
      <c r="CB216" s="24"/>
      <c r="CC216" s="24"/>
      <c r="CD216" s="24"/>
      <c r="CE216" s="24"/>
      <c r="CF216" s="24"/>
      <c r="CG216" s="24"/>
      <c r="CH216" s="24"/>
      <c r="CI216" s="24"/>
      <c r="CJ216" s="24"/>
      <c r="CK216" s="24"/>
      <c r="CL216" s="24"/>
      <c r="CM216" s="24"/>
      <c r="CN216" s="24"/>
      <c r="CO216" s="24"/>
      <c r="CP216" s="24"/>
      <c r="CQ216" s="24"/>
      <c r="CR216" s="24"/>
    </row>
    <row r="217" spans="10:96">
      <c r="J217" s="23"/>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c r="BG217" s="24"/>
      <c r="BH217" s="24"/>
      <c r="BI217" s="24"/>
      <c r="BJ217" s="24"/>
      <c r="BK217" s="24"/>
      <c r="BL217" s="24"/>
      <c r="BM217" s="24"/>
      <c r="BN217" s="24"/>
      <c r="BO217" s="24"/>
      <c r="BP217" s="24"/>
      <c r="BQ217" s="24"/>
      <c r="BR217" s="24"/>
      <c r="BS217" s="24"/>
      <c r="BT217" s="24"/>
      <c r="BU217" s="24"/>
      <c r="BV217" s="24"/>
      <c r="BW217" s="24"/>
      <c r="BX217" s="24"/>
      <c r="BY217" s="24"/>
      <c r="BZ217" s="24"/>
      <c r="CA217" s="24"/>
      <c r="CB217" s="24"/>
      <c r="CC217" s="24"/>
      <c r="CD217" s="24"/>
      <c r="CE217" s="24"/>
      <c r="CF217" s="24"/>
      <c r="CG217" s="24"/>
      <c r="CH217" s="24"/>
      <c r="CI217" s="24"/>
      <c r="CJ217" s="24"/>
      <c r="CK217" s="24"/>
      <c r="CL217" s="24"/>
      <c r="CM217" s="24"/>
      <c r="CN217" s="24"/>
      <c r="CO217" s="24"/>
      <c r="CP217" s="24"/>
      <c r="CQ217" s="24"/>
      <c r="CR217" s="24"/>
    </row>
    <row r="218" spans="10:96">
      <c r="J218" s="23"/>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c r="BG218" s="24"/>
      <c r="BH218" s="24"/>
      <c r="BI218" s="24"/>
      <c r="BJ218" s="24"/>
      <c r="BK218" s="24"/>
      <c r="BL218" s="24"/>
      <c r="BM218" s="24"/>
      <c r="BN218" s="24"/>
      <c r="BO218" s="24"/>
      <c r="BP218" s="24"/>
      <c r="BQ218" s="24"/>
      <c r="BR218" s="24"/>
      <c r="BS218" s="24"/>
      <c r="BT218" s="24"/>
      <c r="BU218" s="24"/>
      <c r="BV218" s="24"/>
      <c r="BW218" s="24"/>
      <c r="BX218" s="24"/>
      <c r="BY218" s="24"/>
      <c r="BZ218" s="24"/>
      <c r="CA218" s="24"/>
      <c r="CB218" s="24"/>
      <c r="CC218" s="24"/>
      <c r="CD218" s="24"/>
      <c r="CE218" s="24"/>
      <c r="CF218" s="24"/>
      <c r="CG218" s="24"/>
      <c r="CH218" s="24"/>
      <c r="CI218" s="24"/>
      <c r="CJ218" s="24"/>
      <c r="CK218" s="24"/>
      <c r="CL218" s="24"/>
      <c r="CM218" s="24"/>
      <c r="CN218" s="24"/>
      <c r="CO218" s="24"/>
      <c r="CP218" s="24"/>
      <c r="CQ218" s="24"/>
      <c r="CR218" s="24"/>
    </row>
    <row r="219" spans="10:96">
      <c r="J219" s="23"/>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c r="BG219" s="24"/>
      <c r="BH219" s="24"/>
      <c r="BI219" s="24"/>
      <c r="BJ219" s="24"/>
      <c r="BK219" s="24"/>
      <c r="BL219" s="24"/>
      <c r="BM219" s="24"/>
      <c r="BN219" s="24"/>
      <c r="BO219" s="24"/>
      <c r="BP219" s="24"/>
      <c r="BQ219" s="24"/>
      <c r="BR219" s="24"/>
      <c r="BS219" s="24"/>
      <c r="BT219" s="24"/>
      <c r="BU219" s="24"/>
      <c r="BV219" s="24"/>
      <c r="BW219" s="24"/>
      <c r="BX219" s="24"/>
      <c r="BY219" s="24"/>
      <c r="BZ219" s="24"/>
      <c r="CA219" s="24"/>
      <c r="CB219" s="24"/>
      <c r="CC219" s="24"/>
      <c r="CD219" s="24"/>
      <c r="CE219" s="24"/>
      <c r="CF219" s="24"/>
      <c r="CG219" s="24"/>
      <c r="CH219" s="24"/>
      <c r="CI219" s="24"/>
      <c r="CJ219" s="24"/>
      <c r="CK219" s="24"/>
      <c r="CL219" s="24"/>
      <c r="CM219" s="24"/>
      <c r="CN219" s="24"/>
      <c r="CO219" s="24"/>
      <c r="CP219" s="24"/>
      <c r="CQ219" s="24"/>
      <c r="CR219" s="24"/>
    </row>
    <row r="220" spans="10:96">
      <c r="J220" s="23"/>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c r="BG220" s="24"/>
      <c r="BH220" s="24"/>
      <c r="BI220" s="24"/>
      <c r="BJ220" s="24"/>
      <c r="BK220" s="24"/>
      <c r="BL220" s="24"/>
      <c r="BM220" s="24"/>
      <c r="BN220" s="24"/>
      <c r="BO220" s="24"/>
      <c r="BP220" s="24"/>
      <c r="BQ220" s="24"/>
      <c r="BR220" s="24"/>
      <c r="BS220" s="24"/>
      <c r="BT220" s="24"/>
      <c r="BU220" s="24"/>
      <c r="BV220" s="24"/>
      <c r="BW220" s="24"/>
      <c r="BX220" s="24"/>
      <c r="BY220" s="24"/>
      <c r="BZ220" s="24"/>
      <c r="CA220" s="24"/>
      <c r="CB220" s="24"/>
      <c r="CC220" s="24"/>
      <c r="CD220" s="24"/>
      <c r="CE220" s="24"/>
      <c r="CF220" s="24"/>
      <c r="CG220" s="24"/>
      <c r="CH220" s="24"/>
      <c r="CI220" s="24"/>
      <c r="CJ220" s="24"/>
      <c r="CK220" s="24"/>
      <c r="CL220" s="24"/>
      <c r="CM220" s="24"/>
      <c r="CN220" s="24"/>
      <c r="CO220" s="24"/>
      <c r="CP220" s="24"/>
      <c r="CQ220" s="24"/>
      <c r="CR220" s="24"/>
    </row>
    <row r="221" spans="10:96">
      <c r="J221" s="23"/>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c r="BG221" s="24"/>
      <c r="BH221" s="24"/>
      <c r="BI221" s="24"/>
      <c r="BJ221" s="24"/>
      <c r="BK221" s="24"/>
      <c r="BL221" s="24"/>
      <c r="BM221" s="24"/>
      <c r="BN221" s="24"/>
      <c r="BO221" s="24"/>
      <c r="BP221" s="24"/>
      <c r="BQ221" s="24"/>
      <c r="BR221" s="24"/>
      <c r="BS221" s="24"/>
      <c r="BT221" s="24"/>
      <c r="BU221" s="24"/>
      <c r="BV221" s="24"/>
      <c r="BW221" s="24"/>
      <c r="BX221" s="24"/>
      <c r="BY221" s="24"/>
      <c r="BZ221" s="24"/>
      <c r="CA221" s="24"/>
      <c r="CB221" s="24"/>
      <c r="CC221" s="24"/>
      <c r="CD221" s="24"/>
      <c r="CE221" s="24"/>
      <c r="CF221" s="24"/>
      <c r="CG221" s="24"/>
      <c r="CH221" s="24"/>
      <c r="CI221" s="24"/>
      <c r="CJ221" s="24"/>
      <c r="CK221" s="24"/>
      <c r="CL221" s="24"/>
      <c r="CM221" s="24"/>
      <c r="CN221" s="24"/>
      <c r="CO221" s="24"/>
      <c r="CP221" s="24"/>
      <c r="CQ221" s="24"/>
      <c r="CR221" s="24"/>
    </row>
    <row r="222" spans="10:96">
      <c r="J222" s="23"/>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4"/>
      <c r="BY222" s="24"/>
      <c r="BZ222" s="24"/>
      <c r="CA222" s="24"/>
      <c r="CB222" s="24"/>
      <c r="CC222" s="24"/>
      <c r="CD222" s="24"/>
      <c r="CE222" s="24"/>
      <c r="CF222" s="24"/>
      <c r="CG222" s="24"/>
      <c r="CH222" s="24"/>
      <c r="CI222" s="24"/>
      <c r="CJ222" s="24"/>
      <c r="CK222" s="24"/>
      <c r="CL222" s="24"/>
      <c r="CM222" s="24"/>
      <c r="CN222" s="24"/>
      <c r="CO222" s="24"/>
      <c r="CP222" s="24"/>
      <c r="CQ222" s="24"/>
      <c r="CR222" s="24"/>
    </row>
    <row r="223" spans="10:96">
      <c r="J223" s="23"/>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c r="BG223" s="24"/>
      <c r="BH223" s="24"/>
      <c r="BI223" s="24"/>
      <c r="BJ223" s="24"/>
      <c r="BK223" s="24"/>
      <c r="BL223" s="24"/>
      <c r="BM223" s="24"/>
      <c r="BN223" s="24"/>
      <c r="BO223" s="24"/>
      <c r="BP223" s="24"/>
      <c r="BQ223" s="24"/>
      <c r="BR223" s="24"/>
      <c r="BS223" s="24"/>
      <c r="BT223" s="24"/>
      <c r="BU223" s="24"/>
      <c r="BV223" s="24"/>
      <c r="BW223" s="24"/>
      <c r="BX223" s="24"/>
      <c r="BY223" s="24"/>
      <c r="BZ223" s="24"/>
      <c r="CA223" s="24"/>
      <c r="CB223" s="24"/>
      <c r="CC223" s="24"/>
      <c r="CD223" s="24"/>
      <c r="CE223" s="24"/>
      <c r="CF223" s="24"/>
      <c r="CG223" s="24"/>
      <c r="CH223" s="24"/>
      <c r="CI223" s="24"/>
      <c r="CJ223" s="24"/>
      <c r="CK223" s="24"/>
      <c r="CL223" s="24"/>
      <c r="CM223" s="24"/>
      <c r="CN223" s="24"/>
      <c r="CO223" s="24"/>
      <c r="CP223" s="24"/>
      <c r="CQ223" s="24"/>
      <c r="CR223" s="24"/>
    </row>
    <row r="224" spans="10:96">
      <c r="J224" s="23"/>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c r="BG224" s="24"/>
      <c r="BH224" s="24"/>
      <c r="BI224" s="24"/>
      <c r="BJ224" s="24"/>
      <c r="BK224" s="24"/>
      <c r="BL224" s="24"/>
      <c r="BM224" s="24"/>
      <c r="BN224" s="24"/>
      <c r="BO224" s="24"/>
      <c r="BP224" s="24"/>
      <c r="BQ224" s="24"/>
      <c r="BR224" s="24"/>
      <c r="BS224" s="24"/>
      <c r="BT224" s="24"/>
      <c r="BU224" s="24"/>
      <c r="BV224" s="24"/>
      <c r="BW224" s="24"/>
      <c r="BX224" s="24"/>
      <c r="BY224" s="24"/>
      <c r="BZ224" s="24"/>
      <c r="CA224" s="24"/>
      <c r="CB224" s="24"/>
      <c r="CC224" s="24"/>
      <c r="CD224" s="24"/>
      <c r="CE224" s="24"/>
      <c r="CF224" s="24"/>
      <c r="CG224" s="24"/>
      <c r="CH224" s="24"/>
      <c r="CI224" s="24"/>
      <c r="CJ224" s="24"/>
      <c r="CK224" s="24"/>
      <c r="CL224" s="24"/>
      <c r="CM224" s="24"/>
      <c r="CN224" s="24"/>
      <c r="CO224" s="24"/>
      <c r="CP224" s="24"/>
      <c r="CQ224" s="24"/>
      <c r="CR224" s="24"/>
    </row>
    <row r="225" spans="10:96">
      <c r="J225" s="23"/>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c r="BG225" s="24"/>
      <c r="BH225" s="24"/>
      <c r="BI225" s="24"/>
      <c r="BJ225" s="24"/>
      <c r="BK225" s="24"/>
      <c r="BL225" s="24"/>
      <c r="BM225" s="24"/>
      <c r="BN225" s="24"/>
      <c r="BO225" s="24"/>
      <c r="BP225" s="24"/>
      <c r="BQ225" s="24"/>
      <c r="BR225" s="24"/>
      <c r="BS225" s="24"/>
      <c r="BT225" s="24"/>
      <c r="BU225" s="24"/>
      <c r="BV225" s="24"/>
      <c r="BW225" s="24"/>
      <c r="BX225" s="24"/>
      <c r="BY225" s="24"/>
      <c r="BZ225" s="24"/>
      <c r="CA225" s="24"/>
      <c r="CB225" s="24"/>
      <c r="CC225" s="24"/>
      <c r="CD225" s="24"/>
      <c r="CE225" s="24"/>
      <c r="CF225" s="24"/>
      <c r="CG225" s="24"/>
      <c r="CH225" s="24"/>
      <c r="CI225" s="24"/>
      <c r="CJ225" s="24"/>
      <c r="CK225" s="24"/>
      <c r="CL225" s="24"/>
      <c r="CM225" s="24"/>
      <c r="CN225" s="24"/>
      <c r="CO225" s="24"/>
      <c r="CP225" s="24"/>
      <c r="CQ225" s="24"/>
      <c r="CR225" s="24"/>
    </row>
    <row r="226" spans="10:96">
      <c r="J226" s="23"/>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c r="BG226" s="24"/>
      <c r="BH226" s="24"/>
      <c r="BI226" s="24"/>
      <c r="BJ226" s="24"/>
      <c r="BK226" s="24"/>
      <c r="BL226" s="24"/>
      <c r="BM226" s="24"/>
      <c r="BN226" s="24"/>
      <c r="BO226" s="24"/>
      <c r="BP226" s="24"/>
      <c r="BQ226" s="24"/>
      <c r="BR226" s="24"/>
      <c r="BS226" s="24"/>
      <c r="BT226" s="24"/>
      <c r="BU226" s="24"/>
      <c r="BV226" s="24"/>
      <c r="BW226" s="24"/>
      <c r="BX226" s="24"/>
      <c r="BY226" s="24"/>
      <c r="BZ226" s="24"/>
      <c r="CA226" s="24"/>
      <c r="CB226" s="24"/>
      <c r="CC226" s="24"/>
      <c r="CD226" s="24"/>
      <c r="CE226" s="24"/>
      <c r="CF226" s="24"/>
      <c r="CG226" s="24"/>
      <c r="CH226" s="24"/>
      <c r="CI226" s="24"/>
      <c r="CJ226" s="24"/>
      <c r="CK226" s="24"/>
      <c r="CL226" s="24"/>
      <c r="CM226" s="24"/>
      <c r="CN226" s="24"/>
      <c r="CO226" s="24"/>
      <c r="CP226" s="24"/>
      <c r="CQ226" s="24"/>
      <c r="CR226" s="24"/>
    </row>
    <row r="227" spans="10:96">
      <c r="J227" s="23"/>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c r="BG227" s="24"/>
      <c r="BH227" s="24"/>
      <c r="BI227" s="24"/>
      <c r="BJ227" s="24"/>
      <c r="BK227" s="24"/>
      <c r="BL227" s="24"/>
      <c r="BM227" s="24"/>
      <c r="BN227" s="24"/>
      <c r="BO227" s="24"/>
      <c r="BP227" s="24"/>
      <c r="BQ227" s="24"/>
      <c r="BR227" s="24"/>
      <c r="BS227" s="24"/>
      <c r="BT227" s="24"/>
      <c r="BU227" s="24"/>
      <c r="BV227" s="24"/>
      <c r="BW227" s="24"/>
      <c r="BX227" s="24"/>
      <c r="BY227" s="24"/>
      <c r="BZ227" s="24"/>
      <c r="CA227" s="24"/>
      <c r="CB227" s="24"/>
      <c r="CC227" s="24"/>
      <c r="CD227" s="24"/>
      <c r="CE227" s="24"/>
      <c r="CF227" s="24"/>
      <c r="CG227" s="24"/>
      <c r="CH227" s="24"/>
      <c r="CI227" s="24"/>
      <c r="CJ227" s="24"/>
      <c r="CK227" s="24"/>
      <c r="CL227" s="24"/>
      <c r="CM227" s="24"/>
      <c r="CN227" s="24"/>
      <c r="CO227" s="24"/>
      <c r="CP227" s="24"/>
      <c r="CQ227" s="24"/>
      <c r="CR227" s="24"/>
    </row>
    <row r="228" spans="10:96">
      <c r="J228" s="23"/>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c r="BG228" s="24"/>
      <c r="BH228" s="24"/>
      <c r="BI228" s="24"/>
      <c r="BJ228" s="24"/>
      <c r="BK228" s="24"/>
      <c r="BL228" s="24"/>
      <c r="BM228" s="24"/>
      <c r="BN228" s="24"/>
      <c r="BO228" s="24"/>
      <c r="BP228" s="24"/>
      <c r="BQ228" s="24"/>
      <c r="BR228" s="24"/>
      <c r="BS228" s="24"/>
      <c r="BT228" s="24"/>
      <c r="BU228" s="24"/>
      <c r="BV228" s="24"/>
      <c r="BW228" s="24"/>
      <c r="BX228" s="24"/>
      <c r="BY228" s="24"/>
      <c r="BZ228" s="24"/>
      <c r="CA228" s="24"/>
      <c r="CB228" s="24"/>
      <c r="CC228" s="24"/>
      <c r="CD228" s="24"/>
      <c r="CE228" s="24"/>
      <c r="CF228" s="24"/>
      <c r="CG228" s="24"/>
      <c r="CH228" s="24"/>
      <c r="CI228" s="24"/>
      <c r="CJ228" s="24"/>
      <c r="CK228" s="24"/>
      <c r="CL228" s="24"/>
      <c r="CM228" s="24"/>
      <c r="CN228" s="24"/>
      <c r="CO228" s="24"/>
      <c r="CP228" s="24"/>
      <c r="CQ228" s="24"/>
      <c r="CR228" s="24"/>
    </row>
    <row r="229" spans="10:96">
      <c r="J229" s="23"/>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24"/>
      <c r="BO229" s="24"/>
      <c r="BP229" s="24"/>
      <c r="BQ229" s="24"/>
      <c r="BR229" s="24"/>
      <c r="BS229" s="24"/>
      <c r="BT229" s="24"/>
      <c r="BU229" s="24"/>
      <c r="BV229" s="24"/>
      <c r="BW229" s="24"/>
      <c r="BX229" s="24"/>
      <c r="BY229" s="24"/>
      <c r="BZ229" s="24"/>
      <c r="CA229" s="24"/>
      <c r="CB229" s="24"/>
      <c r="CC229" s="24"/>
      <c r="CD229" s="24"/>
      <c r="CE229" s="24"/>
      <c r="CF229" s="24"/>
      <c r="CG229" s="24"/>
      <c r="CH229" s="24"/>
      <c r="CI229" s="24"/>
      <c r="CJ229" s="24"/>
      <c r="CK229" s="24"/>
      <c r="CL229" s="24"/>
      <c r="CM229" s="24"/>
      <c r="CN229" s="24"/>
      <c r="CO229" s="24"/>
      <c r="CP229" s="24"/>
      <c r="CQ229" s="24"/>
      <c r="CR229" s="24"/>
    </row>
    <row r="230" spans="10:96">
      <c r="J230" s="23"/>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c r="BG230" s="24"/>
      <c r="BH230" s="24"/>
      <c r="BI230" s="24"/>
      <c r="BJ230" s="24"/>
      <c r="BK230" s="24"/>
      <c r="BL230" s="24"/>
      <c r="BM230" s="24"/>
      <c r="BN230" s="24"/>
      <c r="BO230" s="24"/>
      <c r="BP230" s="24"/>
      <c r="BQ230" s="24"/>
      <c r="BR230" s="24"/>
      <c r="BS230" s="24"/>
      <c r="BT230" s="24"/>
      <c r="BU230" s="24"/>
      <c r="BV230" s="24"/>
      <c r="BW230" s="24"/>
      <c r="BX230" s="24"/>
      <c r="BY230" s="24"/>
      <c r="BZ230" s="24"/>
      <c r="CA230" s="24"/>
      <c r="CB230" s="24"/>
      <c r="CC230" s="24"/>
      <c r="CD230" s="24"/>
      <c r="CE230" s="24"/>
      <c r="CF230" s="24"/>
      <c r="CG230" s="24"/>
      <c r="CH230" s="24"/>
      <c r="CI230" s="24"/>
      <c r="CJ230" s="24"/>
      <c r="CK230" s="24"/>
      <c r="CL230" s="24"/>
      <c r="CM230" s="24"/>
      <c r="CN230" s="24"/>
      <c r="CO230" s="24"/>
      <c r="CP230" s="24"/>
      <c r="CQ230" s="24"/>
      <c r="CR230" s="24"/>
    </row>
    <row r="231" spans="10:96">
      <c r="J231" s="23"/>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c r="BG231" s="24"/>
      <c r="BH231" s="24"/>
      <c r="BI231" s="24"/>
      <c r="BJ231" s="24"/>
      <c r="BK231" s="24"/>
      <c r="BL231" s="24"/>
      <c r="BM231" s="24"/>
      <c r="BN231" s="24"/>
      <c r="BO231" s="24"/>
      <c r="BP231" s="24"/>
      <c r="BQ231" s="24"/>
      <c r="BR231" s="24"/>
      <c r="BS231" s="24"/>
      <c r="BT231" s="24"/>
      <c r="BU231" s="24"/>
      <c r="BV231" s="24"/>
      <c r="BW231" s="24"/>
      <c r="BX231" s="24"/>
      <c r="BY231" s="24"/>
      <c r="BZ231" s="24"/>
      <c r="CA231" s="24"/>
      <c r="CB231" s="24"/>
      <c r="CC231" s="24"/>
      <c r="CD231" s="24"/>
      <c r="CE231" s="24"/>
      <c r="CF231" s="24"/>
      <c r="CG231" s="24"/>
      <c r="CH231" s="24"/>
      <c r="CI231" s="24"/>
      <c r="CJ231" s="24"/>
      <c r="CK231" s="24"/>
      <c r="CL231" s="24"/>
      <c r="CM231" s="24"/>
      <c r="CN231" s="24"/>
      <c r="CO231" s="24"/>
      <c r="CP231" s="24"/>
      <c r="CQ231" s="24"/>
      <c r="CR231" s="24"/>
    </row>
    <row r="232" spans="10:96">
      <c r="J232" s="23"/>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c r="BG232" s="24"/>
      <c r="BH232" s="24"/>
      <c r="BI232" s="24"/>
      <c r="BJ232" s="24"/>
      <c r="BK232" s="24"/>
      <c r="BL232" s="24"/>
      <c r="BM232" s="24"/>
      <c r="BN232" s="24"/>
      <c r="BO232" s="24"/>
      <c r="BP232" s="24"/>
      <c r="BQ232" s="24"/>
      <c r="BR232" s="24"/>
      <c r="BS232" s="24"/>
      <c r="BT232" s="24"/>
      <c r="BU232" s="24"/>
      <c r="BV232" s="24"/>
      <c r="BW232" s="24"/>
      <c r="BX232" s="24"/>
      <c r="BY232" s="24"/>
      <c r="BZ232" s="24"/>
      <c r="CA232" s="24"/>
      <c r="CB232" s="24"/>
      <c r="CC232" s="24"/>
      <c r="CD232" s="24"/>
      <c r="CE232" s="24"/>
      <c r="CF232" s="24"/>
      <c r="CG232" s="24"/>
      <c r="CH232" s="24"/>
      <c r="CI232" s="24"/>
      <c r="CJ232" s="24"/>
      <c r="CK232" s="24"/>
      <c r="CL232" s="24"/>
      <c r="CM232" s="24"/>
      <c r="CN232" s="24"/>
      <c r="CO232" s="24"/>
      <c r="CP232" s="24"/>
      <c r="CQ232" s="24"/>
      <c r="CR232" s="24"/>
    </row>
    <row r="233" spans="10:96">
      <c r="J233" s="23"/>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c r="BG233" s="24"/>
      <c r="BH233" s="24"/>
      <c r="BI233" s="24"/>
      <c r="BJ233" s="24"/>
      <c r="BK233" s="24"/>
      <c r="BL233" s="24"/>
      <c r="BM233" s="24"/>
      <c r="BN233" s="24"/>
      <c r="BO233" s="24"/>
      <c r="BP233" s="24"/>
      <c r="BQ233" s="24"/>
      <c r="BR233" s="24"/>
      <c r="BS233" s="24"/>
      <c r="BT233" s="24"/>
      <c r="BU233" s="24"/>
      <c r="BV233" s="24"/>
      <c r="BW233" s="24"/>
      <c r="BX233" s="24"/>
      <c r="BY233" s="24"/>
      <c r="BZ233" s="24"/>
      <c r="CA233" s="24"/>
      <c r="CB233" s="24"/>
      <c r="CC233" s="24"/>
      <c r="CD233" s="24"/>
      <c r="CE233" s="24"/>
      <c r="CF233" s="24"/>
      <c r="CG233" s="24"/>
      <c r="CH233" s="24"/>
      <c r="CI233" s="24"/>
      <c r="CJ233" s="24"/>
      <c r="CK233" s="24"/>
      <c r="CL233" s="24"/>
      <c r="CM233" s="24"/>
      <c r="CN233" s="24"/>
      <c r="CO233" s="24"/>
      <c r="CP233" s="24"/>
      <c r="CQ233" s="24"/>
      <c r="CR233" s="24"/>
    </row>
    <row r="234" spans="10:96">
      <c r="J234" s="23"/>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c r="BG234" s="24"/>
      <c r="BH234" s="24"/>
      <c r="BI234" s="24"/>
      <c r="BJ234" s="24"/>
      <c r="BK234" s="24"/>
      <c r="BL234" s="24"/>
      <c r="BM234" s="24"/>
      <c r="BN234" s="24"/>
      <c r="BO234" s="24"/>
      <c r="BP234" s="24"/>
      <c r="BQ234" s="24"/>
      <c r="BR234" s="24"/>
      <c r="BS234" s="24"/>
      <c r="BT234" s="24"/>
      <c r="BU234" s="24"/>
      <c r="BV234" s="24"/>
      <c r="BW234" s="24"/>
      <c r="BX234" s="24"/>
      <c r="BY234" s="24"/>
      <c r="BZ234" s="24"/>
      <c r="CA234" s="24"/>
      <c r="CB234" s="24"/>
      <c r="CC234" s="24"/>
      <c r="CD234" s="24"/>
      <c r="CE234" s="24"/>
      <c r="CF234" s="24"/>
      <c r="CG234" s="24"/>
      <c r="CH234" s="24"/>
      <c r="CI234" s="24"/>
      <c r="CJ234" s="24"/>
      <c r="CK234" s="24"/>
      <c r="CL234" s="24"/>
      <c r="CM234" s="24"/>
      <c r="CN234" s="24"/>
      <c r="CO234" s="24"/>
      <c r="CP234" s="24"/>
      <c r="CQ234" s="24"/>
      <c r="CR234" s="24"/>
    </row>
    <row r="235" spans="10:96">
      <c r="J235" s="23"/>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c r="BG235" s="24"/>
      <c r="BH235" s="24"/>
      <c r="BI235" s="24"/>
      <c r="BJ235" s="24"/>
      <c r="BK235" s="24"/>
      <c r="BL235" s="24"/>
      <c r="BM235" s="24"/>
      <c r="BN235" s="24"/>
      <c r="BO235" s="24"/>
      <c r="BP235" s="24"/>
      <c r="BQ235" s="24"/>
      <c r="BR235" s="24"/>
      <c r="BS235" s="24"/>
      <c r="BT235" s="24"/>
      <c r="BU235" s="24"/>
      <c r="BV235" s="24"/>
      <c r="BW235" s="24"/>
      <c r="BX235" s="24"/>
      <c r="BY235" s="24"/>
      <c r="BZ235" s="24"/>
      <c r="CA235" s="24"/>
      <c r="CB235" s="24"/>
      <c r="CC235" s="24"/>
      <c r="CD235" s="24"/>
      <c r="CE235" s="24"/>
      <c r="CF235" s="24"/>
      <c r="CG235" s="24"/>
      <c r="CH235" s="24"/>
      <c r="CI235" s="24"/>
      <c r="CJ235" s="24"/>
      <c r="CK235" s="24"/>
      <c r="CL235" s="24"/>
      <c r="CM235" s="24"/>
      <c r="CN235" s="24"/>
      <c r="CO235" s="24"/>
      <c r="CP235" s="24"/>
      <c r="CQ235" s="24"/>
      <c r="CR235" s="24"/>
    </row>
    <row r="236" spans="10:96">
      <c r="J236" s="23"/>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4"/>
      <c r="BJ236" s="24"/>
      <c r="BK236" s="24"/>
      <c r="BL236" s="24"/>
      <c r="BM236" s="24"/>
      <c r="BN236" s="24"/>
      <c r="BO236" s="24"/>
      <c r="BP236" s="24"/>
      <c r="BQ236" s="24"/>
      <c r="BR236" s="24"/>
      <c r="BS236" s="24"/>
      <c r="BT236" s="24"/>
      <c r="BU236" s="24"/>
      <c r="BV236" s="24"/>
      <c r="BW236" s="24"/>
      <c r="BX236" s="24"/>
      <c r="BY236" s="24"/>
      <c r="BZ236" s="24"/>
      <c r="CA236" s="24"/>
      <c r="CB236" s="24"/>
      <c r="CC236" s="24"/>
      <c r="CD236" s="24"/>
      <c r="CE236" s="24"/>
      <c r="CF236" s="24"/>
      <c r="CG236" s="24"/>
      <c r="CH236" s="24"/>
      <c r="CI236" s="24"/>
      <c r="CJ236" s="24"/>
      <c r="CK236" s="24"/>
      <c r="CL236" s="24"/>
      <c r="CM236" s="24"/>
      <c r="CN236" s="24"/>
      <c r="CO236" s="24"/>
      <c r="CP236" s="24"/>
      <c r="CQ236" s="24"/>
      <c r="CR236" s="24"/>
    </row>
    <row r="237" spans="10:96">
      <c r="J237" s="23"/>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c r="BG237" s="24"/>
      <c r="BH237" s="24"/>
      <c r="BI237" s="24"/>
      <c r="BJ237" s="24"/>
      <c r="BK237" s="24"/>
      <c r="BL237" s="24"/>
      <c r="BM237" s="24"/>
      <c r="BN237" s="24"/>
      <c r="BO237" s="24"/>
      <c r="BP237" s="24"/>
      <c r="BQ237" s="24"/>
      <c r="BR237" s="24"/>
      <c r="BS237" s="24"/>
      <c r="BT237" s="24"/>
      <c r="BU237" s="24"/>
      <c r="BV237" s="24"/>
      <c r="BW237" s="24"/>
      <c r="BX237" s="24"/>
      <c r="BY237" s="24"/>
      <c r="BZ237" s="24"/>
      <c r="CA237" s="24"/>
      <c r="CB237" s="24"/>
      <c r="CC237" s="24"/>
      <c r="CD237" s="24"/>
      <c r="CE237" s="24"/>
      <c r="CF237" s="24"/>
      <c r="CG237" s="24"/>
      <c r="CH237" s="24"/>
      <c r="CI237" s="24"/>
      <c r="CJ237" s="24"/>
      <c r="CK237" s="24"/>
      <c r="CL237" s="24"/>
      <c r="CM237" s="24"/>
      <c r="CN237" s="24"/>
      <c r="CO237" s="24"/>
      <c r="CP237" s="24"/>
      <c r="CQ237" s="24"/>
      <c r="CR237" s="24"/>
    </row>
    <row r="238" spans="10:96">
      <c r="J238" s="23"/>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c r="CC238" s="24"/>
      <c r="CD238" s="24"/>
      <c r="CE238" s="24"/>
      <c r="CF238" s="24"/>
      <c r="CG238" s="24"/>
      <c r="CH238" s="24"/>
      <c r="CI238" s="24"/>
      <c r="CJ238" s="24"/>
      <c r="CK238" s="24"/>
      <c r="CL238" s="24"/>
      <c r="CM238" s="24"/>
      <c r="CN238" s="24"/>
      <c r="CO238" s="24"/>
      <c r="CP238" s="24"/>
      <c r="CQ238" s="24"/>
      <c r="CR238" s="24"/>
    </row>
    <row r="239" spans="10:96">
      <c r="J239" s="23"/>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c r="BG239" s="24"/>
      <c r="BH239" s="24"/>
      <c r="BI239" s="24"/>
      <c r="BJ239" s="24"/>
      <c r="BK239" s="24"/>
      <c r="BL239" s="24"/>
      <c r="BM239" s="24"/>
      <c r="BN239" s="24"/>
      <c r="BO239" s="24"/>
      <c r="BP239" s="24"/>
      <c r="BQ239" s="24"/>
      <c r="BR239" s="24"/>
      <c r="BS239" s="24"/>
      <c r="BT239" s="24"/>
      <c r="BU239" s="24"/>
      <c r="BV239" s="24"/>
      <c r="BW239" s="24"/>
      <c r="BX239" s="24"/>
      <c r="BY239" s="24"/>
      <c r="BZ239" s="24"/>
      <c r="CA239" s="24"/>
      <c r="CB239" s="24"/>
      <c r="CC239" s="24"/>
      <c r="CD239" s="24"/>
      <c r="CE239" s="24"/>
      <c r="CF239" s="24"/>
      <c r="CG239" s="24"/>
      <c r="CH239" s="24"/>
      <c r="CI239" s="24"/>
      <c r="CJ239" s="24"/>
      <c r="CK239" s="24"/>
      <c r="CL239" s="24"/>
      <c r="CM239" s="24"/>
      <c r="CN239" s="24"/>
      <c r="CO239" s="24"/>
      <c r="CP239" s="24"/>
      <c r="CQ239" s="24"/>
      <c r="CR239" s="24"/>
    </row>
    <row r="240" spans="10:96">
      <c r="J240" s="23"/>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c r="BG240" s="24"/>
      <c r="BH240" s="24"/>
      <c r="BI240" s="24"/>
      <c r="BJ240" s="24"/>
      <c r="BK240" s="24"/>
      <c r="BL240" s="24"/>
      <c r="BM240" s="24"/>
      <c r="BN240" s="24"/>
      <c r="BO240" s="24"/>
      <c r="BP240" s="24"/>
      <c r="BQ240" s="24"/>
      <c r="BR240" s="24"/>
      <c r="BS240" s="24"/>
      <c r="BT240" s="24"/>
      <c r="BU240" s="24"/>
      <c r="BV240" s="24"/>
      <c r="BW240" s="24"/>
      <c r="BX240" s="24"/>
      <c r="BY240" s="24"/>
      <c r="BZ240" s="24"/>
      <c r="CA240" s="24"/>
      <c r="CB240" s="24"/>
      <c r="CC240" s="24"/>
      <c r="CD240" s="24"/>
      <c r="CE240" s="24"/>
      <c r="CF240" s="24"/>
      <c r="CG240" s="24"/>
      <c r="CH240" s="24"/>
      <c r="CI240" s="24"/>
      <c r="CJ240" s="24"/>
      <c r="CK240" s="24"/>
      <c r="CL240" s="24"/>
      <c r="CM240" s="24"/>
      <c r="CN240" s="24"/>
      <c r="CO240" s="24"/>
      <c r="CP240" s="24"/>
      <c r="CQ240" s="24"/>
      <c r="CR240" s="24"/>
    </row>
    <row r="241" spans="10:96">
      <c r="J241" s="23"/>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c r="BG241" s="24"/>
      <c r="BH241" s="24"/>
      <c r="BI241" s="24"/>
      <c r="BJ241" s="24"/>
      <c r="BK241" s="24"/>
      <c r="BL241" s="24"/>
      <c r="BM241" s="24"/>
      <c r="BN241" s="24"/>
      <c r="BO241" s="24"/>
      <c r="BP241" s="24"/>
      <c r="BQ241" s="24"/>
      <c r="BR241" s="24"/>
      <c r="BS241" s="24"/>
      <c r="BT241" s="24"/>
      <c r="BU241" s="24"/>
      <c r="BV241" s="24"/>
      <c r="BW241" s="24"/>
      <c r="BX241" s="24"/>
      <c r="BY241" s="24"/>
      <c r="BZ241" s="24"/>
      <c r="CA241" s="24"/>
      <c r="CB241" s="24"/>
      <c r="CC241" s="24"/>
      <c r="CD241" s="24"/>
      <c r="CE241" s="24"/>
      <c r="CF241" s="24"/>
      <c r="CG241" s="24"/>
      <c r="CH241" s="24"/>
      <c r="CI241" s="24"/>
      <c r="CJ241" s="24"/>
      <c r="CK241" s="24"/>
      <c r="CL241" s="24"/>
      <c r="CM241" s="24"/>
      <c r="CN241" s="24"/>
      <c r="CO241" s="24"/>
      <c r="CP241" s="24"/>
      <c r="CQ241" s="24"/>
      <c r="CR241" s="24"/>
    </row>
    <row r="242" spans="10:96">
      <c r="J242" s="23"/>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c r="BG242" s="24"/>
      <c r="BH242" s="24"/>
      <c r="BI242" s="24"/>
      <c r="BJ242" s="24"/>
      <c r="BK242" s="24"/>
      <c r="BL242" s="24"/>
      <c r="BM242" s="24"/>
      <c r="BN242" s="24"/>
      <c r="BO242" s="24"/>
      <c r="BP242" s="24"/>
      <c r="BQ242" s="24"/>
      <c r="BR242" s="24"/>
      <c r="BS242" s="24"/>
      <c r="BT242" s="24"/>
      <c r="BU242" s="24"/>
      <c r="BV242" s="24"/>
      <c r="BW242" s="24"/>
      <c r="BX242" s="24"/>
      <c r="BY242" s="24"/>
      <c r="BZ242" s="24"/>
      <c r="CA242" s="24"/>
      <c r="CB242" s="24"/>
      <c r="CC242" s="24"/>
      <c r="CD242" s="24"/>
      <c r="CE242" s="24"/>
      <c r="CF242" s="24"/>
      <c r="CG242" s="24"/>
      <c r="CH242" s="24"/>
      <c r="CI242" s="24"/>
      <c r="CJ242" s="24"/>
      <c r="CK242" s="24"/>
      <c r="CL242" s="24"/>
      <c r="CM242" s="24"/>
      <c r="CN242" s="24"/>
      <c r="CO242" s="24"/>
      <c r="CP242" s="24"/>
      <c r="CQ242" s="24"/>
      <c r="CR242" s="24"/>
    </row>
    <row r="243" spans="10:96">
      <c r="J243" s="23"/>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c r="BG243" s="24"/>
      <c r="BH243" s="24"/>
      <c r="BI243" s="24"/>
      <c r="BJ243" s="24"/>
      <c r="BK243" s="24"/>
      <c r="BL243" s="24"/>
      <c r="BM243" s="24"/>
      <c r="BN243" s="24"/>
      <c r="BO243" s="24"/>
      <c r="BP243" s="24"/>
      <c r="BQ243" s="24"/>
      <c r="BR243" s="24"/>
      <c r="BS243" s="24"/>
      <c r="BT243" s="24"/>
      <c r="BU243" s="24"/>
      <c r="BV243" s="24"/>
      <c r="BW243" s="24"/>
      <c r="BX243" s="24"/>
      <c r="BY243" s="24"/>
      <c r="BZ243" s="24"/>
      <c r="CA243" s="24"/>
      <c r="CB243" s="24"/>
      <c r="CC243" s="24"/>
      <c r="CD243" s="24"/>
      <c r="CE243" s="24"/>
      <c r="CF243" s="24"/>
      <c r="CG243" s="24"/>
      <c r="CH243" s="24"/>
      <c r="CI243" s="24"/>
      <c r="CJ243" s="24"/>
      <c r="CK243" s="24"/>
      <c r="CL243" s="24"/>
      <c r="CM243" s="24"/>
      <c r="CN243" s="24"/>
      <c r="CO243" s="24"/>
      <c r="CP243" s="24"/>
      <c r="CQ243" s="24"/>
      <c r="CR243" s="24"/>
    </row>
    <row r="244" spans="10:96">
      <c r="J244" s="23"/>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c r="BG244" s="24"/>
      <c r="BH244" s="24"/>
      <c r="BI244" s="24"/>
      <c r="BJ244" s="24"/>
      <c r="BK244" s="24"/>
      <c r="BL244" s="24"/>
      <c r="BM244" s="24"/>
      <c r="BN244" s="24"/>
      <c r="BO244" s="24"/>
      <c r="BP244" s="24"/>
      <c r="BQ244" s="24"/>
      <c r="BR244" s="24"/>
      <c r="BS244" s="24"/>
      <c r="BT244" s="24"/>
      <c r="BU244" s="24"/>
      <c r="BV244" s="24"/>
      <c r="BW244" s="24"/>
      <c r="BX244" s="24"/>
      <c r="BY244" s="24"/>
      <c r="BZ244" s="24"/>
      <c r="CA244" s="24"/>
      <c r="CB244" s="24"/>
      <c r="CC244" s="24"/>
      <c r="CD244" s="24"/>
      <c r="CE244" s="24"/>
      <c r="CF244" s="24"/>
      <c r="CG244" s="24"/>
      <c r="CH244" s="24"/>
      <c r="CI244" s="24"/>
      <c r="CJ244" s="24"/>
      <c r="CK244" s="24"/>
      <c r="CL244" s="24"/>
      <c r="CM244" s="24"/>
      <c r="CN244" s="24"/>
      <c r="CO244" s="24"/>
      <c r="CP244" s="24"/>
      <c r="CQ244" s="24"/>
      <c r="CR244" s="24"/>
    </row>
    <row r="245" spans="10:96">
      <c r="J245" s="23"/>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c r="BG245" s="24"/>
      <c r="BH245" s="24"/>
      <c r="BI245" s="24"/>
      <c r="BJ245" s="24"/>
      <c r="BK245" s="24"/>
      <c r="BL245" s="24"/>
      <c r="BM245" s="24"/>
      <c r="BN245" s="24"/>
      <c r="BO245" s="24"/>
      <c r="BP245" s="24"/>
      <c r="BQ245" s="24"/>
      <c r="BR245" s="24"/>
      <c r="BS245" s="24"/>
      <c r="BT245" s="24"/>
      <c r="BU245" s="24"/>
      <c r="BV245" s="24"/>
      <c r="BW245" s="24"/>
      <c r="BX245" s="24"/>
      <c r="BY245" s="24"/>
      <c r="BZ245" s="24"/>
      <c r="CA245" s="24"/>
      <c r="CB245" s="24"/>
      <c r="CC245" s="24"/>
      <c r="CD245" s="24"/>
      <c r="CE245" s="24"/>
      <c r="CF245" s="24"/>
      <c r="CG245" s="24"/>
      <c r="CH245" s="24"/>
      <c r="CI245" s="24"/>
      <c r="CJ245" s="24"/>
      <c r="CK245" s="24"/>
      <c r="CL245" s="24"/>
      <c r="CM245" s="24"/>
      <c r="CN245" s="24"/>
      <c r="CO245" s="24"/>
      <c r="CP245" s="24"/>
      <c r="CQ245" s="24"/>
      <c r="CR245" s="24"/>
    </row>
    <row r="246" spans="10:96">
      <c r="J246" s="23"/>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c r="BG246" s="24"/>
      <c r="BH246" s="24"/>
      <c r="BI246" s="24"/>
      <c r="BJ246" s="24"/>
      <c r="BK246" s="24"/>
      <c r="BL246" s="24"/>
      <c r="BM246" s="24"/>
      <c r="BN246" s="24"/>
      <c r="BO246" s="24"/>
      <c r="BP246" s="24"/>
      <c r="BQ246" s="24"/>
      <c r="BR246" s="24"/>
      <c r="BS246" s="24"/>
      <c r="BT246" s="24"/>
      <c r="BU246" s="24"/>
      <c r="BV246" s="24"/>
      <c r="BW246" s="24"/>
      <c r="BX246" s="24"/>
      <c r="BY246" s="24"/>
      <c r="BZ246" s="24"/>
      <c r="CA246" s="24"/>
      <c r="CB246" s="24"/>
      <c r="CC246" s="24"/>
      <c r="CD246" s="24"/>
      <c r="CE246" s="24"/>
      <c r="CF246" s="24"/>
      <c r="CG246" s="24"/>
      <c r="CH246" s="24"/>
      <c r="CI246" s="24"/>
      <c r="CJ246" s="24"/>
      <c r="CK246" s="24"/>
      <c r="CL246" s="24"/>
      <c r="CM246" s="24"/>
      <c r="CN246" s="24"/>
      <c r="CO246" s="24"/>
      <c r="CP246" s="24"/>
      <c r="CQ246" s="24"/>
      <c r="CR246" s="24"/>
    </row>
    <row r="247" spans="10:96">
      <c r="J247" s="23"/>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c r="BG247" s="24"/>
      <c r="BH247" s="24"/>
      <c r="BI247" s="24"/>
      <c r="BJ247" s="24"/>
      <c r="BK247" s="24"/>
      <c r="BL247" s="24"/>
      <c r="BM247" s="24"/>
      <c r="BN247" s="24"/>
      <c r="BO247" s="24"/>
      <c r="BP247" s="24"/>
      <c r="BQ247" s="24"/>
      <c r="BR247" s="24"/>
      <c r="BS247" s="24"/>
      <c r="BT247" s="24"/>
      <c r="BU247" s="24"/>
      <c r="BV247" s="24"/>
      <c r="BW247" s="24"/>
      <c r="BX247" s="24"/>
      <c r="BY247" s="24"/>
      <c r="BZ247" s="24"/>
      <c r="CA247" s="24"/>
      <c r="CB247" s="24"/>
      <c r="CC247" s="24"/>
      <c r="CD247" s="24"/>
      <c r="CE247" s="24"/>
      <c r="CF247" s="24"/>
      <c r="CG247" s="24"/>
      <c r="CH247" s="24"/>
      <c r="CI247" s="24"/>
      <c r="CJ247" s="24"/>
      <c r="CK247" s="24"/>
      <c r="CL247" s="24"/>
      <c r="CM247" s="24"/>
      <c r="CN247" s="24"/>
      <c r="CO247" s="24"/>
      <c r="CP247" s="24"/>
      <c r="CQ247" s="24"/>
      <c r="CR247" s="24"/>
    </row>
    <row r="248" spans="10:96">
      <c r="J248" s="23"/>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row>
    <row r="249" spans="10:96">
      <c r="J249" s="23"/>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c r="BG249" s="24"/>
      <c r="BH249" s="24"/>
      <c r="BI249" s="24"/>
      <c r="BJ249" s="24"/>
      <c r="BK249" s="24"/>
      <c r="BL249" s="24"/>
      <c r="BM249" s="24"/>
      <c r="BN249" s="24"/>
      <c r="BO249" s="24"/>
      <c r="BP249" s="24"/>
      <c r="BQ249" s="24"/>
      <c r="BR249" s="24"/>
      <c r="BS249" s="24"/>
      <c r="BT249" s="24"/>
      <c r="BU249" s="24"/>
      <c r="BV249" s="24"/>
      <c r="BW249" s="24"/>
      <c r="BX249" s="24"/>
      <c r="BY249" s="24"/>
      <c r="BZ249" s="24"/>
      <c r="CA249" s="24"/>
      <c r="CB249" s="24"/>
      <c r="CC249" s="24"/>
      <c r="CD249" s="24"/>
      <c r="CE249" s="24"/>
      <c r="CF249" s="24"/>
      <c r="CG249" s="24"/>
      <c r="CH249" s="24"/>
      <c r="CI249" s="24"/>
      <c r="CJ249" s="24"/>
      <c r="CK249" s="24"/>
      <c r="CL249" s="24"/>
      <c r="CM249" s="24"/>
      <c r="CN249" s="24"/>
      <c r="CO249" s="24"/>
      <c r="CP249" s="24"/>
      <c r="CQ249" s="24"/>
      <c r="CR249" s="24"/>
    </row>
    <row r="250" spans="10:96">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c r="BG250" s="24"/>
      <c r="BH250" s="24"/>
      <c r="BI250" s="24"/>
      <c r="BJ250" s="24"/>
      <c r="BK250" s="24"/>
      <c r="BL250" s="24"/>
      <c r="BM250" s="24"/>
      <c r="BN250" s="24"/>
      <c r="BO250" s="24"/>
      <c r="BP250" s="24"/>
      <c r="BQ250" s="24"/>
      <c r="BR250" s="24"/>
      <c r="BS250" s="24"/>
      <c r="BT250" s="24"/>
      <c r="BU250" s="24"/>
      <c r="BV250" s="24"/>
      <c r="BW250" s="24"/>
      <c r="BX250" s="24"/>
      <c r="BY250" s="24"/>
      <c r="BZ250" s="24"/>
      <c r="CA250" s="24"/>
      <c r="CB250" s="24"/>
      <c r="CC250" s="24"/>
      <c r="CD250" s="24"/>
      <c r="CE250" s="24"/>
      <c r="CF250" s="24"/>
      <c r="CG250" s="24"/>
      <c r="CH250" s="24"/>
      <c r="CI250" s="24"/>
      <c r="CJ250" s="24"/>
      <c r="CK250" s="24"/>
      <c r="CL250" s="24"/>
      <c r="CM250" s="24"/>
      <c r="CN250" s="24"/>
      <c r="CO250" s="24"/>
      <c r="CP250" s="24"/>
      <c r="CQ250" s="24"/>
      <c r="CR250" s="24"/>
    </row>
    <row r="251" spans="10:96">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c r="BG251" s="24"/>
      <c r="BH251" s="24"/>
      <c r="BI251" s="24"/>
      <c r="BJ251" s="24"/>
      <c r="BK251" s="24"/>
      <c r="BL251" s="24"/>
      <c r="BM251" s="24"/>
      <c r="BN251" s="24"/>
      <c r="BO251" s="24"/>
      <c r="BP251" s="24"/>
      <c r="BQ251" s="24"/>
      <c r="BR251" s="24"/>
      <c r="BS251" s="24"/>
      <c r="BT251" s="24"/>
      <c r="BU251" s="24"/>
      <c r="BV251" s="24"/>
      <c r="BW251" s="24"/>
      <c r="BX251" s="24"/>
      <c r="BY251" s="24"/>
      <c r="BZ251" s="24"/>
      <c r="CA251" s="24"/>
      <c r="CB251" s="24"/>
      <c r="CC251" s="24"/>
      <c r="CD251" s="24"/>
      <c r="CE251" s="24"/>
      <c r="CF251" s="24"/>
      <c r="CG251" s="24"/>
      <c r="CH251" s="24"/>
      <c r="CI251" s="24"/>
      <c r="CJ251" s="24"/>
      <c r="CK251" s="24"/>
      <c r="CL251" s="24"/>
      <c r="CM251" s="24"/>
      <c r="CN251" s="24"/>
      <c r="CO251" s="24"/>
      <c r="CP251" s="24"/>
      <c r="CQ251" s="24"/>
      <c r="CR251" s="24"/>
    </row>
    <row r="252" spans="10:96">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c r="BG252" s="24"/>
      <c r="BH252" s="24"/>
      <c r="BI252" s="24"/>
      <c r="BJ252" s="24"/>
      <c r="BK252" s="24"/>
      <c r="BL252" s="24"/>
      <c r="BM252" s="24"/>
      <c r="BN252" s="24"/>
      <c r="BO252" s="24"/>
      <c r="BP252" s="24"/>
      <c r="BQ252" s="24"/>
      <c r="BR252" s="24"/>
      <c r="BS252" s="24"/>
      <c r="BT252" s="24"/>
      <c r="BU252" s="24"/>
      <c r="BV252" s="24"/>
      <c r="BW252" s="24"/>
      <c r="BX252" s="24"/>
      <c r="BY252" s="24"/>
      <c r="BZ252" s="24"/>
      <c r="CA252" s="24"/>
      <c r="CB252" s="24"/>
      <c r="CC252" s="24"/>
      <c r="CD252" s="24"/>
      <c r="CE252" s="24"/>
      <c r="CF252" s="24"/>
      <c r="CG252" s="24"/>
      <c r="CH252" s="24"/>
      <c r="CI252" s="24"/>
      <c r="CJ252" s="24"/>
      <c r="CK252" s="24"/>
      <c r="CL252" s="24"/>
      <c r="CM252" s="24"/>
      <c r="CN252" s="24"/>
      <c r="CO252" s="24"/>
      <c r="CP252" s="24"/>
      <c r="CQ252" s="24"/>
      <c r="CR252" s="24"/>
    </row>
    <row r="253" spans="10:96">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c r="CM253" s="24"/>
      <c r="CN253" s="24"/>
      <c r="CO253" s="24"/>
      <c r="CP253" s="24"/>
      <c r="CQ253" s="24"/>
      <c r="CR253" s="24"/>
    </row>
    <row r="254" spans="10:96">
      <c r="CJ254" s="24"/>
      <c r="CK254" s="24"/>
      <c r="CL254" s="24"/>
      <c r="CM254" s="24"/>
      <c r="CN254" s="24"/>
      <c r="CO254" s="24"/>
      <c r="CP254" s="24"/>
      <c r="CQ254" s="24"/>
      <c r="CR254" s="24"/>
    </row>
  </sheetData>
  <sheetProtection algorithmName="SHA-512" hashValue="CP19aYTkNP38qnMRGM8ev+OgIt9gIIz2ixI+NWzv4KN59x0AhzkcgyW6trkc7c908GPXyJ09tPTIi+bviqW5Og==" saltValue="NyC7peRNEAFK4AQ+gZFqDA==" spinCount="100000" sheet="1" formatCells="0" formatColumns="0" formatRows="0"/>
  <mergeCells count="12">
    <mergeCell ref="B40:G40"/>
    <mergeCell ref="K9:L9"/>
    <mergeCell ref="B35:C35"/>
    <mergeCell ref="B36:C36"/>
    <mergeCell ref="D36:F36"/>
    <mergeCell ref="B37:C37"/>
    <mergeCell ref="D37:F37"/>
    <mergeCell ref="B3:G3"/>
    <mergeCell ref="B38:C38"/>
    <mergeCell ref="E38:F38"/>
    <mergeCell ref="B39:C39"/>
    <mergeCell ref="D39:F39"/>
  </mergeCells>
  <phoneticPr fontId="3"/>
  <conditionalFormatting sqref="G38">
    <cfRule type="expression" dxfId="9" priority="1">
      <formula>OR(AND($E$38="申請無し",$G$38&lt;&gt;0),AND($E$38="申請有り",$G$38&lt;=0))</formula>
    </cfRule>
  </conditionalFormatting>
  <dataValidations count="4">
    <dataValidation type="list" allowBlank="1" showInputMessage="1" showErrorMessage="1" sqref="D35" xr:uid="{584639EB-E92D-4EEA-B334-E88670F37ADF}">
      <formula1>"都内,都外"</formula1>
    </dataValidation>
    <dataValidation imeMode="off" allowBlank="1" showInputMessage="1" showErrorMessage="1" sqref="D12:E34 D6:D11 G38 D5:E5 G5:G34" xr:uid="{EB1EFB9A-8C8C-4F5E-BD55-D7DFEBFDE9A0}"/>
    <dataValidation type="list" allowBlank="1" showInputMessage="1" showErrorMessage="1" sqref="B5:B34" xr:uid="{38BB5FBD-9CEF-4C0B-A01C-AF57A06E3E05}">
      <formula1>"設計費,設備費,工事費,諸経費,▼助成対象外"</formula1>
    </dataValidation>
    <dataValidation type="list" allowBlank="1" showInputMessage="1" showErrorMessage="1" sqref="E38:F38" xr:uid="{8952FB2E-6FF3-4588-BC81-22D6D2BC756A}">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&amp;R&amp;"ＭＳ Ｐ明朝,標準"&amp;10（日本産業規格A列4番）</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F152-29F5-4888-AC2B-F2FE3F2A053A}">
  <sheetPr>
    <pageSetUpPr fitToPage="1"/>
  </sheetPr>
  <dimension ref="A1:K40"/>
  <sheetViews>
    <sheetView showGridLines="0" view="pageBreakPreview" zoomScaleNormal="100" zoomScaleSheetLayoutView="100" workbookViewId="0">
      <selection activeCell="B5" sqref="B5"/>
    </sheetView>
  </sheetViews>
  <sheetFormatPr defaultColWidth="9" defaultRowHeight="14.25"/>
  <cols>
    <col min="1" max="1" width="2.625" style="30" customWidth="1"/>
    <col min="2" max="2" width="10.625" style="30" customWidth="1"/>
    <col min="3" max="3" width="42.625" style="30" customWidth="1"/>
    <col min="4" max="4" width="13.625" style="93" customWidth="1"/>
    <col min="5" max="6" width="8" style="93" customWidth="1"/>
    <col min="7" max="7" width="13.125" style="30" customWidth="1"/>
    <col min="8" max="8" width="1.625" style="30" customWidth="1"/>
    <col min="9" max="9" width="45.625" style="29" customWidth="1"/>
    <col min="10" max="10" width="33.375" style="29" customWidth="1"/>
    <col min="11" max="11" width="15.625" style="30" customWidth="1"/>
    <col min="12" max="125" width="2.625" style="30" customWidth="1"/>
    <col min="126" max="16384" width="9" style="30"/>
  </cols>
  <sheetData>
    <row r="1" spans="1:11" ht="10.5" customHeight="1"/>
    <row r="2" spans="1:11" ht="19.5" customHeight="1">
      <c r="A2" s="94"/>
      <c r="B2" s="95" t="s">
        <v>105</v>
      </c>
      <c r="C2" s="94"/>
      <c r="D2" s="96"/>
      <c r="E2" s="96"/>
      <c r="F2" s="96"/>
      <c r="G2" s="94"/>
    </row>
    <row r="3" spans="1:11" ht="30" customHeight="1" thickBot="1">
      <c r="A3" s="94"/>
      <c r="B3" s="196" t="s">
        <v>150</v>
      </c>
      <c r="C3" s="197"/>
      <c r="D3" s="197"/>
      <c r="E3" s="197"/>
      <c r="F3" s="197"/>
      <c r="G3" s="197"/>
      <c r="I3" s="98" t="s">
        <v>41</v>
      </c>
    </row>
    <row r="4" spans="1:11" ht="19.5" customHeight="1" thickBot="1">
      <c r="A4" s="94"/>
      <c r="B4" s="99" t="s">
        <v>42</v>
      </c>
      <c r="C4" s="100" t="s">
        <v>43</v>
      </c>
      <c r="D4" s="100" t="s">
        <v>44</v>
      </c>
      <c r="E4" s="100" t="s">
        <v>45</v>
      </c>
      <c r="F4" s="101" t="s">
        <v>4</v>
      </c>
      <c r="G4" s="102" t="s">
        <v>46</v>
      </c>
    </row>
    <row r="5" spans="1:11" ht="19.5" customHeight="1" thickTop="1">
      <c r="A5" s="104">
        <v>1</v>
      </c>
      <c r="B5" s="12"/>
      <c r="C5" s="13"/>
      <c r="D5" s="14"/>
      <c r="E5" s="15"/>
      <c r="F5" s="16"/>
      <c r="G5" s="32" t="str">
        <f t="shared" ref="G5:G33" si="0">IF(D5="","",D5*E5)</f>
        <v/>
      </c>
    </row>
    <row r="6" spans="1:11" ht="19.5" customHeight="1">
      <c r="A6" s="104">
        <v>2</v>
      </c>
      <c r="B6" s="12"/>
      <c r="C6" s="17"/>
      <c r="D6" s="18"/>
      <c r="E6" s="19"/>
      <c r="F6" s="16"/>
      <c r="G6" s="32" t="str">
        <f t="shared" si="0"/>
        <v/>
      </c>
    </row>
    <row r="7" spans="1:11" ht="19.5" customHeight="1">
      <c r="A7" s="104">
        <v>3</v>
      </c>
      <c r="B7" s="12"/>
      <c r="C7" s="17"/>
      <c r="D7" s="18"/>
      <c r="E7" s="19"/>
      <c r="F7" s="16"/>
      <c r="G7" s="32" t="str">
        <f t="shared" si="0"/>
        <v/>
      </c>
    </row>
    <row r="8" spans="1:11" ht="19.5" customHeight="1">
      <c r="A8" s="104">
        <v>4</v>
      </c>
      <c r="B8" s="12"/>
      <c r="C8" s="17"/>
      <c r="D8" s="18"/>
      <c r="E8" s="19"/>
      <c r="F8" s="16"/>
      <c r="G8" s="32" t="str">
        <f t="shared" si="0"/>
        <v/>
      </c>
    </row>
    <row r="9" spans="1:11" ht="19.5" customHeight="1">
      <c r="A9" s="104">
        <v>5</v>
      </c>
      <c r="B9" s="12"/>
      <c r="C9" s="17"/>
      <c r="D9" s="18"/>
      <c r="E9" s="19"/>
      <c r="F9" s="16"/>
      <c r="G9" s="32" t="str">
        <f t="shared" si="0"/>
        <v/>
      </c>
    </row>
    <row r="10" spans="1:11" ht="19.5" customHeight="1">
      <c r="A10" s="104">
        <v>6</v>
      </c>
      <c r="B10" s="12"/>
      <c r="C10" s="17"/>
      <c r="D10" s="18"/>
      <c r="E10" s="19"/>
      <c r="F10" s="16"/>
      <c r="G10" s="32" t="str">
        <f t="shared" si="0"/>
        <v/>
      </c>
    </row>
    <row r="11" spans="1:11" ht="19.5" customHeight="1">
      <c r="A11" s="104">
        <v>7</v>
      </c>
      <c r="B11" s="12"/>
      <c r="C11" s="17"/>
      <c r="D11" s="18"/>
      <c r="E11" s="19"/>
      <c r="F11" s="16"/>
      <c r="G11" s="32" t="str">
        <f t="shared" si="0"/>
        <v/>
      </c>
      <c r="J11" s="106" t="s">
        <v>73</v>
      </c>
    </row>
    <row r="12" spans="1:11" ht="19.5" customHeight="1">
      <c r="A12" s="104">
        <v>8</v>
      </c>
      <c r="B12" s="12"/>
      <c r="C12" s="17"/>
      <c r="D12" s="18"/>
      <c r="E12" s="19"/>
      <c r="F12" s="16"/>
      <c r="G12" s="32" t="str">
        <f t="shared" si="0"/>
        <v/>
      </c>
      <c r="I12" s="28" t="s">
        <v>52</v>
      </c>
      <c r="J12" s="112" t="str">
        <f>IF(SUM(G5:G34)=0,"対象外","対象")</f>
        <v>対象外</v>
      </c>
      <c r="K12" s="34">
        <f>IF(J12="対象外",0,K19*K13)</f>
        <v>0</v>
      </c>
    </row>
    <row r="13" spans="1:11" ht="19.5" customHeight="1">
      <c r="A13" s="104">
        <v>9</v>
      </c>
      <c r="B13" s="12"/>
      <c r="C13" s="17"/>
      <c r="D13" s="18"/>
      <c r="E13" s="19"/>
      <c r="F13" s="16"/>
      <c r="G13" s="32" t="str">
        <f t="shared" si="0"/>
        <v/>
      </c>
      <c r="J13" s="107" t="s">
        <v>79</v>
      </c>
      <c r="K13" s="117">
        <f>D35</f>
        <v>0</v>
      </c>
    </row>
    <row r="14" spans="1:11" ht="19.5" customHeight="1">
      <c r="A14" s="104">
        <v>10</v>
      </c>
      <c r="B14" s="12"/>
      <c r="C14" s="17"/>
      <c r="D14" s="18"/>
      <c r="E14" s="19"/>
      <c r="F14" s="16"/>
      <c r="G14" s="32" t="str">
        <f t="shared" si="0"/>
        <v/>
      </c>
    </row>
    <row r="15" spans="1:11" ht="19.5" customHeight="1">
      <c r="A15" s="104">
        <v>11</v>
      </c>
      <c r="B15" s="12"/>
      <c r="C15" s="17"/>
      <c r="D15" s="18"/>
      <c r="E15" s="19"/>
      <c r="F15" s="16"/>
      <c r="G15" s="32" t="str">
        <f t="shared" si="0"/>
        <v/>
      </c>
    </row>
    <row r="16" spans="1:11" ht="19.5" customHeight="1">
      <c r="A16" s="104">
        <v>12</v>
      </c>
      <c r="B16" s="12"/>
      <c r="C16" s="17"/>
      <c r="D16" s="18"/>
      <c r="E16" s="19"/>
      <c r="F16" s="16"/>
      <c r="G16" s="32" t="str">
        <f t="shared" si="0"/>
        <v/>
      </c>
    </row>
    <row r="17" spans="1:11" ht="19.5" customHeight="1">
      <c r="A17" s="104">
        <v>13</v>
      </c>
      <c r="B17" s="12"/>
      <c r="C17" s="17"/>
      <c r="D17" s="18"/>
      <c r="E17" s="19"/>
      <c r="F17" s="16"/>
      <c r="G17" s="32" t="str">
        <f t="shared" si="0"/>
        <v/>
      </c>
    </row>
    <row r="18" spans="1:11" ht="19.5" customHeight="1">
      <c r="A18" s="104">
        <v>14</v>
      </c>
      <c r="B18" s="12"/>
      <c r="C18" s="17"/>
      <c r="D18" s="18"/>
      <c r="E18" s="19"/>
      <c r="F18" s="16"/>
      <c r="G18" s="32" t="str">
        <f t="shared" si="0"/>
        <v/>
      </c>
    </row>
    <row r="19" spans="1:11" ht="19.5" customHeight="1">
      <c r="A19" s="104">
        <v>15</v>
      </c>
      <c r="B19" s="12"/>
      <c r="C19" s="17"/>
      <c r="D19" s="18"/>
      <c r="E19" s="19"/>
      <c r="F19" s="16"/>
      <c r="G19" s="32" t="str">
        <f t="shared" si="0"/>
        <v/>
      </c>
      <c r="J19" s="33" t="s">
        <v>68</v>
      </c>
      <c r="K19" s="34">
        <v>300000000</v>
      </c>
    </row>
    <row r="20" spans="1:11" ht="19.5" customHeight="1">
      <c r="A20" s="104">
        <v>16</v>
      </c>
      <c r="B20" s="12"/>
      <c r="C20" s="17"/>
      <c r="D20" s="18"/>
      <c r="E20" s="19"/>
      <c r="F20" s="16"/>
      <c r="G20" s="32" t="str">
        <f t="shared" si="0"/>
        <v/>
      </c>
    </row>
    <row r="21" spans="1:11" ht="19.5" customHeight="1">
      <c r="A21" s="104">
        <v>17</v>
      </c>
      <c r="B21" s="12"/>
      <c r="C21" s="17"/>
      <c r="D21" s="18"/>
      <c r="E21" s="19"/>
      <c r="F21" s="16"/>
      <c r="G21" s="32" t="str">
        <f t="shared" si="0"/>
        <v/>
      </c>
      <c r="J21" s="94" t="s">
        <v>53</v>
      </c>
      <c r="K21" s="95"/>
    </row>
    <row r="22" spans="1:11" ht="19.5" customHeight="1">
      <c r="A22" s="104">
        <v>18</v>
      </c>
      <c r="B22" s="12"/>
      <c r="C22" s="17"/>
      <c r="D22" s="18"/>
      <c r="E22" s="19"/>
      <c r="F22" s="16"/>
      <c r="G22" s="32" t="str">
        <f t="shared" si="0"/>
        <v/>
      </c>
      <c r="J22" s="107" t="s">
        <v>54</v>
      </c>
      <c r="K22" s="108">
        <f>IF(ROUNDDOWN(($G$36-$G$38)*2/3,-3)&gt;$G$35,$G$35,ROUNDDOWN(($G$36-$G$38)*2/3,-3))</f>
        <v>0</v>
      </c>
    </row>
    <row r="23" spans="1:11" ht="19.5" customHeight="1">
      <c r="A23" s="104">
        <v>19</v>
      </c>
      <c r="B23" s="12"/>
      <c r="C23" s="17"/>
      <c r="D23" s="18"/>
      <c r="E23" s="19"/>
      <c r="F23" s="16"/>
      <c r="G23" s="32" t="str">
        <f t="shared" si="0"/>
        <v/>
      </c>
      <c r="J23" s="107" t="s">
        <v>55</v>
      </c>
      <c r="K23" s="108">
        <f>IF(ROUNDDOWN($G$36*2/3,-3)&gt;$G$35,$G$35,ROUNDDOWN($G$36*2/3,-3))</f>
        <v>0</v>
      </c>
    </row>
    <row r="24" spans="1:11" ht="19.5" customHeight="1">
      <c r="A24" s="104">
        <v>20</v>
      </c>
      <c r="B24" s="12"/>
      <c r="C24" s="17"/>
      <c r="D24" s="18"/>
      <c r="E24" s="19"/>
      <c r="F24" s="16"/>
      <c r="G24" s="32" t="str">
        <f t="shared" si="0"/>
        <v/>
      </c>
    </row>
    <row r="25" spans="1:11" ht="19.5" customHeight="1">
      <c r="A25" s="104">
        <v>21</v>
      </c>
      <c r="B25" s="12"/>
      <c r="C25" s="17"/>
      <c r="D25" s="18"/>
      <c r="E25" s="19"/>
      <c r="F25" s="16"/>
      <c r="G25" s="32" t="str">
        <f t="shared" si="0"/>
        <v/>
      </c>
    </row>
    <row r="26" spans="1:11" ht="19.5" customHeight="1">
      <c r="A26" s="104">
        <v>22</v>
      </c>
      <c r="B26" s="12"/>
      <c r="C26" s="17"/>
      <c r="D26" s="18"/>
      <c r="E26" s="19"/>
      <c r="F26" s="16"/>
      <c r="G26" s="32" t="str">
        <f t="shared" si="0"/>
        <v/>
      </c>
    </row>
    <row r="27" spans="1:11" ht="19.5" customHeight="1">
      <c r="A27" s="104">
        <v>23</v>
      </c>
      <c r="B27" s="12"/>
      <c r="C27" s="17"/>
      <c r="D27" s="18"/>
      <c r="E27" s="19"/>
      <c r="F27" s="16"/>
      <c r="G27" s="32" t="str">
        <f t="shared" si="0"/>
        <v/>
      </c>
    </row>
    <row r="28" spans="1:11" ht="19.5" customHeight="1">
      <c r="A28" s="104">
        <v>24</v>
      </c>
      <c r="B28" s="12"/>
      <c r="C28" s="17"/>
      <c r="D28" s="18"/>
      <c r="E28" s="19"/>
      <c r="F28" s="16"/>
      <c r="G28" s="32" t="str">
        <f t="shared" si="0"/>
        <v/>
      </c>
    </row>
    <row r="29" spans="1:11" ht="19.5" customHeight="1">
      <c r="A29" s="104">
        <v>25</v>
      </c>
      <c r="B29" s="12"/>
      <c r="C29" s="17"/>
      <c r="D29" s="18"/>
      <c r="E29" s="19"/>
      <c r="F29" s="16"/>
      <c r="G29" s="32" t="str">
        <f t="shared" si="0"/>
        <v/>
      </c>
    </row>
    <row r="30" spans="1:11" ht="19.5" customHeight="1">
      <c r="A30" s="104">
        <v>26</v>
      </c>
      <c r="B30" s="12"/>
      <c r="C30" s="17"/>
      <c r="D30" s="18"/>
      <c r="E30" s="19"/>
      <c r="F30" s="16"/>
      <c r="G30" s="32" t="str">
        <f t="shared" si="0"/>
        <v/>
      </c>
    </row>
    <row r="31" spans="1:11" ht="19.5" customHeight="1">
      <c r="A31" s="104">
        <v>27</v>
      </c>
      <c r="B31" s="12"/>
      <c r="C31" s="17"/>
      <c r="D31" s="18"/>
      <c r="E31" s="19"/>
      <c r="F31" s="16"/>
      <c r="G31" s="32" t="str">
        <f t="shared" si="0"/>
        <v/>
      </c>
    </row>
    <row r="32" spans="1:11" ht="19.5" customHeight="1">
      <c r="A32" s="104">
        <v>28</v>
      </c>
      <c r="B32" s="12"/>
      <c r="C32" s="17"/>
      <c r="D32" s="18"/>
      <c r="E32" s="19"/>
      <c r="F32" s="16"/>
      <c r="G32" s="32" t="str">
        <f t="shared" si="0"/>
        <v/>
      </c>
    </row>
    <row r="33" spans="1:9" s="29" customFormat="1" ht="19.5" customHeight="1">
      <c r="A33" s="104">
        <v>29</v>
      </c>
      <c r="B33" s="12"/>
      <c r="C33" s="17"/>
      <c r="D33" s="18"/>
      <c r="E33" s="19"/>
      <c r="F33" s="16"/>
      <c r="G33" s="32" t="str">
        <f t="shared" si="0"/>
        <v/>
      </c>
      <c r="H33" s="30"/>
    </row>
    <row r="34" spans="1:9" s="29" customFormat="1" ht="19.5" customHeight="1" thickBot="1">
      <c r="A34" s="104">
        <v>30</v>
      </c>
      <c r="B34" s="12"/>
      <c r="C34" s="20"/>
      <c r="D34" s="43"/>
      <c r="E34" s="40"/>
      <c r="F34" s="44"/>
      <c r="G34" s="32"/>
      <c r="H34" s="30"/>
    </row>
    <row r="35" spans="1:9" s="29" customFormat="1" ht="24" customHeight="1">
      <c r="A35" s="94"/>
      <c r="B35" s="206" t="s">
        <v>104</v>
      </c>
      <c r="C35" s="207"/>
      <c r="D35" s="208"/>
      <c r="E35" s="209"/>
      <c r="F35" s="118" t="s">
        <v>78</v>
      </c>
      <c r="G35" s="35">
        <f>K12</f>
        <v>0</v>
      </c>
      <c r="H35" s="30"/>
    </row>
    <row r="36" spans="1:9" s="29" customFormat="1" ht="24" customHeight="1">
      <c r="A36" s="94"/>
      <c r="B36" s="182" t="s">
        <v>50</v>
      </c>
      <c r="C36" s="183"/>
      <c r="D36" s="184">
        <f>SUMIF(B5:B34,"&lt;&gt;"&amp;"▼助成対象外",G5:G34)</f>
        <v>0</v>
      </c>
      <c r="E36" s="185"/>
      <c r="F36" s="186"/>
      <c r="G36" s="36">
        <f>IF(OR(G35=0,ISERROR(D36)),0,IF(D36&lt;0,0,D36))</f>
        <v>0</v>
      </c>
      <c r="H36" s="30"/>
      <c r="I36" s="119"/>
    </row>
    <row r="37" spans="1:9" s="29" customFormat="1" ht="24" customHeight="1">
      <c r="A37" s="94"/>
      <c r="B37" s="182" t="s">
        <v>51</v>
      </c>
      <c r="C37" s="183"/>
      <c r="D37" s="184">
        <f>SUMIF(B5:B34,"▼助成対象外",G5:G34)</f>
        <v>0</v>
      </c>
      <c r="E37" s="185"/>
      <c r="F37" s="186"/>
      <c r="G37" s="36">
        <f>IF(OR(G35=0,ISERROR(D37)),0,IF(D37&lt;0,0,D37))</f>
        <v>0</v>
      </c>
      <c r="H37" s="30"/>
      <c r="I37" s="119"/>
    </row>
    <row r="38" spans="1:9" s="29" customFormat="1" ht="24" customHeight="1" thickBot="1">
      <c r="A38" s="94"/>
      <c r="B38" s="187" t="s">
        <v>47</v>
      </c>
      <c r="C38" s="188"/>
      <c r="D38" s="42" t="s">
        <v>48</v>
      </c>
      <c r="E38" s="189"/>
      <c r="F38" s="190"/>
      <c r="G38" s="21"/>
      <c r="H38" s="71" t="s">
        <v>59</v>
      </c>
    </row>
    <row r="39" spans="1:9" s="29" customFormat="1" ht="30.75" customHeight="1" thickTop="1" thickBot="1">
      <c r="A39" s="94"/>
      <c r="B39" s="191" t="s">
        <v>80</v>
      </c>
      <c r="C39" s="192"/>
      <c r="D39" s="193" t="str">
        <f>IF(E38=J22,K22,IF(E38=J23,K23,""))</f>
        <v/>
      </c>
      <c r="E39" s="194"/>
      <c r="F39" s="195"/>
      <c r="G39" s="37">
        <f>IF(OR(G35=0,ISERROR(D39)),0,IF(D39&lt;0,0,D39))</f>
        <v>0</v>
      </c>
      <c r="H39" s="30"/>
      <c r="I39" s="119"/>
    </row>
    <row r="40" spans="1:9" s="29" customFormat="1" ht="22.5" customHeight="1">
      <c r="A40" s="94"/>
      <c r="B40" s="181" t="s">
        <v>49</v>
      </c>
      <c r="C40" s="181"/>
      <c r="D40" s="181"/>
      <c r="E40" s="181"/>
      <c r="F40" s="181"/>
      <c r="G40" s="181"/>
      <c r="H40" s="110"/>
    </row>
  </sheetData>
  <sheetProtection algorithmName="SHA-512" hashValue="Dppc71tc3WDfmorzUJoUETISrB5vxjkezuRIjYhCTMbJsX89qWvVdBRqPJGauO1plTAD185YMXqtmQWQZNCHbA==" saltValue="xZ+I5sB6Q5UH++DYyc5Ouw==" spinCount="100000"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8" priority="1">
      <formula>OR(AND($E$38="申請無し",$G$38&lt;&gt;0),AND($E$38="申請有り",$G$38&lt;=0))</formula>
    </cfRule>
  </conditionalFormatting>
  <dataValidations count="3">
    <dataValidation imeMode="off" allowBlank="1" showInputMessage="1" showErrorMessage="1" sqref="G38 F35 D5:D35 G5:G34" xr:uid="{49022CA2-2F22-4B7C-8153-694470F01C2F}"/>
    <dataValidation type="list" allowBlank="1" showInputMessage="1" showErrorMessage="1" sqref="B5:B34" xr:uid="{3310E0FE-CE3A-44AE-9306-B0EC26BC1141}">
      <formula1>"設計費,設備費,工事費,諸経費,▼助成対象外"</formula1>
    </dataValidation>
    <dataValidation type="list" allowBlank="1" showInputMessage="1" showErrorMessage="1" sqref="E38:F38" xr:uid="{F1919A0A-4BAD-4387-97EF-21D8101A9CE2}">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&amp;R&amp;"ＭＳ Ｐ明朝,標準"&amp;10（日本産業規格A列4番）</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5A3AA-AB3A-430C-98D4-63DEDE91943F}">
  <sheetPr>
    <pageSetUpPr fitToPage="1"/>
  </sheetPr>
  <dimension ref="A1:L40"/>
  <sheetViews>
    <sheetView showGridLines="0" view="pageBreakPreview" zoomScaleNormal="70" zoomScaleSheetLayoutView="100" workbookViewId="0">
      <selection activeCell="D5" sqref="D5"/>
    </sheetView>
  </sheetViews>
  <sheetFormatPr defaultColWidth="9" defaultRowHeight="14.25"/>
  <cols>
    <col min="1" max="1" width="2.625" style="30" customWidth="1"/>
    <col min="2" max="2" width="10.625" style="30" customWidth="1"/>
    <col min="3" max="3" width="41.625" style="30" customWidth="1"/>
    <col min="4" max="4" width="13.125" style="93" customWidth="1"/>
    <col min="5" max="6" width="6.625" style="93" customWidth="1"/>
    <col min="7" max="7" width="13.125" style="30" customWidth="1"/>
    <col min="8" max="8" width="1.625" style="30" customWidth="1"/>
    <col min="9" max="9" width="45.625" style="29" customWidth="1"/>
    <col min="10" max="10" width="33.375" style="29" customWidth="1"/>
    <col min="11" max="11" width="15.625" style="30" customWidth="1"/>
    <col min="12" max="12" width="10.625" style="3" customWidth="1"/>
    <col min="13" max="125" width="2.625" style="30" customWidth="1"/>
    <col min="126" max="16384" width="9" style="30"/>
  </cols>
  <sheetData>
    <row r="1" spans="1:11" s="3" customFormat="1" ht="10.5" customHeight="1">
      <c r="A1" s="30"/>
      <c r="B1" s="30"/>
      <c r="C1" s="30"/>
      <c r="D1" s="93"/>
      <c r="E1" s="93"/>
      <c r="F1" s="93"/>
      <c r="G1" s="30"/>
      <c r="H1" s="30"/>
      <c r="I1" s="29"/>
      <c r="J1" s="29"/>
      <c r="K1" s="30"/>
    </row>
    <row r="2" spans="1:11" s="3" customFormat="1" ht="19.5" customHeight="1">
      <c r="A2" s="94"/>
      <c r="B2" s="95" t="s">
        <v>110</v>
      </c>
      <c r="C2" s="94"/>
      <c r="D2" s="96"/>
      <c r="E2" s="96"/>
      <c r="F2" s="96"/>
      <c r="G2" s="94"/>
      <c r="H2" s="30"/>
      <c r="I2" s="29"/>
      <c r="J2" s="29"/>
      <c r="K2" s="30"/>
    </row>
    <row r="3" spans="1:11" s="3" customFormat="1" ht="30" customHeight="1" thickBot="1">
      <c r="A3" s="94"/>
      <c r="B3" s="196" t="s">
        <v>151</v>
      </c>
      <c r="C3" s="197"/>
      <c r="D3" s="197"/>
      <c r="E3" s="197"/>
      <c r="F3" s="197"/>
      <c r="G3" s="197"/>
      <c r="H3" s="30"/>
      <c r="I3" s="98" t="s">
        <v>41</v>
      </c>
      <c r="J3" s="29"/>
      <c r="K3" s="30"/>
    </row>
    <row r="4" spans="1:11" s="3" customFormat="1" ht="19.5" customHeight="1" thickBot="1">
      <c r="A4" s="94"/>
      <c r="B4" s="99" t="s">
        <v>42</v>
      </c>
      <c r="C4" s="100" t="s">
        <v>43</v>
      </c>
      <c r="D4" s="100" t="s">
        <v>44</v>
      </c>
      <c r="E4" s="100" t="s">
        <v>45</v>
      </c>
      <c r="F4" s="101" t="s">
        <v>4</v>
      </c>
      <c r="G4" s="102" t="s">
        <v>46</v>
      </c>
      <c r="H4" s="30"/>
      <c r="I4" s="29"/>
      <c r="J4" s="29"/>
      <c r="K4" s="30"/>
    </row>
    <row r="5" spans="1:11" s="3" customFormat="1" ht="19.5" customHeight="1" thickTop="1">
      <c r="A5" s="104">
        <v>1</v>
      </c>
      <c r="B5" s="12"/>
      <c r="C5" s="13"/>
      <c r="D5" s="14"/>
      <c r="E5" s="15"/>
      <c r="F5" s="16"/>
      <c r="G5" s="32" t="str">
        <f t="shared" ref="G5:G34" si="0">IF(D5="","",D5*E5)</f>
        <v/>
      </c>
      <c r="H5" s="30"/>
      <c r="I5" s="29"/>
      <c r="J5" s="29"/>
      <c r="K5" s="30"/>
    </row>
    <row r="6" spans="1:11" s="3" customFormat="1" ht="19.5" customHeight="1">
      <c r="A6" s="104">
        <v>2</v>
      </c>
      <c r="B6" s="12"/>
      <c r="C6" s="17"/>
      <c r="D6" s="18"/>
      <c r="E6" s="19"/>
      <c r="F6" s="16"/>
      <c r="G6" s="32" t="str">
        <f t="shared" si="0"/>
        <v/>
      </c>
      <c r="H6" s="30"/>
      <c r="I6" s="29"/>
      <c r="J6" s="29"/>
      <c r="K6" s="30"/>
    </row>
    <row r="7" spans="1:11" s="3" customFormat="1" ht="19.5" customHeight="1">
      <c r="A7" s="104">
        <v>3</v>
      </c>
      <c r="B7" s="12"/>
      <c r="C7" s="17"/>
      <c r="D7" s="18"/>
      <c r="E7" s="19"/>
      <c r="F7" s="16"/>
      <c r="G7" s="32" t="str">
        <f t="shared" si="0"/>
        <v/>
      </c>
      <c r="H7" s="30"/>
      <c r="I7" s="29"/>
      <c r="J7" s="29"/>
      <c r="K7" s="30"/>
    </row>
    <row r="8" spans="1:11" s="3" customFormat="1" ht="19.5" customHeight="1">
      <c r="A8" s="104">
        <v>4</v>
      </c>
      <c r="B8" s="12"/>
      <c r="C8" s="17"/>
      <c r="D8" s="18"/>
      <c r="E8" s="19"/>
      <c r="F8" s="16"/>
      <c r="G8" s="32" t="str">
        <f t="shared" si="0"/>
        <v/>
      </c>
      <c r="H8" s="30"/>
      <c r="I8" s="29"/>
      <c r="J8" s="29"/>
      <c r="K8" s="30"/>
    </row>
    <row r="9" spans="1:11" s="3" customFormat="1" ht="19.5" customHeight="1">
      <c r="A9" s="104">
        <v>5</v>
      </c>
      <c r="B9" s="12"/>
      <c r="C9" s="17"/>
      <c r="D9" s="18"/>
      <c r="E9" s="19"/>
      <c r="F9" s="16"/>
      <c r="G9" s="32" t="str">
        <f t="shared" si="0"/>
        <v/>
      </c>
      <c r="H9" s="30"/>
      <c r="I9" s="29"/>
      <c r="J9" s="29"/>
      <c r="K9" s="30"/>
    </row>
    <row r="10" spans="1:11" s="3" customFormat="1" ht="19.5" customHeight="1">
      <c r="A10" s="104">
        <v>6</v>
      </c>
      <c r="B10" s="12"/>
      <c r="C10" s="17"/>
      <c r="D10" s="18"/>
      <c r="E10" s="19"/>
      <c r="F10" s="16"/>
      <c r="G10" s="32" t="str">
        <f t="shared" si="0"/>
        <v/>
      </c>
      <c r="H10" s="30"/>
      <c r="I10" s="29"/>
      <c r="J10" s="29"/>
      <c r="K10" s="30"/>
    </row>
    <row r="11" spans="1:11" s="3" customFormat="1" ht="19.5" customHeight="1">
      <c r="A11" s="104">
        <v>7</v>
      </c>
      <c r="B11" s="12"/>
      <c r="C11" s="17"/>
      <c r="D11" s="18"/>
      <c r="E11" s="19"/>
      <c r="F11" s="16"/>
      <c r="G11" s="32" t="str">
        <f t="shared" si="0"/>
        <v/>
      </c>
      <c r="H11" s="30"/>
      <c r="I11" s="29"/>
      <c r="J11" s="106" t="s">
        <v>73</v>
      </c>
      <c r="K11" s="120"/>
    </row>
    <row r="12" spans="1:11" s="3" customFormat="1" ht="19.5" customHeight="1">
      <c r="A12" s="104">
        <v>8</v>
      </c>
      <c r="B12" s="12"/>
      <c r="C12" s="17"/>
      <c r="D12" s="18"/>
      <c r="E12" s="19"/>
      <c r="F12" s="16"/>
      <c r="G12" s="32" t="str">
        <f t="shared" si="0"/>
        <v/>
      </c>
      <c r="H12" s="30"/>
      <c r="I12" s="28" t="s">
        <v>52</v>
      </c>
      <c r="J12" s="112" t="str">
        <f>IF(SUM(G5:G34)=0,"対象外","対象")</f>
        <v>対象外</v>
      </c>
      <c r="K12" s="34">
        <f>IF(J12="対象外",0,K19*K13)</f>
        <v>0</v>
      </c>
    </row>
    <row r="13" spans="1:11" s="3" customFormat="1" ht="19.5" customHeight="1">
      <c r="A13" s="104">
        <v>9</v>
      </c>
      <c r="B13" s="12"/>
      <c r="C13" s="17"/>
      <c r="D13" s="18"/>
      <c r="E13" s="19"/>
      <c r="F13" s="16"/>
      <c r="G13" s="32" t="str">
        <f t="shared" si="0"/>
        <v/>
      </c>
      <c r="H13" s="30"/>
      <c r="I13" s="29"/>
      <c r="J13" s="107" t="s">
        <v>79</v>
      </c>
      <c r="K13" s="117">
        <f>D35</f>
        <v>0</v>
      </c>
    </row>
    <row r="14" spans="1:11" s="3" customFormat="1" ht="19.5" customHeight="1">
      <c r="A14" s="104">
        <v>10</v>
      </c>
      <c r="B14" s="12"/>
      <c r="C14" s="17"/>
      <c r="D14" s="18"/>
      <c r="E14" s="19"/>
      <c r="F14" s="16"/>
      <c r="G14" s="32" t="str">
        <f t="shared" si="0"/>
        <v/>
      </c>
      <c r="H14" s="30"/>
      <c r="I14" s="29"/>
      <c r="J14" s="29"/>
      <c r="K14" s="30"/>
    </row>
    <row r="15" spans="1:11" s="3" customFormat="1" ht="19.5" customHeight="1">
      <c r="A15" s="104">
        <v>11</v>
      </c>
      <c r="B15" s="12"/>
      <c r="C15" s="17"/>
      <c r="D15" s="18"/>
      <c r="E15" s="19"/>
      <c r="F15" s="16"/>
      <c r="G15" s="32" t="str">
        <f t="shared" si="0"/>
        <v/>
      </c>
      <c r="H15" s="30"/>
      <c r="I15" s="29"/>
      <c r="J15" s="29"/>
      <c r="K15" s="30"/>
    </row>
    <row r="16" spans="1:11" s="3" customFormat="1" ht="19.5" customHeight="1">
      <c r="A16" s="104">
        <v>12</v>
      </c>
      <c r="B16" s="12"/>
      <c r="C16" s="17"/>
      <c r="D16" s="18"/>
      <c r="E16" s="19"/>
      <c r="F16" s="16"/>
      <c r="G16" s="32" t="str">
        <f t="shared" si="0"/>
        <v/>
      </c>
      <c r="H16" s="30"/>
      <c r="I16" s="29"/>
      <c r="J16" s="29"/>
      <c r="K16" s="30"/>
    </row>
    <row r="17" spans="1:12" ht="19.5" customHeight="1">
      <c r="A17" s="104">
        <v>13</v>
      </c>
      <c r="B17" s="12"/>
      <c r="C17" s="17"/>
      <c r="D17" s="18"/>
      <c r="E17" s="19"/>
      <c r="F17" s="16"/>
      <c r="G17" s="32" t="str">
        <f t="shared" si="0"/>
        <v/>
      </c>
    </row>
    <row r="18" spans="1:12" ht="19.5" customHeight="1">
      <c r="A18" s="104">
        <v>14</v>
      </c>
      <c r="B18" s="12"/>
      <c r="C18" s="17"/>
      <c r="D18" s="18"/>
      <c r="E18" s="19"/>
      <c r="F18" s="16"/>
      <c r="G18" s="32" t="str">
        <f t="shared" si="0"/>
        <v/>
      </c>
    </row>
    <row r="19" spans="1:12" ht="19.5" customHeight="1">
      <c r="A19" s="104">
        <v>15</v>
      </c>
      <c r="B19" s="12"/>
      <c r="C19" s="17"/>
      <c r="D19" s="18"/>
      <c r="E19" s="19"/>
      <c r="F19" s="16"/>
      <c r="G19" s="32" t="str">
        <f t="shared" si="0"/>
        <v/>
      </c>
      <c r="J19" s="33" t="s">
        <v>68</v>
      </c>
      <c r="K19" s="34">
        <v>300000000</v>
      </c>
    </row>
    <row r="20" spans="1:12" ht="19.5" customHeight="1">
      <c r="A20" s="104">
        <v>16</v>
      </c>
      <c r="B20" s="12"/>
      <c r="C20" s="17"/>
      <c r="D20" s="18"/>
      <c r="E20" s="19"/>
      <c r="F20" s="16"/>
      <c r="G20" s="32" t="str">
        <f t="shared" si="0"/>
        <v/>
      </c>
    </row>
    <row r="21" spans="1:12" ht="19.5" customHeight="1">
      <c r="A21" s="104">
        <v>17</v>
      </c>
      <c r="B21" s="12"/>
      <c r="C21" s="17"/>
      <c r="D21" s="18"/>
      <c r="E21" s="19"/>
      <c r="F21" s="16"/>
      <c r="G21" s="32" t="str">
        <f t="shared" si="0"/>
        <v/>
      </c>
      <c r="J21" s="94" t="s">
        <v>53</v>
      </c>
      <c r="K21" s="95"/>
    </row>
    <row r="22" spans="1:12" ht="19.5" customHeight="1">
      <c r="A22" s="104">
        <v>18</v>
      </c>
      <c r="B22" s="12"/>
      <c r="C22" s="17"/>
      <c r="D22" s="18"/>
      <c r="E22" s="19"/>
      <c r="F22" s="16"/>
      <c r="G22" s="32" t="str">
        <f t="shared" si="0"/>
        <v/>
      </c>
      <c r="J22" s="107" t="s">
        <v>54</v>
      </c>
      <c r="K22" s="108">
        <f>IF(ROUNDDOWN(($G$36-$G$38)*2/3,-3)&gt;$G$35,$G$35,ROUNDDOWN(($G$36-$G$38)*2/3,-3))</f>
        <v>0</v>
      </c>
    </row>
    <row r="23" spans="1:12" ht="19.5" customHeight="1">
      <c r="A23" s="104">
        <v>19</v>
      </c>
      <c r="B23" s="12"/>
      <c r="C23" s="17"/>
      <c r="D23" s="18"/>
      <c r="E23" s="19"/>
      <c r="F23" s="16"/>
      <c r="G23" s="32" t="str">
        <f t="shared" si="0"/>
        <v/>
      </c>
      <c r="J23" s="107" t="s">
        <v>55</v>
      </c>
      <c r="K23" s="108">
        <f>IF(ROUNDDOWN($G$36*2/3,-3)&gt;$G$35,$G$35,ROUNDDOWN($G$36*2/3,-3))</f>
        <v>0</v>
      </c>
    </row>
    <row r="24" spans="1:12" ht="19.5" customHeight="1">
      <c r="A24" s="104">
        <v>20</v>
      </c>
      <c r="B24" s="12"/>
      <c r="C24" s="17"/>
      <c r="D24" s="18"/>
      <c r="E24" s="19"/>
      <c r="F24" s="16"/>
      <c r="G24" s="32" t="str">
        <f t="shared" si="0"/>
        <v/>
      </c>
    </row>
    <row r="25" spans="1:12" ht="19.5" customHeight="1">
      <c r="A25" s="104">
        <v>21</v>
      </c>
      <c r="B25" s="12"/>
      <c r="C25" s="17"/>
      <c r="D25" s="18"/>
      <c r="E25" s="19"/>
      <c r="F25" s="16"/>
      <c r="G25" s="32" t="str">
        <f t="shared" si="0"/>
        <v/>
      </c>
      <c r="L25" s="95"/>
    </row>
    <row r="26" spans="1:12" ht="19.5" customHeight="1">
      <c r="A26" s="104">
        <v>22</v>
      </c>
      <c r="B26" s="12"/>
      <c r="C26" s="17"/>
      <c r="D26" s="18"/>
      <c r="E26" s="19"/>
      <c r="F26" s="16"/>
      <c r="G26" s="32" t="str">
        <f t="shared" si="0"/>
        <v/>
      </c>
    </row>
    <row r="27" spans="1:12" ht="19.5" customHeight="1">
      <c r="A27" s="104">
        <v>23</v>
      </c>
      <c r="B27" s="12"/>
      <c r="C27" s="17"/>
      <c r="D27" s="18"/>
      <c r="E27" s="19"/>
      <c r="F27" s="16"/>
      <c r="G27" s="32" t="str">
        <f t="shared" si="0"/>
        <v/>
      </c>
    </row>
    <row r="28" spans="1:12" ht="19.5" customHeight="1">
      <c r="A28" s="104">
        <v>24</v>
      </c>
      <c r="B28" s="12"/>
      <c r="C28" s="17"/>
      <c r="D28" s="18"/>
      <c r="E28" s="19"/>
      <c r="F28" s="16"/>
      <c r="G28" s="32" t="str">
        <f t="shared" si="0"/>
        <v/>
      </c>
    </row>
    <row r="29" spans="1:12" ht="19.5" customHeight="1">
      <c r="A29" s="104">
        <v>25</v>
      </c>
      <c r="B29" s="12"/>
      <c r="C29" s="17"/>
      <c r="D29" s="18"/>
      <c r="E29" s="19"/>
      <c r="F29" s="16"/>
      <c r="G29" s="32" t="str">
        <f t="shared" si="0"/>
        <v/>
      </c>
    </row>
    <row r="30" spans="1:12" ht="19.5" customHeight="1">
      <c r="A30" s="104">
        <v>26</v>
      </c>
      <c r="B30" s="12"/>
      <c r="C30" s="17"/>
      <c r="D30" s="18"/>
      <c r="E30" s="19"/>
      <c r="F30" s="16"/>
      <c r="G30" s="32" t="str">
        <f t="shared" si="0"/>
        <v/>
      </c>
    </row>
    <row r="31" spans="1:12" ht="19.5" customHeight="1">
      <c r="A31" s="104">
        <v>27</v>
      </c>
      <c r="B31" s="12"/>
      <c r="C31" s="17"/>
      <c r="D31" s="18"/>
      <c r="E31" s="19"/>
      <c r="F31" s="16"/>
      <c r="G31" s="32" t="str">
        <f t="shared" si="0"/>
        <v/>
      </c>
    </row>
    <row r="32" spans="1:12" ht="19.5" customHeight="1">
      <c r="A32" s="104">
        <v>28</v>
      </c>
      <c r="B32" s="12"/>
      <c r="C32" s="17"/>
      <c r="D32" s="18"/>
      <c r="E32" s="19"/>
      <c r="F32" s="16"/>
      <c r="G32" s="32" t="str">
        <f t="shared" si="0"/>
        <v/>
      </c>
    </row>
    <row r="33" spans="1:12" s="29" customFormat="1" ht="19.5" customHeight="1">
      <c r="A33" s="104">
        <v>29</v>
      </c>
      <c r="B33" s="12"/>
      <c r="C33" s="17"/>
      <c r="D33" s="18"/>
      <c r="E33" s="19"/>
      <c r="F33" s="16"/>
      <c r="G33" s="32" t="str">
        <f t="shared" si="0"/>
        <v/>
      </c>
      <c r="H33" s="30"/>
      <c r="K33" s="30"/>
      <c r="L33" s="3"/>
    </row>
    <row r="34" spans="1:12" s="29" customFormat="1" ht="19.5" customHeight="1" thickBot="1">
      <c r="A34" s="104">
        <v>30</v>
      </c>
      <c r="B34" s="12"/>
      <c r="C34" s="20"/>
      <c r="D34" s="43"/>
      <c r="E34" s="40"/>
      <c r="F34" s="44"/>
      <c r="G34" s="32" t="str">
        <f t="shared" si="0"/>
        <v/>
      </c>
      <c r="H34" s="30"/>
      <c r="K34" s="30"/>
      <c r="L34" s="3"/>
    </row>
    <row r="35" spans="1:12" s="29" customFormat="1" ht="24" customHeight="1">
      <c r="A35" s="94"/>
      <c r="B35" s="206" t="s">
        <v>109</v>
      </c>
      <c r="C35" s="207"/>
      <c r="D35" s="208"/>
      <c r="E35" s="209"/>
      <c r="F35" s="118" t="s">
        <v>78</v>
      </c>
      <c r="G35" s="35">
        <f>K12</f>
        <v>0</v>
      </c>
      <c r="H35" s="30"/>
      <c r="I35" s="71"/>
      <c r="K35" s="30"/>
      <c r="L35" s="3"/>
    </row>
    <row r="36" spans="1:12" s="29" customFormat="1" ht="24" customHeight="1">
      <c r="A36" s="94"/>
      <c r="B36" s="182" t="s">
        <v>108</v>
      </c>
      <c r="C36" s="183"/>
      <c r="D36" s="184">
        <f>SUMIF(B5:B34,"&lt;&gt;"&amp;"▼助成対象外",G5:G34)</f>
        <v>0</v>
      </c>
      <c r="E36" s="185"/>
      <c r="F36" s="186"/>
      <c r="G36" s="36">
        <f>IF(OR(G35=0,ISERROR(D36)),0,IF(D36&lt;0,0,D36))</f>
        <v>0</v>
      </c>
      <c r="H36" s="30"/>
      <c r="I36" s="71"/>
      <c r="K36" s="30"/>
      <c r="L36" s="3"/>
    </row>
    <row r="37" spans="1:12" s="29" customFormat="1" ht="24" customHeight="1">
      <c r="A37" s="94"/>
      <c r="B37" s="182" t="s">
        <v>107</v>
      </c>
      <c r="C37" s="183"/>
      <c r="D37" s="184">
        <f>SUMIF(B5:B34,"▼助成対象外",G5:G34)</f>
        <v>0</v>
      </c>
      <c r="E37" s="185"/>
      <c r="F37" s="186"/>
      <c r="G37" s="36">
        <f>IF(OR(G35=0,ISERROR(D37)),0,IF(D37&lt;0,0,D37))</f>
        <v>0</v>
      </c>
      <c r="H37" s="30"/>
      <c r="K37" s="30"/>
      <c r="L37" s="3"/>
    </row>
    <row r="38" spans="1:12" s="29" customFormat="1" ht="24" customHeight="1" thickBot="1">
      <c r="A38" s="94"/>
      <c r="B38" s="187" t="s">
        <v>47</v>
      </c>
      <c r="C38" s="188"/>
      <c r="D38" s="42" t="s">
        <v>48</v>
      </c>
      <c r="E38" s="189"/>
      <c r="F38" s="190"/>
      <c r="G38" s="21"/>
      <c r="H38" s="71" t="s">
        <v>59</v>
      </c>
      <c r="K38" s="30"/>
      <c r="L38" s="3"/>
    </row>
    <row r="39" spans="1:12" s="29" customFormat="1" ht="46.5" customHeight="1" thickTop="1" thickBot="1">
      <c r="A39" s="94"/>
      <c r="B39" s="191" t="s">
        <v>106</v>
      </c>
      <c r="C39" s="192"/>
      <c r="D39" s="193" t="str">
        <f>IF(E38=J22,K22,IF(E38=J23,K23,""))</f>
        <v/>
      </c>
      <c r="E39" s="194"/>
      <c r="F39" s="195"/>
      <c r="G39" s="37">
        <f>IF(OR(G35=0,ISERROR(D39)),0,IF(D39&lt;0,0,D39))</f>
        <v>0</v>
      </c>
      <c r="H39" s="30"/>
      <c r="K39" s="30"/>
      <c r="L39" s="3"/>
    </row>
    <row r="40" spans="1:12" s="29" customFormat="1" ht="22.5" customHeight="1">
      <c r="A40" s="94"/>
      <c r="B40" s="181" t="s">
        <v>49</v>
      </c>
      <c r="C40" s="181"/>
      <c r="D40" s="181"/>
      <c r="E40" s="181"/>
      <c r="F40" s="181"/>
      <c r="G40" s="181"/>
      <c r="H40" s="110"/>
      <c r="K40" s="30"/>
      <c r="L40" s="3"/>
    </row>
  </sheetData>
  <sheetProtection algorithmName="SHA-512" hashValue="eFHRB7+uzeq1GrEWzfslu/yE8Bna9rEMRbR+s9LG2ze/+TQYrGs5+SJU7ntRsPj40vG3/hZiKDilNaHF5MsMYA==" saltValue="9HU17aJkZKQaaSVU64MkvA==" spinCount="100000"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7" priority="1">
      <formula>OR(AND($E$38="申請無し",$G$38&lt;&gt;0),AND($E$38="申請有り",$G$38&lt;=0))</formula>
    </cfRule>
  </conditionalFormatting>
  <dataValidations count="3">
    <dataValidation imeMode="off" allowBlank="1" showInputMessage="1" showErrorMessage="1" sqref="D12:E34 D5:E5 G38 D35 D6:D11 F35 G5:G34" xr:uid="{A09FDC1E-B022-4F96-A43F-810AFA02E397}"/>
    <dataValidation type="list" allowBlank="1" showInputMessage="1" showErrorMessage="1" sqref="B5:B34" xr:uid="{A6C50DF2-1F5B-40A5-9093-9E2D64ABCDC3}">
      <formula1>"設計費,設備費,工事費,諸経費,▼助成対象外"</formula1>
    </dataValidation>
    <dataValidation type="list" allowBlank="1" showInputMessage="1" showErrorMessage="1" sqref="E38:F38" xr:uid="{55EFFBA4-13E2-459C-A95A-9D1F51D424F3}">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8" orientation="portrait" r:id="rId1"/>
  <headerFooter>
    <oddFooter>&amp;R&amp;"ＭＳ Ｐ明朝,標準"&amp;10（日本産業規格A列4番）</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617EC-D601-4D39-9B2A-3ED4CB5D1847}">
  <sheetPr>
    <pageSetUpPr fitToPage="1"/>
  </sheetPr>
  <dimension ref="A1:K40"/>
  <sheetViews>
    <sheetView showGridLines="0" view="pageBreakPreview" zoomScaleNormal="70" zoomScaleSheetLayoutView="100" workbookViewId="0">
      <selection activeCell="D35" sqref="D35:E35"/>
    </sheetView>
  </sheetViews>
  <sheetFormatPr defaultColWidth="9" defaultRowHeight="14.25"/>
  <cols>
    <col min="1" max="1" width="2.625" style="30" customWidth="1"/>
    <col min="2" max="2" width="10.625" style="30" customWidth="1"/>
    <col min="3" max="3" width="42.625" style="30" customWidth="1"/>
    <col min="4" max="4" width="13.125" style="93" customWidth="1"/>
    <col min="5" max="6" width="6.625" style="93" customWidth="1"/>
    <col min="7" max="7" width="13.125" style="30" customWidth="1"/>
    <col min="8" max="8" width="1.625" style="30" customWidth="1"/>
    <col min="9" max="9" width="45.625" style="29" customWidth="1"/>
    <col min="10" max="10" width="33.375" style="29" customWidth="1"/>
    <col min="11" max="11" width="15.625" style="30" customWidth="1"/>
    <col min="12" max="125" width="2.625" style="30" customWidth="1"/>
    <col min="126" max="16384" width="9" style="30"/>
  </cols>
  <sheetData>
    <row r="1" spans="1:11" ht="10.5" customHeight="1"/>
    <row r="2" spans="1:11" ht="19.5" customHeight="1">
      <c r="A2" s="94"/>
      <c r="B2" s="95" t="s">
        <v>115</v>
      </c>
      <c r="C2" s="94"/>
      <c r="D2" s="96"/>
      <c r="E2" s="96"/>
      <c r="F2" s="96"/>
      <c r="G2" s="94"/>
      <c r="I2" s="29">
        <v>0</v>
      </c>
    </row>
    <row r="3" spans="1:11" ht="30" customHeight="1" thickBot="1">
      <c r="A3" s="94"/>
      <c r="B3" s="196" t="s">
        <v>152</v>
      </c>
      <c r="C3" s="197"/>
      <c r="D3" s="197"/>
      <c r="E3" s="197"/>
      <c r="F3" s="197"/>
      <c r="G3" s="197"/>
      <c r="I3" s="98" t="s">
        <v>41</v>
      </c>
    </row>
    <row r="4" spans="1:11" ht="19.5" customHeight="1" thickBot="1">
      <c r="A4" s="94"/>
      <c r="B4" s="99" t="s">
        <v>42</v>
      </c>
      <c r="C4" s="100" t="s">
        <v>43</v>
      </c>
      <c r="D4" s="100" t="s">
        <v>44</v>
      </c>
      <c r="E4" s="100" t="s">
        <v>45</v>
      </c>
      <c r="F4" s="101" t="s">
        <v>4</v>
      </c>
      <c r="G4" s="102" t="s">
        <v>46</v>
      </c>
    </row>
    <row r="5" spans="1:11" ht="19.5" customHeight="1" thickTop="1">
      <c r="A5" s="104">
        <v>1</v>
      </c>
      <c r="B5" s="12"/>
      <c r="C5" s="13"/>
      <c r="D5" s="14"/>
      <c r="E5" s="16"/>
      <c r="F5" s="16"/>
      <c r="G5" s="32" t="str">
        <f t="shared" ref="G5:G34" si="0">IF(D5="","",D5*E5)</f>
        <v/>
      </c>
    </row>
    <row r="6" spans="1:11" ht="19.5" customHeight="1">
      <c r="A6" s="104">
        <v>2</v>
      </c>
      <c r="B6" s="12"/>
      <c r="C6" s="17"/>
      <c r="D6" s="18"/>
      <c r="E6" s="19"/>
      <c r="F6" s="16"/>
      <c r="G6" s="32" t="str">
        <f t="shared" si="0"/>
        <v/>
      </c>
    </row>
    <row r="7" spans="1:11" ht="19.5" customHeight="1">
      <c r="A7" s="104">
        <v>3</v>
      </c>
      <c r="B7" s="12"/>
      <c r="C7" s="17"/>
      <c r="D7" s="18"/>
      <c r="E7" s="19"/>
      <c r="F7" s="16"/>
      <c r="G7" s="32" t="str">
        <f t="shared" si="0"/>
        <v/>
      </c>
    </row>
    <row r="8" spans="1:11" ht="19.5" customHeight="1">
      <c r="A8" s="104">
        <v>4</v>
      </c>
      <c r="B8" s="12"/>
      <c r="C8" s="17"/>
      <c r="D8" s="18"/>
      <c r="E8" s="19"/>
      <c r="F8" s="16"/>
      <c r="G8" s="32" t="str">
        <f t="shared" si="0"/>
        <v/>
      </c>
    </row>
    <row r="9" spans="1:11" ht="19.5" customHeight="1">
      <c r="A9" s="104">
        <v>5</v>
      </c>
      <c r="B9" s="12"/>
      <c r="C9" s="17"/>
      <c r="D9" s="18"/>
      <c r="E9" s="19"/>
      <c r="F9" s="16"/>
      <c r="G9" s="32" t="str">
        <f t="shared" si="0"/>
        <v/>
      </c>
    </row>
    <row r="10" spans="1:11" ht="19.5" customHeight="1">
      <c r="A10" s="104">
        <v>6</v>
      </c>
      <c r="B10" s="12"/>
      <c r="C10" s="17"/>
      <c r="D10" s="18"/>
      <c r="E10" s="19"/>
      <c r="F10" s="16"/>
      <c r="G10" s="32" t="str">
        <f t="shared" si="0"/>
        <v/>
      </c>
    </row>
    <row r="11" spans="1:11" ht="19.5" customHeight="1">
      <c r="A11" s="104">
        <v>7</v>
      </c>
      <c r="B11" s="12"/>
      <c r="C11" s="17"/>
      <c r="D11" s="18"/>
      <c r="E11" s="19"/>
      <c r="F11" s="16"/>
      <c r="G11" s="32" t="str">
        <f t="shared" si="0"/>
        <v/>
      </c>
      <c r="J11" s="106" t="s">
        <v>73</v>
      </c>
    </row>
    <row r="12" spans="1:11" ht="19.5" customHeight="1">
      <c r="A12" s="104">
        <v>8</v>
      </c>
      <c r="B12" s="12"/>
      <c r="C12" s="17"/>
      <c r="D12" s="18"/>
      <c r="E12" s="19"/>
      <c r="F12" s="16"/>
      <c r="G12" s="32" t="str">
        <f t="shared" si="0"/>
        <v/>
      </c>
      <c r="I12" s="28" t="s">
        <v>52</v>
      </c>
      <c r="J12" s="112" t="str">
        <f>IF(SUM(G5:G34)=0,"対象外","対象")</f>
        <v>対象外</v>
      </c>
      <c r="K12" s="34">
        <f>IF(J12="対象外",0,K19*K13)</f>
        <v>0</v>
      </c>
    </row>
    <row r="13" spans="1:11" ht="19.5" customHeight="1">
      <c r="A13" s="104">
        <v>9</v>
      </c>
      <c r="B13" s="12"/>
      <c r="C13" s="17"/>
      <c r="D13" s="18"/>
      <c r="E13" s="19"/>
      <c r="F13" s="16"/>
      <c r="G13" s="32" t="str">
        <f t="shared" si="0"/>
        <v/>
      </c>
      <c r="J13" s="107" t="s">
        <v>79</v>
      </c>
      <c r="K13" s="121">
        <f>D35</f>
        <v>0</v>
      </c>
    </row>
    <row r="14" spans="1:11" ht="19.5" customHeight="1">
      <c r="A14" s="104">
        <v>10</v>
      </c>
      <c r="B14" s="12"/>
      <c r="C14" s="17"/>
      <c r="D14" s="18"/>
      <c r="E14" s="19"/>
      <c r="F14" s="16"/>
      <c r="G14" s="32" t="str">
        <f t="shared" si="0"/>
        <v/>
      </c>
    </row>
    <row r="15" spans="1:11" ht="19.5" customHeight="1">
      <c r="A15" s="104">
        <v>11</v>
      </c>
      <c r="B15" s="12"/>
      <c r="C15" s="17"/>
      <c r="D15" s="18"/>
      <c r="E15" s="19"/>
      <c r="F15" s="16"/>
      <c r="G15" s="32" t="str">
        <f t="shared" si="0"/>
        <v/>
      </c>
    </row>
    <row r="16" spans="1:11" ht="19.5" customHeight="1">
      <c r="A16" s="104">
        <v>12</v>
      </c>
      <c r="B16" s="12"/>
      <c r="C16" s="17"/>
      <c r="D16" s="18"/>
      <c r="E16" s="19"/>
      <c r="F16" s="16"/>
      <c r="G16" s="32" t="str">
        <f t="shared" si="0"/>
        <v/>
      </c>
    </row>
    <row r="17" spans="1:11" ht="19.5" customHeight="1">
      <c r="A17" s="104">
        <v>13</v>
      </c>
      <c r="B17" s="12"/>
      <c r="C17" s="17"/>
      <c r="D17" s="18"/>
      <c r="E17" s="19"/>
      <c r="F17" s="16"/>
      <c r="G17" s="32" t="str">
        <f t="shared" si="0"/>
        <v/>
      </c>
    </row>
    <row r="18" spans="1:11" ht="19.5" customHeight="1">
      <c r="A18" s="104">
        <v>14</v>
      </c>
      <c r="B18" s="12"/>
      <c r="C18" s="17"/>
      <c r="D18" s="18"/>
      <c r="E18" s="19"/>
      <c r="F18" s="16"/>
      <c r="G18" s="32" t="str">
        <f t="shared" si="0"/>
        <v/>
      </c>
    </row>
    <row r="19" spans="1:11" ht="19.5" customHeight="1">
      <c r="A19" s="104">
        <v>15</v>
      </c>
      <c r="B19" s="12"/>
      <c r="C19" s="17"/>
      <c r="D19" s="18"/>
      <c r="E19" s="19"/>
      <c r="F19" s="16"/>
      <c r="G19" s="32" t="str">
        <f t="shared" si="0"/>
        <v/>
      </c>
      <c r="J19" s="33" t="s">
        <v>68</v>
      </c>
      <c r="K19" s="34">
        <v>225000000</v>
      </c>
    </row>
    <row r="20" spans="1:11" ht="19.5" customHeight="1">
      <c r="A20" s="104">
        <v>16</v>
      </c>
      <c r="B20" s="12"/>
      <c r="C20" s="17"/>
      <c r="D20" s="18"/>
      <c r="E20" s="19"/>
      <c r="F20" s="16"/>
      <c r="G20" s="32" t="str">
        <f t="shared" si="0"/>
        <v/>
      </c>
    </row>
    <row r="21" spans="1:11" ht="19.5" customHeight="1">
      <c r="A21" s="104">
        <v>17</v>
      </c>
      <c r="B21" s="12"/>
      <c r="C21" s="17"/>
      <c r="D21" s="18"/>
      <c r="E21" s="19"/>
      <c r="F21" s="16"/>
      <c r="G21" s="32" t="str">
        <f t="shared" si="0"/>
        <v/>
      </c>
      <c r="J21" s="94" t="s">
        <v>53</v>
      </c>
      <c r="K21" s="95"/>
    </row>
    <row r="22" spans="1:11" ht="19.5" customHeight="1">
      <c r="A22" s="104">
        <v>18</v>
      </c>
      <c r="B22" s="12"/>
      <c r="C22" s="17"/>
      <c r="D22" s="18"/>
      <c r="E22" s="19"/>
      <c r="F22" s="16"/>
      <c r="G22" s="32" t="str">
        <f t="shared" si="0"/>
        <v/>
      </c>
      <c r="J22" s="107" t="s">
        <v>54</v>
      </c>
      <c r="K22" s="108">
        <f>IF(ROUNDDOWN(($G$36-$G$38)*1/2,-3)&gt;$G$35,$G$35,ROUNDDOWN(($G$36-$G$38)*1/2,-3))</f>
        <v>0</v>
      </c>
    </row>
    <row r="23" spans="1:11" ht="19.5" customHeight="1">
      <c r="A23" s="104">
        <v>19</v>
      </c>
      <c r="B23" s="12"/>
      <c r="C23" s="17"/>
      <c r="D23" s="18"/>
      <c r="E23" s="19"/>
      <c r="F23" s="16"/>
      <c r="G23" s="32" t="str">
        <f t="shared" si="0"/>
        <v/>
      </c>
      <c r="J23" s="107" t="s">
        <v>55</v>
      </c>
      <c r="K23" s="108">
        <f>IF(ROUNDDOWN($G$36*1/2,-3)&gt;$G$35,$G$35,ROUNDDOWN($G$36*1/2,-3))</f>
        <v>0</v>
      </c>
    </row>
    <row r="24" spans="1:11" ht="19.5" customHeight="1">
      <c r="A24" s="104">
        <v>20</v>
      </c>
      <c r="B24" s="12"/>
      <c r="C24" s="17"/>
      <c r="D24" s="18"/>
      <c r="E24" s="19"/>
      <c r="F24" s="16"/>
      <c r="G24" s="32" t="str">
        <f t="shared" si="0"/>
        <v/>
      </c>
    </row>
    <row r="25" spans="1:11" ht="19.5" customHeight="1">
      <c r="A25" s="104">
        <v>21</v>
      </c>
      <c r="B25" s="12"/>
      <c r="C25" s="17"/>
      <c r="D25" s="18"/>
      <c r="E25" s="19"/>
      <c r="F25" s="16"/>
      <c r="G25" s="32" t="str">
        <f t="shared" si="0"/>
        <v/>
      </c>
    </row>
    <row r="26" spans="1:11" ht="19.5" customHeight="1">
      <c r="A26" s="104">
        <v>22</v>
      </c>
      <c r="B26" s="12"/>
      <c r="C26" s="17"/>
      <c r="D26" s="18"/>
      <c r="E26" s="19"/>
      <c r="F26" s="16"/>
      <c r="G26" s="32" t="str">
        <f t="shared" si="0"/>
        <v/>
      </c>
    </row>
    <row r="27" spans="1:11" ht="19.5" customHeight="1">
      <c r="A27" s="104">
        <v>23</v>
      </c>
      <c r="B27" s="12"/>
      <c r="C27" s="17"/>
      <c r="D27" s="18"/>
      <c r="E27" s="19"/>
      <c r="F27" s="16"/>
      <c r="G27" s="32" t="str">
        <f t="shared" si="0"/>
        <v/>
      </c>
    </row>
    <row r="28" spans="1:11" ht="19.5" customHeight="1">
      <c r="A28" s="104">
        <v>24</v>
      </c>
      <c r="B28" s="12"/>
      <c r="C28" s="17"/>
      <c r="D28" s="18"/>
      <c r="E28" s="19"/>
      <c r="F28" s="16"/>
      <c r="G28" s="32" t="str">
        <f t="shared" si="0"/>
        <v/>
      </c>
    </row>
    <row r="29" spans="1:11" ht="19.5" customHeight="1">
      <c r="A29" s="104">
        <v>25</v>
      </c>
      <c r="B29" s="12"/>
      <c r="C29" s="17"/>
      <c r="D29" s="18"/>
      <c r="E29" s="19"/>
      <c r="F29" s="16"/>
      <c r="G29" s="32" t="str">
        <f t="shared" si="0"/>
        <v/>
      </c>
    </row>
    <row r="30" spans="1:11" ht="19.5" customHeight="1">
      <c r="A30" s="104">
        <v>26</v>
      </c>
      <c r="B30" s="12"/>
      <c r="C30" s="17"/>
      <c r="D30" s="18"/>
      <c r="E30" s="19"/>
      <c r="F30" s="16"/>
      <c r="G30" s="32" t="str">
        <f t="shared" si="0"/>
        <v/>
      </c>
    </row>
    <row r="31" spans="1:11" ht="19.5" customHeight="1">
      <c r="A31" s="104">
        <v>27</v>
      </c>
      <c r="B31" s="12"/>
      <c r="C31" s="17"/>
      <c r="D31" s="18"/>
      <c r="E31" s="19"/>
      <c r="F31" s="16"/>
      <c r="G31" s="32" t="str">
        <f t="shared" si="0"/>
        <v/>
      </c>
    </row>
    <row r="32" spans="1:11" ht="19.5" customHeight="1">
      <c r="A32" s="104">
        <v>28</v>
      </c>
      <c r="B32" s="12"/>
      <c r="C32" s="17"/>
      <c r="D32" s="18"/>
      <c r="E32" s="19"/>
      <c r="F32" s="16"/>
      <c r="G32" s="32" t="str">
        <f t="shared" si="0"/>
        <v/>
      </c>
    </row>
    <row r="33" spans="1:9" s="29" customFormat="1" ht="19.5" customHeight="1">
      <c r="A33" s="104">
        <v>29</v>
      </c>
      <c r="B33" s="12"/>
      <c r="C33" s="17"/>
      <c r="D33" s="18"/>
      <c r="E33" s="19"/>
      <c r="F33" s="16"/>
      <c r="G33" s="32" t="str">
        <f t="shared" si="0"/>
        <v/>
      </c>
      <c r="H33" s="30"/>
    </row>
    <row r="34" spans="1:9" s="29" customFormat="1" ht="19.5" customHeight="1" thickBot="1">
      <c r="A34" s="104">
        <v>30</v>
      </c>
      <c r="B34" s="12"/>
      <c r="C34" s="20"/>
      <c r="D34" s="43"/>
      <c r="E34" s="40"/>
      <c r="F34" s="44"/>
      <c r="G34" s="32" t="str">
        <f t="shared" si="0"/>
        <v/>
      </c>
      <c r="H34" s="30"/>
    </row>
    <row r="35" spans="1:9" s="29" customFormat="1" ht="24" customHeight="1">
      <c r="A35" s="94"/>
      <c r="B35" s="206" t="s">
        <v>114</v>
      </c>
      <c r="C35" s="207"/>
      <c r="D35" s="208"/>
      <c r="E35" s="209"/>
      <c r="F35" s="118" t="s">
        <v>78</v>
      </c>
      <c r="G35" s="35">
        <f>K12</f>
        <v>0</v>
      </c>
      <c r="H35" s="30"/>
    </row>
    <row r="36" spans="1:9" s="29" customFormat="1" ht="24" customHeight="1">
      <c r="A36" s="94"/>
      <c r="B36" s="182" t="s">
        <v>113</v>
      </c>
      <c r="C36" s="183"/>
      <c r="D36" s="184">
        <f>SUMIF(B5:B34,"&lt;&gt;"&amp;"▼助成対象外",G5:G34)</f>
        <v>0</v>
      </c>
      <c r="E36" s="185"/>
      <c r="F36" s="186"/>
      <c r="G36" s="36">
        <f>IF(OR(G35=0,ISERROR(D36)),0,IF(D36&lt;0,0,D36))</f>
        <v>0</v>
      </c>
      <c r="H36" s="30"/>
      <c r="I36" s="122"/>
    </row>
    <row r="37" spans="1:9" s="29" customFormat="1" ht="24" customHeight="1">
      <c r="A37" s="94"/>
      <c r="B37" s="182" t="s">
        <v>112</v>
      </c>
      <c r="C37" s="183"/>
      <c r="D37" s="184">
        <f>SUMIF(B5:B34,"▼助成対象外",G5:G34)</f>
        <v>0</v>
      </c>
      <c r="E37" s="185"/>
      <c r="F37" s="186"/>
      <c r="G37" s="36">
        <f>IF(OR(G35=0,ISERROR(D37)),0,IF(D37&lt;0,0,D37))</f>
        <v>0</v>
      </c>
      <c r="H37" s="30"/>
    </row>
    <row r="38" spans="1:9" s="29" customFormat="1" ht="24" customHeight="1" thickBot="1">
      <c r="A38" s="94"/>
      <c r="B38" s="187" t="s">
        <v>47</v>
      </c>
      <c r="C38" s="188"/>
      <c r="D38" s="42" t="s">
        <v>48</v>
      </c>
      <c r="E38" s="189"/>
      <c r="F38" s="190"/>
      <c r="G38" s="21"/>
      <c r="H38" s="71" t="s">
        <v>59</v>
      </c>
    </row>
    <row r="39" spans="1:9" s="29" customFormat="1" ht="42.75" customHeight="1" thickTop="1" thickBot="1">
      <c r="A39" s="94"/>
      <c r="B39" s="191" t="s">
        <v>111</v>
      </c>
      <c r="C39" s="192"/>
      <c r="D39" s="193" t="str">
        <f>IF(E38=J22,K22,IF(E38=J23,K23,""))</f>
        <v/>
      </c>
      <c r="E39" s="194"/>
      <c r="F39" s="195"/>
      <c r="G39" s="37">
        <f>IF(OR(G35=0,ISERROR(D39)),0,IF(D39&lt;0,0,D39))</f>
        <v>0</v>
      </c>
      <c r="H39" s="30"/>
    </row>
    <row r="40" spans="1:9" s="29" customFormat="1" ht="22.5" customHeight="1">
      <c r="A40" s="94"/>
      <c r="B40" s="181" t="s">
        <v>49</v>
      </c>
      <c r="C40" s="181"/>
      <c r="D40" s="181"/>
      <c r="E40" s="181"/>
      <c r="F40" s="181"/>
      <c r="G40" s="181"/>
      <c r="H40" s="110"/>
    </row>
  </sheetData>
  <sheetProtection algorithmName="SHA-512" hashValue="XMyfg5gXqcXRYEMw095GK25qgBiVj/FTBf9bJt83oW7OaQR8noIBfezRXw8vu/cTXShEuhJmcL7QsyqXxsFV7Q==" saltValue="YQGwA+0iQS3iii/1+s6WBQ==" spinCount="100000" sheet="1" formatCells="0" formatColumns="0" formatRows="0" selectLockedCells="1"/>
  <mergeCells count="12">
    <mergeCell ref="B40:G40"/>
    <mergeCell ref="B3:G3"/>
    <mergeCell ref="B35:C35"/>
    <mergeCell ref="D35:E35"/>
    <mergeCell ref="B36:C36"/>
    <mergeCell ref="D36:F36"/>
    <mergeCell ref="B37:C37"/>
    <mergeCell ref="D37:F37"/>
    <mergeCell ref="B38:C38"/>
    <mergeCell ref="E38:F38"/>
    <mergeCell ref="B39:C39"/>
    <mergeCell ref="D39:F39"/>
  </mergeCells>
  <phoneticPr fontId="3"/>
  <conditionalFormatting sqref="G38">
    <cfRule type="expression" dxfId="6" priority="1">
      <formula>OR(AND($E$38="申請無し",$G$38&lt;&gt;0),AND($E$38="申請有り",$G$38&lt;=0))</formula>
    </cfRule>
  </conditionalFormatting>
  <dataValidations count="3">
    <dataValidation imeMode="off" allowBlank="1" showInputMessage="1" showErrorMessage="1" sqref="G38 E12:E34 F35 D5:D35 G5:G34" xr:uid="{1FDEFE0D-1C2E-4B29-8A52-24290641C67B}"/>
    <dataValidation type="list" allowBlank="1" showInputMessage="1" showErrorMessage="1" sqref="B5:B34" xr:uid="{E307C853-6C50-4907-8700-F1FB9CFD7D00}">
      <formula1>"設計費,設備費,工事費,諸経費,▼助成対象外"</formula1>
    </dataValidation>
    <dataValidation type="list" allowBlank="1" showInputMessage="1" showErrorMessage="1" sqref="E38:F38" xr:uid="{146F45F9-1569-4325-9D41-FC40EE347B4D}">
      <formula1>"申請あり,申請なし"</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headerFooter>
    <oddFooter>&amp;R&amp;"ＭＳ Ｐ明朝,標準"&amp;10（日本産業規格A列4番）</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選択肢 (2)</vt:lpstr>
      <vt:lpstr>11号</vt:lpstr>
      <vt:lpstr>11号別紙1-1（製造設備（都内））</vt:lpstr>
      <vt:lpstr>11号別紙1-2（製造設備（都外）） </vt:lpstr>
      <vt:lpstr>11号別紙２（貯蔵設備）</vt:lpstr>
      <vt:lpstr>11号別紙３（運搬設備）</vt:lpstr>
      <vt:lpstr>11号別紙４（純水素型燃料電池）</vt:lpstr>
      <vt:lpstr>11号別紙5-1（水素燃料ボイラー（専焼））</vt:lpstr>
      <vt:lpstr>11号別紙5-2（水素燃料ボイラー（混焼））</vt:lpstr>
      <vt:lpstr>11号別紙6-1（温水発生機（専焼））</vt:lpstr>
      <vt:lpstr>11号別紙6-2（温水発生機（混焼））</vt:lpstr>
      <vt:lpstr>11号別紙7-1 （水素バーナー（専焼））</vt:lpstr>
      <vt:lpstr>11号別紙7-2（水素バーナー（混焼））</vt:lpstr>
      <vt:lpstr>11号別紙8-1（水素エンジン発電機（専焼））</vt:lpstr>
      <vt:lpstr>11号別紙8-2（水素エンジン発電機（混焼））</vt:lpstr>
      <vt:lpstr>'11号'!Print_Area</vt:lpstr>
      <vt:lpstr>'11号別紙1-1（製造設備（都内））'!Print_Area</vt:lpstr>
      <vt:lpstr>'11号別紙1-2（製造設備（都外）） '!Print_Area</vt:lpstr>
      <vt:lpstr>'11号別紙２（貯蔵設備）'!Print_Area</vt:lpstr>
      <vt:lpstr>'11号別紙３（運搬設備）'!Print_Area</vt:lpstr>
      <vt:lpstr>'11号別紙４（純水素型燃料電池）'!Print_Area</vt:lpstr>
      <vt:lpstr>'11号別紙5-1（水素燃料ボイラー（専焼））'!Print_Area</vt:lpstr>
      <vt:lpstr>'11号別紙5-2（水素燃料ボイラー（混焼））'!Print_Area</vt:lpstr>
      <vt:lpstr>'11号別紙6-1（温水発生機（専焼））'!Print_Area</vt:lpstr>
      <vt:lpstr>'11号別紙6-2（温水発生機（混焼））'!Print_Area</vt:lpstr>
      <vt:lpstr>'11号別紙7-1 （水素バーナー（専焼））'!Print_Area</vt:lpstr>
      <vt:lpstr>'11号別紙7-2（水素バーナー（混焼））'!Print_Area</vt:lpstr>
      <vt:lpstr>'11号別紙8-1（水素エンジン発電機（専焼））'!Print_Area</vt:lpstr>
      <vt:lpstr>'11号別紙8-2（水素エンジン発電機（混焼））'!Print_Area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2023-02-02T04:43:41Z</dcterms:created>
  <dcterms:modified xsi:type="dcterms:W3CDTF">2025-08-21T06:30:54Z</dcterms:modified>
</cp:coreProperties>
</file>