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showInkAnnotation="0" defaultThemeVersion="124226"/>
  <xr:revisionPtr revIDLastSave="0" documentId="13_ncr:1_{40CCC494-DDEC-4AE9-8A01-450C2FABAC79}" xr6:coauthVersionLast="47" xr6:coauthVersionMax="47" xr10:uidLastSave="{00000000-0000-0000-0000-000000000000}"/>
  <bookViews>
    <workbookView xWindow="-120" yWindow="-120" windowWidth="29040" windowHeight="15720" firstSheet="8" activeTab="17" xr2:uid="{00000000-000D-0000-FFFF-FFFF00000000}"/>
  </bookViews>
  <sheets>
    <sheet name="Index" sheetId="8" r:id="rId1"/>
    <sheet name="第1号" sheetId="3" r:id="rId2"/>
    <sheet name="第1号付表１" sheetId="47" r:id="rId3"/>
    <sheet name="第1号付表1－２ " sheetId="49" r:id="rId4"/>
    <sheet name="第2号 " sheetId="41" r:id="rId5"/>
    <sheet name="■交付決定内容入力■" sheetId="32" r:id="rId6"/>
    <sheet name="第5号" sheetId="30" r:id="rId7"/>
    <sheet name="第6号" sheetId="24" r:id="rId8"/>
    <sheet name="第６号付表１" sheetId="52" r:id="rId9"/>
    <sheet name="第6号付表１－２" sheetId="45" r:id="rId10"/>
    <sheet name="第8号" sheetId="7" r:id="rId11"/>
    <sheet name="第9号" sheetId="54" r:id="rId12"/>
    <sheet name="第10号" sheetId="55" r:id="rId13"/>
    <sheet name="第11号" sheetId="43" r:id="rId14"/>
    <sheet name="第11号付表１" sheetId="53" r:id="rId15"/>
    <sheet name="第11号付表1－２" sheetId="44" r:id="rId16"/>
    <sheet name="第13号" sheetId="12" r:id="rId17"/>
    <sheet name="第14号" sheetId="31" r:id="rId18"/>
  </sheets>
  <externalReferences>
    <externalReference r:id="rId19"/>
    <externalReference r:id="rId20"/>
  </externalReferences>
  <definedNames>
    <definedName name="_xlnm.Print_Area" localSheetId="5">■交付決定内容入力■!$A$2:$AL$17</definedName>
    <definedName name="_xlnm.Print_Area" localSheetId="0">Index!$A$1:$D$69</definedName>
    <definedName name="_xlnm.Print_Area" localSheetId="12">第10号!$A$2:$AL$33</definedName>
    <definedName name="_xlnm.Print_Area" localSheetId="13">第11号!$A$2:$AL$41</definedName>
    <definedName name="_xlnm.Print_Area" localSheetId="14">第11号付表１!$A$2:$G$26</definedName>
    <definedName name="_xlnm.Print_Area" localSheetId="15">'第11号付表1－２'!$A$2:$AH$39</definedName>
    <definedName name="_xlnm.Print_Area" localSheetId="16">第13号!$A$2:$AL$50</definedName>
    <definedName name="_xlnm.Print_Area" localSheetId="17">第14号!$A$2:$AL$53</definedName>
    <definedName name="_xlnm.Print_Area" localSheetId="1">第1号!$A$2:$AK$39</definedName>
    <definedName name="_xlnm.Print_Area" localSheetId="2">第1号付表１!$A$2:$G$26</definedName>
    <definedName name="_xlnm.Print_Area" localSheetId="3">'第1号付表1－２ '!$A$2:$AH$49</definedName>
    <definedName name="_xlnm.Print_Area" localSheetId="4">'第2号 '!$A$2:$AL$55</definedName>
    <definedName name="_xlnm.Print_Area" localSheetId="6">第5号!$A$2:$AL$51</definedName>
    <definedName name="_xlnm.Print_Area" localSheetId="7">第6号!$A$2:$AL$34</definedName>
    <definedName name="_xlnm.Print_Area" localSheetId="8">第６号付表１!$A$2:$G$26</definedName>
    <definedName name="_xlnm.Print_Area" localSheetId="9">'第6号付表１－２'!$A$2:$AH$49</definedName>
    <definedName name="_xlnm.Print_Area" localSheetId="10">第8号!$A$2:$AL$32</definedName>
    <definedName name="_xlnm.Print_Area" localSheetId="11">第9号!$A$2:$AL$40</definedName>
    <definedName name="車" localSheetId="12">[1]車両別集計!$B$4:$B$112</definedName>
    <definedName name="車" localSheetId="14">[1]車両別集計!$B$4:$B$112</definedName>
    <definedName name="車" localSheetId="2">[1]車両別集計!$B$4:$B$112</definedName>
    <definedName name="車" localSheetId="8">[1]車両別集計!$B$4:$B$112</definedName>
    <definedName name="車" localSheetId="11">[1]車両別集計!$B$4:$B$112</definedName>
    <definedName name="車">[2]車両別集計!$B$4:$B$112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44" l="1"/>
  <c r="M26" i="43"/>
  <c r="Q11" i="49"/>
  <c r="Q11" i="45" l="1"/>
  <c r="Q22" i="49"/>
  <c r="Q9" i="49" s="1"/>
  <c r="Q22" i="45"/>
  <c r="Q9" i="45" s="1"/>
  <c r="S29" i="43" l="1"/>
  <c r="P26" i="55"/>
  <c r="P25" i="55"/>
  <c r="P26" i="54" l="1"/>
  <c r="P25" i="54"/>
  <c r="S28" i="43" l="1"/>
  <c r="AQ9" i="49" l="1"/>
  <c r="AO19" i="24" l="1"/>
  <c r="B18" i="24"/>
  <c r="Y14" i="30"/>
  <c r="B14" i="7"/>
  <c r="P30" i="12" l="1"/>
  <c r="E21" i="47" l="1"/>
  <c r="P25" i="24" l="1"/>
  <c r="P26" i="24"/>
  <c r="K25" i="53"/>
  <c r="K24" i="53"/>
  <c r="E24" i="53"/>
  <c r="K23" i="53"/>
  <c r="C23" i="53"/>
  <c r="K22" i="53"/>
  <c r="C22" i="53"/>
  <c r="K21" i="53"/>
  <c r="E21" i="53"/>
  <c r="C21" i="53"/>
  <c r="K20" i="53"/>
  <c r="C20" i="53"/>
  <c r="E19" i="53"/>
  <c r="C19" i="53"/>
  <c r="K18" i="53"/>
  <c r="C18" i="53"/>
  <c r="K17" i="53"/>
  <c r="C17" i="53"/>
  <c r="K16" i="53"/>
  <c r="C16" i="53"/>
  <c r="K15" i="53"/>
  <c r="C15" i="53"/>
  <c r="K14" i="53"/>
  <c r="C14" i="53"/>
  <c r="K13" i="53"/>
  <c r="C13" i="53"/>
  <c r="K12" i="53"/>
  <c r="C12" i="53"/>
  <c r="K11" i="53"/>
  <c r="C11" i="53"/>
  <c r="K10" i="53"/>
  <c r="C10" i="53"/>
  <c r="K9" i="53"/>
  <c r="C9" i="53"/>
  <c r="K8" i="53"/>
  <c r="C8" i="53"/>
  <c r="K7" i="53"/>
  <c r="C7" i="53"/>
  <c r="K25" i="52"/>
  <c r="K24" i="52"/>
  <c r="E24" i="52"/>
  <c r="K23" i="52"/>
  <c r="C23" i="52"/>
  <c r="K22" i="52"/>
  <c r="C22" i="52"/>
  <c r="K21" i="52"/>
  <c r="E21" i="52"/>
  <c r="E25" i="52" s="1"/>
  <c r="C21" i="52"/>
  <c r="K20" i="52"/>
  <c r="C20" i="52"/>
  <c r="E19" i="52"/>
  <c r="C19" i="52"/>
  <c r="K18" i="52"/>
  <c r="C18" i="52"/>
  <c r="K17" i="52"/>
  <c r="C17" i="52"/>
  <c r="K16" i="52"/>
  <c r="C16" i="52"/>
  <c r="K15" i="52"/>
  <c r="C15" i="52"/>
  <c r="K14" i="52"/>
  <c r="C14" i="52"/>
  <c r="K13" i="52"/>
  <c r="C13" i="52"/>
  <c r="K12" i="52"/>
  <c r="C12" i="52"/>
  <c r="K11" i="52"/>
  <c r="C11" i="52"/>
  <c r="K10" i="52"/>
  <c r="C10" i="52"/>
  <c r="K9" i="52"/>
  <c r="C9" i="52"/>
  <c r="K8" i="52"/>
  <c r="C8" i="52"/>
  <c r="K7" i="52"/>
  <c r="C7" i="52"/>
  <c r="E25" i="53" l="1"/>
  <c r="Q7" i="44" s="1"/>
  <c r="Q16" i="44" s="1"/>
  <c r="Q27" i="44"/>
  <c r="S31" i="43"/>
  <c r="Q7" i="45"/>
  <c r="Q16" i="45" s="1"/>
  <c r="Q27" i="45" s="1"/>
  <c r="AQ10" i="49"/>
  <c r="AG1" i="49"/>
  <c r="AF1" i="49"/>
  <c r="AE1" i="49"/>
  <c r="AD1" i="49"/>
  <c r="AC1" i="49"/>
  <c r="AB1" i="49"/>
  <c r="AA1" i="49"/>
  <c r="Z1" i="49"/>
  <c r="Y1" i="49"/>
  <c r="X1" i="49"/>
  <c r="W1" i="49"/>
  <c r="V1" i="49"/>
  <c r="U1" i="49"/>
  <c r="T1" i="49"/>
  <c r="S1" i="49"/>
  <c r="R1" i="49"/>
  <c r="Q1" i="49"/>
  <c r="P1" i="49"/>
  <c r="O1" i="49"/>
  <c r="N1" i="49"/>
  <c r="M1" i="49"/>
  <c r="L1" i="49"/>
  <c r="K1" i="49"/>
  <c r="J1" i="49"/>
  <c r="I1" i="49"/>
  <c r="H1" i="49"/>
  <c r="G1" i="49"/>
  <c r="F1" i="49"/>
  <c r="E1" i="49"/>
  <c r="D1" i="49"/>
  <c r="C1" i="49"/>
  <c r="B1" i="49"/>
  <c r="E24" i="47" l="1"/>
  <c r="E25" i="47" s="1"/>
  <c r="E19" i="47"/>
  <c r="K7" i="47"/>
  <c r="C8" i="47"/>
  <c r="C9" i="47"/>
  <c r="C10" i="47"/>
  <c r="C11" i="47"/>
  <c r="C12" i="47"/>
  <c r="C13" i="47"/>
  <c r="C14" i="47"/>
  <c r="C15" i="47"/>
  <c r="C16" i="47"/>
  <c r="C17" i="47"/>
  <c r="C18" i="47"/>
  <c r="C19" i="47"/>
  <c r="C20" i="47"/>
  <c r="C21" i="47"/>
  <c r="C22" i="47"/>
  <c r="C23" i="47"/>
  <c r="K25" i="47"/>
  <c r="K24" i="47"/>
  <c r="K23" i="47"/>
  <c r="K22" i="47"/>
  <c r="K21" i="47"/>
  <c r="K20" i="47"/>
  <c r="K18" i="47"/>
  <c r="K17" i="47"/>
  <c r="K16" i="47"/>
  <c r="K15" i="47"/>
  <c r="K14" i="47"/>
  <c r="K13" i="47"/>
  <c r="K12" i="47"/>
  <c r="K11" i="47"/>
  <c r="K10" i="47"/>
  <c r="K9" i="47"/>
  <c r="K8" i="47"/>
  <c r="C7" i="47"/>
  <c r="Q7" i="49" l="1"/>
  <c r="Q16" i="49" s="1"/>
  <c r="Q27" i="49" l="1"/>
  <c r="S31" i="3"/>
  <c r="AQ6" i="49"/>
  <c r="AQ9" i="44"/>
  <c r="AQ7" i="44"/>
  <c r="AQ9" i="45"/>
  <c r="AQ7" i="45"/>
  <c r="AQ17" i="45" l="1"/>
  <c r="AQ13" i="45"/>
  <c r="AQ12" i="45"/>
  <c r="AQ18" i="44" l="1"/>
  <c r="AQ17" i="44"/>
  <c r="AQ13" i="44"/>
  <c r="AQ12" i="44"/>
  <c r="AQ21" i="45"/>
  <c r="AQ18" i="45"/>
  <c r="AQ19" i="45"/>
  <c r="AG1" i="45"/>
  <c r="AF1" i="45"/>
  <c r="AE1" i="45"/>
  <c r="AD1" i="45"/>
  <c r="AC1" i="45"/>
  <c r="AB1" i="45"/>
  <c r="AA1" i="45"/>
  <c r="Z1" i="45"/>
  <c r="Y1" i="45"/>
  <c r="X1" i="45"/>
  <c r="W1" i="45"/>
  <c r="V1" i="45"/>
  <c r="U1" i="45"/>
  <c r="T1" i="45"/>
  <c r="S1" i="45"/>
  <c r="R1" i="45"/>
  <c r="Q1" i="45"/>
  <c r="P1" i="45"/>
  <c r="O1" i="45"/>
  <c r="N1" i="45"/>
  <c r="M1" i="45"/>
  <c r="L1" i="45"/>
  <c r="K1" i="45"/>
  <c r="J1" i="45"/>
  <c r="I1" i="45"/>
  <c r="H1" i="45"/>
  <c r="G1" i="45"/>
  <c r="F1" i="45"/>
  <c r="E1" i="45"/>
  <c r="D1" i="45"/>
  <c r="C1" i="45"/>
  <c r="B1" i="45"/>
  <c r="AQ14" i="45" l="1"/>
  <c r="AQ22" i="45" l="1"/>
  <c r="BA7" i="45" l="1"/>
  <c r="BC7" i="45" s="1"/>
  <c r="BD7" i="45" s="1"/>
  <c r="BA14" i="45"/>
  <c r="BC14" i="45" s="1"/>
  <c r="BD14" i="45" s="1"/>
  <c r="BA16" i="45"/>
  <c r="BC16" i="45" s="1"/>
  <c r="BD16" i="45" s="1"/>
  <c r="BA15" i="45"/>
  <c r="BC15" i="45" s="1"/>
  <c r="BD15" i="45" s="1"/>
  <c r="BA12" i="45"/>
  <c r="BC12" i="45" s="1"/>
  <c r="BD12" i="45" s="1"/>
  <c r="BA11" i="45"/>
  <c r="BC11" i="45" s="1"/>
  <c r="BD11" i="45" s="1"/>
  <c r="BA10" i="45"/>
  <c r="BC10" i="45" s="1"/>
  <c r="BD10" i="45" s="1"/>
  <c r="BA13" i="45"/>
  <c r="BC13" i="45" s="1"/>
  <c r="BD13" i="45" s="1"/>
  <c r="BA8" i="45"/>
  <c r="BC8" i="45" s="1"/>
  <c r="BD8" i="45" s="1"/>
  <c r="BA18" i="45"/>
  <c r="BC18" i="45" s="1"/>
  <c r="BD18" i="45" s="1"/>
  <c r="BA17" i="45"/>
  <c r="BC17" i="45" s="1"/>
  <c r="BD17" i="45" s="1"/>
  <c r="BA9" i="45"/>
  <c r="BC9" i="45" s="1"/>
  <c r="BD9" i="45" s="1"/>
  <c r="AQ21" i="44" l="1"/>
  <c r="AQ19" i="44"/>
  <c r="AQ14" i="44"/>
  <c r="AG1" i="44"/>
  <c r="AF1" i="44"/>
  <c r="AE1" i="44"/>
  <c r="AD1" i="44"/>
  <c r="AC1" i="44"/>
  <c r="AB1" i="44"/>
  <c r="AA1" i="44"/>
  <c r="Z1" i="44"/>
  <c r="Y1" i="44"/>
  <c r="X1" i="44"/>
  <c r="W1" i="44"/>
  <c r="V1" i="44"/>
  <c r="U1" i="44"/>
  <c r="T1" i="44"/>
  <c r="S1" i="44"/>
  <c r="R1" i="44"/>
  <c r="Q1" i="44"/>
  <c r="P1" i="44"/>
  <c r="O1" i="44"/>
  <c r="N1" i="44"/>
  <c r="M1" i="44"/>
  <c r="L1" i="44"/>
  <c r="K1" i="44"/>
  <c r="J1" i="44"/>
  <c r="I1" i="44"/>
  <c r="H1" i="44"/>
  <c r="G1" i="44"/>
  <c r="F1" i="44"/>
  <c r="E1" i="44"/>
  <c r="D1" i="44"/>
  <c r="C1" i="44"/>
  <c r="B1" i="44"/>
  <c r="B15" i="43"/>
  <c r="B14" i="43"/>
  <c r="M27" i="43"/>
  <c r="AQ22" i="44" l="1"/>
  <c r="BA8" i="44" l="1"/>
  <c r="BC8" i="44" s="1"/>
  <c r="BD8" i="44" s="1"/>
  <c r="BA10" i="44"/>
  <c r="BC10" i="44" s="1"/>
  <c r="BD10" i="44" s="1"/>
  <c r="BA14" i="44"/>
  <c r="BC14" i="44" s="1"/>
  <c r="BD14" i="44" s="1"/>
  <c r="BA12" i="44"/>
  <c r="BC12" i="44" s="1"/>
  <c r="BD12" i="44" s="1"/>
  <c r="BA17" i="44"/>
  <c r="BC17" i="44" s="1"/>
  <c r="BD17" i="44" s="1"/>
  <c r="BA18" i="44"/>
  <c r="BC18" i="44" s="1"/>
  <c r="BD18" i="44" s="1"/>
  <c r="BA16" i="44"/>
  <c r="BC16" i="44" s="1"/>
  <c r="BD16" i="44" s="1"/>
  <c r="BA7" i="44"/>
  <c r="BC7" i="44" s="1"/>
  <c r="BD7" i="44" s="1"/>
  <c r="BA9" i="44"/>
  <c r="BC9" i="44" s="1"/>
  <c r="BD9" i="44" s="1"/>
  <c r="BA13" i="44"/>
  <c r="BC13" i="44" s="1"/>
  <c r="BD13" i="44" s="1"/>
  <c r="BA11" i="44"/>
  <c r="BC11" i="44" s="1"/>
  <c r="BD11" i="44" s="1"/>
  <c r="BA15" i="44"/>
  <c r="BC15" i="44" s="1"/>
  <c r="BD15" i="44" s="1"/>
  <c r="Y16" i="31" l="1"/>
  <c r="Y15" i="31"/>
  <c r="Y14" i="31"/>
  <c r="Y16" i="12"/>
  <c r="Y15" i="12"/>
  <c r="Y14" i="12"/>
  <c r="B15" i="7"/>
  <c r="Y16" i="30" l="1"/>
  <c r="P25" i="31" l="1"/>
  <c r="AO25" i="12"/>
  <c r="B24" i="12" s="1"/>
  <c r="AO19" i="31"/>
  <c r="B18" i="31" s="1"/>
  <c r="AO19" i="7"/>
  <c r="B18" i="7" s="1"/>
  <c r="P25" i="7"/>
  <c r="AO19" i="30"/>
  <c r="B18" i="30" s="1"/>
  <c r="L14" i="32" l="1"/>
  <c r="P26" i="31" l="1"/>
  <c r="P31" i="12"/>
  <c r="P26" i="7" l="1"/>
  <c r="P26" i="30" l="1"/>
  <c r="Y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100-000001000000}">
      <text>
        <r>
          <rPr>
            <sz val="9"/>
            <color indexed="81"/>
            <rFont val="ＭＳ Ｐゴシック"/>
            <family val="3"/>
            <charset val="128"/>
          </rPr>
          <t>yy/m/d形式（西暦）で入力
（和暦で表示されます）</t>
        </r>
      </text>
    </comment>
    <comment ref="Y15" authorId="0" shapeId="0" xr:uid="{00000000-0006-0000-0100-000007000000}">
      <text>
        <r>
          <rPr>
            <sz val="9"/>
            <color indexed="81"/>
            <rFont val="ＭＳ Ｐゴシック"/>
            <family val="3"/>
            <charset val="128"/>
          </rPr>
          <t>事業者の代表者役職と氏名を入力
※このセルに収まらない場合は、続きを下のセルに入力。</t>
        </r>
      </text>
    </comment>
    <comment ref="Y16" authorId="0" shapeId="0" xr:uid="{2287457A-5ED4-4615-BFC6-ABA2DA5955DB}">
      <text>
        <r>
          <rPr>
            <sz val="9"/>
            <color indexed="81"/>
            <rFont val="ＭＳ Ｐゴシック"/>
            <family val="3"/>
            <charset val="128"/>
          </rPr>
          <t>事業者の代表者役職と氏名を入力
※このセルに収まらない場合は、続きを下のセルに入力。</t>
        </r>
      </text>
    </comment>
    <comment ref="S31" authorId="0" shapeId="0" xr:uid="{19430764-9BD2-45B3-978B-09D328311515}">
      <text>
        <r>
          <rPr>
            <b/>
            <sz val="9"/>
            <color indexed="81"/>
            <rFont val="MS P ゴシック"/>
            <family val="3"/>
            <charset val="128"/>
          </rPr>
          <t>第１号付表１から自動入力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60931501-007A-4703-BC4F-6BC15F226219}">
      <text>
        <r>
          <rPr>
            <sz val="9"/>
            <color indexed="81"/>
            <rFont val="ＭＳ Ｐゴシック"/>
            <family val="3"/>
            <charset val="128"/>
          </rPr>
          <t>yy/m/d形式（西暦）で入力
（和暦で表示されます）</t>
        </r>
      </text>
    </comment>
    <comment ref="Y14" authorId="0" shapeId="0" xr:uid="{35D52046-C430-456D-8013-2D9F844EA173}">
      <text>
        <r>
          <rPr>
            <sz val="9"/>
            <color indexed="81"/>
            <rFont val="ＭＳ Ｐゴシック"/>
            <family val="3"/>
            <charset val="128"/>
          </rPr>
          <t xml:space="preserve">事業者の名称を入力
</t>
        </r>
      </text>
    </comment>
    <comment ref="Y15" authorId="0" shapeId="0" xr:uid="{B63EF2B3-B8D8-431C-A818-1167CE8A52B4}">
      <text>
        <r>
          <rPr>
            <sz val="9"/>
            <color indexed="81"/>
            <rFont val="ＭＳ Ｐゴシック"/>
            <family val="3"/>
            <charset val="128"/>
          </rPr>
          <t>事業者の代表者役職と氏名を入力
※このセルに収まらない場合は、続きを下のセルに入力。</t>
        </r>
      </text>
    </comment>
    <comment ref="Y16" authorId="0" shapeId="0" xr:uid="{0B3492C9-14B7-4768-9F68-4E5DC62B0671}">
      <text>
        <r>
          <rPr>
            <sz val="9"/>
            <color indexed="81"/>
            <rFont val="ＭＳ Ｐゴシック"/>
            <family val="3"/>
            <charset val="128"/>
          </rPr>
          <t>事業者の代表者役職と氏名を入力
※上のセルに収まらない場合は、続きをこのセルに入力。</t>
        </r>
      </text>
    </comment>
    <comment ref="P25" authorId="0" shapeId="0" xr:uid="{233E6847-2D9B-46F1-841A-0CE7246BFB23}">
      <text>
        <r>
          <rPr>
            <sz val="9"/>
            <color indexed="81"/>
            <rFont val="ＭＳ Ｐゴシック"/>
            <family val="3"/>
            <charset val="128"/>
          </rPr>
          <t>■交付決定内容入力■から自動表示</t>
        </r>
      </text>
    </comment>
    <comment ref="P26" authorId="0" shapeId="0" xr:uid="{93C1418C-0A70-4680-8257-FBC598A1E86D}">
      <text>
        <r>
          <rPr>
            <sz val="9"/>
            <color indexed="81"/>
            <rFont val="ＭＳ Ｐゴシック"/>
            <family val="3"/>
            <charset val="128"/>
          </rPr>
          <t>第1号様式から自動表示</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2B642338-BC31-46C6-B029-0DE3A8E91DE5}">
      <text>
        <r>
          <rPr>
            <sz val="9"/>
            <color indexed="81"/>
            <rFont val="ＭＳ Ｐゴシック"/>
            <family val="3"/>
            <charset val="128"/>
          </rPr>
          <t>yy/m/d形式（西暦）で入力
（和暦で表示されます）</t>
        </r>
      </text>
    </comment>
    <comment ref="Y14" authorId="0" shapeId="0" xr:uid="{C865D4F7-DF5B-40FC-AF43-5F496B0ED9A3}">
      <text>
        <r>
          <rPr>
            <sz val="9"/>
            <color indexed="81"/>
            <rFont val="ＭＳ Ｐゴシック"/>
            <family val="3"/>
            <charset val="128"/>
          </rPr>
          <t xml:space="preserve">事業者の名称を入力
</t>
        </r>
      </text>
    </comment>
    <comment ref="Y15" authorId="0" shapeId="0" xr:uid="{EEE34E26-D2DF-4E19-9889-A55C95F07078}">
      <text>
        <r>
          <rPr>
            <sz val="9"/>
            <color indexed="81"/>
            <rFont val="ＭＳ Ｐゴシック"/>
            <family val="3"/>
            <charset val="128"/>
          </rPr>
          <t>事業者の代表者役職と氏名を入力
※このセルに収まらない場合は、続きを下のセルに入力。</t>
        </r>
      </text>
    </comment>
    <comment ref="Y16" authorId="0" shapeId="0" xr:uid="{1FA108F9-777A-44B6-8C85-0A2D1DCA472D}">
      <text>
        <r>
          <rPr>
            <sz val="9"/>
            <color indexed="81"/>
            <rFont val="ＭＳ Ｐゴシック"/>
            <family val="3"/>
            <charset val="128"/>
          </rPr>
          <t>事業者の代表者役職と氏名を入力
※上のセルに収まらない場合は、続きをこのセルに入力。</t>
        </r>
      </text>
    </comment>
    <comment ref="P25" authorId="0" shapeId="0" xr:uid="{EF643005-1A29-48D9-8E36-74A9F6E27000}">
      <text>
        <r>
          <rPr>
            <sz val="9"/>
            <color indexed="81"/>
            <rFont val="ＭＳ Ｐゴシック"/>
            <family val="3"/>
            <charset val="128"/>
          </rPr>
          <t>■交付決定内容入力■から自動表示</t>
        </r>
      </text>
    </comment>
    <comment ref="P26" authorId="0" shapeId="0" xr:uid="{00A8703B-C40F-43FF-845F-188ADF2E2D54}">
      <text>
        <r>
          <rPr>
            <sz val="9"/>
            <color indexed="81"/>
            <rFont val="ＭＳ Ｐゴシック"/>
            <family val="3"/>
            <charset val="128"/>
          </rPr>
          <t>第1号様式から自動表示</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A00-000001000000}">
      <text>
        <r>
          <rPr>
            <sz val="9"/>
            <color indexed="81"/>
            <rFont val="ＭＳ Ｐゴシック"/>
            <family val="3"/>
            <charset val="128"/>
          </rPr>
          <t>yy/m/d形式（西暦）で入力
（和暦で表示されます）</t>
        </r>
      </text>
    </comment>
    <comment ref="Y14" authorId="0" shapeId="0" xr:uid="{00000000-0006-0000-0A00-000004000000}">
      <text>
        <r>
          <rPr>
            <sz val="9"/>
            <color indexed="81"/>
            <rFont val="ＭＳ Ｐゴシック"/>
            <family val="3"/>
            <charset val="128"/>
          </rPr>
          <t xml:space="preserve">事業者の名称を入力
</t>
        </r>
      </text>
    </comment>
    <comment ref="Y15" authorId="0" shapeId="0" xr:uid="{00000000-0006-0000-0A00-000007000000}">
      <text>
        <r>
          <rPr>
            <sz val="9"/>
            <color indexed="81"/>
            <rFont val="ＭＳ Ｐゴシック"/>
            <family val="3"/>
            <charset val="128"/>
          </rPr>
          <t>事業者の代表者役職と氏名を入力
※このセルに収まらない場合は、続きを下のセルに入力。</t>
        </r>
      </text>
    </comment>
    <comment ref="Y16" authorId="0" shapeId="0" xr:uid="{52E06841-E1E1-4382-899A-A018C4EF78A5}">
      <text>
        <r>
          <rPr>
            <sz val="9"/>
            <color indexed="81"/>
            <rFont val="ＭＳ Ｐゴシック"/>
            <family val="3"/>
            <charset val="128"/>
          </rPr>
          <t>事業者の代表者役職と氏名を入力
※このセルに収まらない場合は、続きを下のセルに入力。</t>
        </r>
      </text>
    </comment>
    <comment ref="S28" authorId="0" shapeId="0" xr:uid="{15CFE79F-6EEA-45DD-9F0F-F46D8CEA6F0B}">
      <text>
        <r>
          <rPr>
            <sz val="9"/>
            <color indexed="81"/>
            <rFont val="ＭＳ Ｐゴシック"/>
            <family val="3"/>
            <charset val="128"/>
          </rPr>
          <t>■交付決定内容入力■から自動表示</t>
        </r>
      </text>
    </comment>
    <comment ref="S31" authorId="0" shapeId="0" xr:uid="{BAA98D78-298D-4166-A27D-D556EE8B035F}">
      <text>
        <r>
          <rPr>
            <b/>
            <sz val="9"/>
            <color indexed="81"/>
            <rFont val="MS P ゴシック"/>
            <family val="3"/>
            <charset val="128"/>
          </rPr>
          <t>第11号付表１－２から自動入力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00000000-0006-0000-0B00-000001000000}">
      <text>
        <r>
          <rPr>
            <b/>
            <sz val="9"/>
            <color indexed="81"/>
            <rFont val="MS P ゴシック"/>
            <family val="3"/>
            <charset val="128"/>
          </rPr>
          <t>切り捨ては様式内で対応（ROUNDDOWN）</t>
        </r>
      </text>
    </comment>
    <comment ref="BC6" authorId="0" shapeId="0" xr:uid="{00000000-0006-0000-0B00-000002000000}">
      <text>
        <r>
          <rPr>
            <sz val="9"/>
            <color indexed="81"/>
            <rFont val="MS P ゴシック"/>
            <family val="3"/>
            <charset val="128"/>
          </rPr>
          <t xml:space="preserve">切り捨ては様式内で対応（ROUNDDOWN）
</t>
        </r>
      </text>
    </comment>
    <comment ref="Q7" authorId="0" shapeId="0" xr:uid="{A0E690E3-80CD-42BE-BBB4-4007255874C1}">
      <text>
        <r>
          <rPr>
            <b/>
            <sz val="9"/>
            <color indexed="81"/>
            <rFont val="MS P ゴシック"/>
            <family val="3"/>
            <charset val="128"/>
          </rPr>
          <t>自動表示</t>
        </r>
        <r>
          <rPr>
            <sz val="9"/>
            <color indexed="81"/>
            <rFont val="MS P ゴシック"/>
            <family val="3"/>
            <charset val="128"/>
          </rPr>
          <t xml:space="preserve">
</t>
        </r>
      </text>
    </comment>
    <comment ref="Q9" authorId="0" shapeId="0" xr:uid="{B6924AFD-16B5-4D58-BDCB-FDF1F43CDAC5}">
      <text>
        <r>
          <rPr>
            <b/>
            <sz val="9"/>
            <color indexed="81"/>
            <rFont val="MS P ゴシック"/>
            <family val="3"/>
            <charset val="128"/>
          </rPr>
          <t>自動表示</t>
        </r>
      </text>
    </comment>
    <comment ref="Q11" authorId="0" shapeId="0" xr:uid="{085DA6C2-E94A-4D23-9EBD-9BEC3785FF93}">
      <text>
        <r>
          <rPr>
            <b/>
            <sz val="9"/>
            <color indexed="81"/>
            <rFont val="MS P ゴシック"/>
            <family val="3"/>
            <charset val="128"/>
          </rPr>
          <t xml:space="preserve">実績を直接入力
</t>
        </r>
      </text>
    </comment>
    <comment ref="Q13" authorId="0" shapeId="0" xr:uid="{FBE67AE2-8896-45B3-A93B-A82463D51EA8}">
      <text>
        <r>
          <rPr>
            <b/>
            <sz val="9"/>
            <color indexed="81"/>
            <rFont val="MS P ゴシック"/>
            <family val="3"/>
            <charset val="128"/>
          </rPr>
          <t xml:space="preserve">実績を直接入力
</t>
        </r>
      </text>
    </comment>
    <comment ref="AQ14" authorId="0" shapeId="0" xr:uid="{00000000-0006-0000-0B00-000003000000}">
      <text>
        <r>
          <rPr>
            <b/>
            <sz val="9"/>
            <color indexed="81"/>
            <rFont val="MS P ゴシック"/>
            <family val="3"/>
            <charset val="128"/>
          </rPr>
          <t>燃料電池バス対応（１系統）の場合
1
燃料電池バス対応（２系統）の場合
2
それ以外の場合
3</t>
        </r>
      </text>
    </comment>
    <comment ref="Q16" authorId="0" shapeId="0" xr:uid="{F0CC9BC5-F515-44EC-AC60-3D6796A693D9}">
      <text>
        <r>
          <rPr>
            <b/>
            <sz val="9"/>
            <color indexed="81"/>
            <rFont val="MS P ゴシック"/>
            <family val="3"/>
            <charset val="128"/>
          </rPr>
          <t>自動表示</t>
        </r>
      </text>
    </comment>
    <comment ref="AQ19" authorId="0" shapeId="0" xr:uid="{00000000-0006-0000-0B00-000004000000}">
      <text>
        <r>
          <rPr>
            <b/>
            <sz val="9"/>
            <color indexed="81"/>
            <rFont val="MS P ゴシック"/>
            <family val="3"/>
            <charset val="128"/>
          </rPr>
          <t>大規模事業者の場合
10
中小規模事業者の場合
20</t>
        </r>
      </text>
    </comment>
    <comment ref="AQ21" authorId="0" shapeId="0" xr:uid="{00000000-0006-0000-0B00-000005000000}">
      <text>
        <r>
          <rPr>
            <b/>
            <sz val="9"/>
            <color indexed="81"/>
            <rFont val="MS P ゴシック"/>
            <family val="3"/>
            <charset val="128"/>
          </rPr>
          <t>大規模水素供給設備の場合
100
それ以外の場合
200</t>
        </r>
      </text>
    </comment>
    <comment ref="Q22" authorId="0" shapeId="0" xr:uid="{B483488F-CB18-4053-8B45-BA494DA9C7CE}">
      <text>
        <r>
          <rPr>
            <b/>
            <sz val="9"/>
            <color indexed="81"/>
            <rFont val="MS P ゴシック"/>
            <family val="3"/>
            <charset val="128"/>
          </rPr>
          <t xml:space="preserve">実績を直接入力
</t>
        </r>
      </text>
    </comment>
    <comment ref="AQ22" authorId="0" shapeId="0" xr:uid="{00000000-0006-0000-0B00-000006000000}">
      <text>
        <r>
          <rPr>
            <b/>
            <sz val="9"/>
            <color indexed="81"/>
            <rFont val="MS P ゴシック"/>
            <family val="3"/>
            <charset val="128"/>
          </rPr>
          <t>検索値
上記、3つの値を集計</t>
        </r>
        <r>
          <rPr>
            <sz val="9"/>
            <color indexed="81"/>
            <rFont val="MS P ゴシック"/>
            <family val="3"/>
            <charset val="128"/>
          </rPr>
          <t xml:space="preserve">
</t>
        </r>
      </text>
    </comment>
    <comment ref="Q27" authorId="0" shapeId="0" xr:uid="{FBAED002-3455-4C65-A630-12ABF0AD6BAD}">
      <text>
        <r>
          <rPr>
            <b/>
            <sz val="9"/>
            <color indexed="81"/>
            <rFont val="MS P ゴシック"/>
            <family val="3"/>
            <charset val="128"/>
          </rPr>
          <t>自動表示</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D00-000001000000}">
      <text>
        <r>
          <rPr>
            <sz val="9"/>
            <color indexed="81"/>
            <rFont val="ＭＳ Ｐゴシック"/>
            <family val="3"/>
            <charset val="128"/>
          </rPr>
          <t>yy/m/d形式（西暦）で入力
（和暦で表示されます）</t>
        </r>
      </text>
    </comment>
    <comment ref="Y14" authorId="0" shapeId="0" xr:uid="{00000000-0006-0000-0D00-000004000000}">
      <text>
        <r>
          <rPr>
            <sz val="9"/>
            <color indexed="81"/>
            <rFont val="ＭＳ Ｐゴシック"/>
            <family val="3"/>
            <charset val="128"/>
          </rPr>
          <t>第1号様式から自動表示</t>
        </r>
      </text>
    </comment>
    <comment ref="Y15" authorId="0" shapeId="0" xr:uid="{00000000-0006-0000-0D00-000007000000}">
      <text>
        <r>
          <rPr>
            <sz val="9"/>
            <color indexed="81"/>
            <rFont val="ＭＳ Ｐゴシック"/>
            <family val="3"/>
            <charset val="128"/>
          </rPr>
          <t>第1号様式から自動表示</t>
        </r>
      </text>
    </comment>
    <comment ref="Y16" authorId="0" shapeId="0" xr:uid="{00000000-0006-0000-0D00-000009000000}">
      <text>
        <r>
          <rPr>
            <sz val="9"/>
            <color indexed="81"/>
            <rFont val="ＭＳ Ｐゴシック"/>
            <family val="3"/>
            <charset val="128"/>
          </rPr>
          <t>第1号様式から自動表示</t>
        </r>
      </text>
    </comment>
    <comment ref="B24" authorId="0" shapeId="0" xr:uid="{00000000-0006-0000-0D00-00000A000000}">
      <text>
        <r>
          <rPr>
            <sz val="9"/>
            <color indexed="81"/>
            <rFont val="ＭＳ Ｐゴシック"/>
            <family val="3"/>
            <charset val="128"/>
          </rPr>
          <t>セルAO24～AO25から自動表示
="　"&amp;TEXT(AO24,"ggg")&amp;IF(TEXT(AO24,"e")="1","元年",TEXT(AO24,"e年"))&amp;TEXT(AO24,"m月d日")&amp;AO25</t>
        </r>
      </text>
    </comment>
    <comment ref="P30" authorId="0" shapeId="0" xr:uid="{FB4B35A9-7F14-48C5-BE07-A518711764A6}">
      <text>
        <r>
          <rPr>
            <b/>
            <sz val="9"/>
            <color indexed="81"/>
            <rFont val="MS P ゴシック"/>
            <family val="3"/>
            <charset val="128"/>
          </rPr>
          <t>■交付決定内容入力■より自動表示</t>
        </r>
        <r>
          <rPr>
            <sz val="9"/>
            <color indexed="81"/>
            <rFont val="MS P ゴシック"/>
            <family val="3"/>
            <charset val="128"/>
          </rPr>
          <t xml:space="preserve">
</t>
        </r>
      </text>
    </comment>
    <comment ref="P31" authorId="0" shapeId="0" xr:uid="{9A29B970-D37D-4B31-AEC4-AF2644A049DB}">
      <text>
        <r>
          <rPr>
            <b/>
            <sz val="9"/>
            <color indexed="81"/>
            <rFont val="MS P ゴシック"/>
            <family val="3"/>
            <charset val="128"/>
          </rPr>
          <t>第１号様式より自動表示</t>
        </r>
        <r>
          <rPr>
            <sz val="9"/>
            <color indexed="81"/>
            <rFont val="MS P 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E00-000001000000}">
      <text>
        <r>
          <rPr>
            <sz val="9"/>
            <color indexed="81"/>
            <rFont val="ＭＳ Ｐゴシック"/>
            <family val="3"/>
            <charset val="128"/>
          </rPr>
          <t>yy/m/d形式（西暦）で入力
（和暦で表示されます）</t>
        </r>
      </text>
    </comment>
    <comment ref="Y14" authorId="0" shapeId="0" xr:uid="{00000000-0006-0000-0E00-000004000000}">
      <text>
        <r>
          <rPr>
            <sz val="9"/>
            <color indexed="81"/>
            <rFont val="ＭＳ Ｐゴシック"/>
            <family val="3"/>
            <charset val="128"/>
          </rPr>
          <t>第1号様式から自動表示</t>
        </r>
      </text>
    </comment>
    <comment ref="Y15" authorId="0" shapeId="0" xr:uid="{00000000-0006-0000-0E00-000007000000}">
      <text>
        <r>
          <rPr>
            <sz val="9"/>
            <color indexed="81"/>
            <rFont val="ＭＳ Ｐゴシック"/>
            <family val="3"/>
            <charset val="128"/>
          </rPr>
          <t>第1号様式から自動表示</t>
        </r>
      </text>
    </comment>
    <comment ref="Y16" authorId="0" shapeId="0" xr:uid="{00000000-0006-0000-0E00-000009000000}">
      <text>
        <r>
          <rPr>
            <sz val="9"/>
            <color indexed="81"/>
            <rFont val="ＭＳ Ｐゴシック"/>
            <family val="3"/>
            <charset val="128"/>
          </rPr>
          <t>第1号様式から自動表示</t>
        </r>
      </text>
    </comment>
    <comment ref="B18" authorId="0" shapeId="0" xr:uid="{00000000-0006-0000-0E00-00000A000000}">
      <text>
        <r>
          <rPr>
            <sz val="9"/>
            <color indexed="81"/>
            <rFont val="ＭＳ Ｐゴシック"/>
            <family val="3"/>
            <charset val="128"/>
          </rPr>
          <t>セルAO18～AO19から自動表示
="　"&amp;TEXT(AO18,"ggg")&amp;IF(TEXT(AO18,"e")="1","元年",TEXT(AO18,"e年"))&amp;TEXT(AO18,"m月d日")&amp;AO19</t>
        </r>
      </text>
    </comment>
    <comment ref="P25" authorId="0" shapeId="0" xr:uid="{00000000-0006-0000-0E00-00000B000000}">
      <text>
        <r>
          <rPr>
            <sz val="9"/>
            <color indexed="81"/>
            <rFont val="ＭＳ Ｐゴシック"/>
            <family val="3"/>
            <charset val="128"/>
          </rPr>
          <t>■交付決定内容入力■から自動表示</t>
        </r>
      </text>
    </comment>
    <comment ref="P26" authorId="0" shapeId="0" xr:uid="{00000000-0006-0000-0E00-00000C000000}">
      <text>
        <r>
          <rPr>
            <sz val="9"/>
            <color indexed="81"/>
            <rFont val="ＭＳ Ｐゴシック"/>
            <family val="3"/>
            <charset val="128"/>
          </rPr>
          <t>第1号様式から自動表示</t>
        </r>
      </text>
    </comment>
    <comment ref="AB28" authorId="0" shapeId="0" xr:uid="{00000000-0006-0000-0E00-00000D000000}">
      <text>
        <r>
          <rPr>
            <sz val="9"/>
            <color indexed="81"/>
            <rFont val="ＭＳ Ｐゴシック"/>
            <family val="3"/>
            <charset val="128"/>
          </rPr>
          <t>yy/m/d形式（西暦）で入力
（和暦で表示されます）</t>
        </r>
      </text>
    </comment>
    <comment ref="AB29" authorId="0" shapeId="0" xr:uid="{00000000-0006-0000-0E00-00000E000000}">
      <text>
        <r>
          <rPr>
            <sz val="9"/>
            <color indexed="81"/>
            <rFont val="ＭＳ Ｐゴシック"/>
            <family val="3"/>
            <charset val="128"/>
          </rPr>
          <t>yy/m/d形式（西暦）で入力
（和暦で表示されます）</t>
        </r>
      </text>
    </comment>
    <comment ref="AB30" authorId="0" shapeId="0" xr:uid="{00000000-0006-0000-0E00-00000F000000}">
      <text>
        <r>
          <rPr>
            <sz val="9"/>
            <color indexed="81"/>
            <rFont val="ＭＳ Ｐゴシック"/>
            <family val="3"/>
            <charset val="128"/>
          </rPr>
          <t>yy/m/d形式（西暦）で入力
（和暦で表示されます）</t>
        </r>
      </text>
    </comment>
    <comment ref="AB31" authorId="0" shapeId="0" xr:uid="{00000000-0006-0000-0E00-000010000000}">
      <text>
        <r>
          <rPr>
            <sz val="9"/>
            <color indexed="81"/>
            <rFont val="ＭＳ Ｐゴシック"/>
            <family val="3"/>
            <charset val="128"/>
          </rPr>
          <t>yy/m/d形式（西暦）で入力
（和暦で表示されます）</t>
        </r>
      </text>
    </comment>
    <comment ref="AB32" authorId="0" shapeId="0" xr:uid="{00000000-0006-0000-0E00-000011000000}">
      <text>
        <r>
          <rPr>
            <sz val="9"/>
            <color indexed="81"/>
            <rFont val="ＭＳ Ｐゴシック"/>
            <family val="3"/>
            <charset val="128"/>
          </rPr>
          <t>yy/m/d形式（西暦）で入力
（和暦で表示されます）</t>
        </r>
      </text>
    </comment>
    <comment ref="AB33" authorId="0" shapeId="0" xr:uid="{00000000-0006-0000-0E00-000012000000}">
      <text>
        <r>
          <rPr>
            <sz val="9"/>
            <color indexed="81"/>
            <rFont val="ＭＳ Ｐゴシック"/>
            <family val="3"/>
            <charset val="128"/>
          </rPr>
          <t>yy/m/d形式（西暦）で入力
（和暦で表示されます）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421FFA8E-D1AF-4544-8D9C-AEF1113ACC74}">
      <text>
        <r>
          <rPr>
            <b/>
            <sz val="9"/>
            <color indexed="81"/>
            <rFont val="MS P ゴシック"/>
            <family val="3"/>
            <charset val="128"/>
          </rPr>
          <t>切り捨ては様式内で対応（ROUNDDOWN）</t>
        </r>
      </text>
    </comment>
    <comment ref="Q9" authorId="0" shapeId="0" xr:uid="{72BC7593-5B6A-4842-8DF9-DECADC0E30BC}">
      <text>
        <r>
          <rPr>
            <b/>
            <sz val="9"/>
            <color indexed="81"/>
            <rFont val="MS P ゴシック"/>
            <family val="3"/>
            <charset val="128"/>
          </rPr>
          <t>水素１㎏の充填時間を１分と換算することにより求める。
単位 分、小数点以下第２位を四捨五入</t>
        </r>
      </text>
    </comment>
    <comment ref="Q11" authorId="0" shapeId="0" xr:uid="{B10385D5-7A0C-4413-8B03-327A943667E6}">
      <text>
        <r>
          <rPr>
            <b/>
            <sz val="9"/>
            <color indexed="81"/>
            <rFont val="MS P ゴシック"/>
            <family val="3"/>
            <charset val="128"/>
          </rPr>
          <t>自動表示</t>
        </r>
        <r>
          <rPr>
            <sz val="9"/>
            <color indexed="81"/>
            <rFont val="MS P ゴシック"/>
            <family val="3"/>
            <charset val="128"/>
          </rPr>
          <t xml:space="preserve">
</t>
        </r>
      </text>
    </comment>
    <comment ref="Q22" authorId="0" shapeId="0" xr:uid="{743EC7CB-3075-4F66-8A06-15154810918F}">
      <text>
        <r>
          <rPr>
            <b/>
            <sz val="9"/>
            <color indexed="81"/>
            <rFont val="MS P ゴシック"/>
            <family val="3"/>
            <charset val="128"/>
          </rPr>
          <t>自動表示</t>
        </r>
      </text>
    </comment>
    <comment ref="Q27" authorId="0" shapeId="0" xr:uid="{D502332D-16E0-4C03-8D1F-947846D18FC0}">
      <text>
        <r>
          <rPr>
            <sz val="9"/>
            <color indexed="81"/>
            <rFont val="MS P ゴシック"/>
            <family val="3"/>
            <charset val="128"/>
          </rPr>
          <t xml:space="preserve">自動表示
</t>
        </r>
      </text>
    </comment>
    <comment ref="L38" authorId="0" shapeId="0" xr:uid="{30B18A3B-D6E1-4F43-9F71-E6A9AAC727EB}">
      <text>
        <r>
          <rPr>
            <sz val="9"/>
            <color indexed="81"/>
            <rFont val="MS P ゴシック"/>
            <family val="3"/>
            <charset val="128"/>
          </rPr>
          <t xml:space="preserve">直接記入
</t>
        </r>
      </text>
    </comment>
    <comment ref="T38" authorId="0" shapeId="0" xr:uid="{46459582-A1F7-42CD-B509-C25839C310AA}">
      <text>
        <r>
          <rPr>
            <sz val="9"/>
            <color indexed="81"/>
            <rFont val="MS P ゴシック"/>
            <family val="3"/>
            <charset val="128"/>
          </rPr>
          <t xml:space="preserve">直接記入
</t>
        </r>
      </text>
    </comment>
    <comment ref="AA38" authorId="0" shapeId="0" xr:uid="{2C52E0DF-1072-4AE5-8A8F-2362683AC9A1}">
      <text>
        <r>
          <rPr>
            <sz val="9"/>
            <color indexed="81"/>
            <rFont val="MS P ゴシック"/>
            <family val="3"/>
            <charset val="128"/>
          </rPr>
          <t xml:space="preserve">直接記入
</t>
        </r>
      </text>
    </comment>
    <comment ref="L42" authorId="0" shapeId="0" xr:uid="{6B1D8EAF-89EE-43CB-880A-B8DF344FB18E}">
      <text>
        <r>
          <rPr>
            <sz val="9"/>
            <color indexed="81"/>
            <rFont val="MS P ゴシック"/>
            <family val="3"/>
            <charset val="128"/>
          </rPr>
          <t xml:space="preserve">直接記入
</t>
        </r>
      </text>
    </comment>
    <comment ref="S42" authorId="0" shapeId="0" xr:uid="{0E514B38-427D-4347-B7CB-E9B311C6D78B}">
      <text>
        <r>
          <rPr>
            <sz val="9"/>
            <color indexed="81"/>
            <rFont val="MS P ゴシック"/>
            <family val="3"/>
            <charset val="128"/>
          </rPr>
          <t xml:space="preserve">直接記入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6" authorId="0" shapeId="0" xr:uid="{00000000-0006-0000-0400-000001000000}">
      <text>
        <r>
          <rPr>
            <sz val="9"/>
            <color indexed="81"/>
            <rFont val="MS P ゴシック"/>
            <family val="3"/>
            <charset val="128"/>
          </rPr>
          <t xml:space="preserve">yy/m/d形式（西暦）で入力
（和暦で表示されます）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500-000001000000}">
      <text>
        <r>
          <rPr>
            <sz val="9"/>
            <color indexed="81"/>
            <rFont val="ＭＳ Ｐゴシック"/>
            <family val="3"/>
            <charset val="128"/>
          </rPr>
          <t>yy/m/d形式（西暦）で入力
（和暦で表示されます）</t>
        </r>
      </text>
    </comment>
    <comment ref="L14" authorId="0" shapeId="0" xr:uid="{00000000-0006-0000-0500-000002000000}">
      <text>
        <r>
          <rPr>
            <sz val="9"/>
            <color indexed="81"/>
            <rFont val="ＭＳ Ｐゴシック"/>
            <family val="3"/>
            <charset val="128"/>
          </rPr>
          <t>第1号様式から自動表示</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600-000001000000}">
      <text>
        <r>
          <rPr>
            <sz val="9"/>
            <color indexed="81"/>
            <rFont val="ＭＳ Ｐゴシック"/>
            <family val="3"/>
            <charset val="128"/>
          </rPr>
          <t>yy/m/d形式（西暦）で入力
（和暦で表示されます）</t>
        </r>
      </text>
    </comment>
    <comment ref="Y14" authorId="0" shapeId="0" xr:uid="{00000000-0006-0000-0600-000004000000}">
      <text>
        <r>
          <rPr>
            <sz val="9"/>
            <color indexed="81"/>
            <rFont val="ＭＳ Ｐゴシック"/>
            <family val="3"/>
            <charset val="128"/>
          </rPr>
          <t>第1号様式から自動表示</t>
        </r>
      </text>
    </comment>
    <comment ref="Y15" authorId="0" shapeId="0" xr:uid="{00000000-0006-0000-0600-000007000000}">
      <text>
        <r>
          <rPr>
            <sz val="9"/>
            <color indexed="81"/>
            <rFont val="ＭＳ Ｐゴシック"/>
            <family val="3"/>
            <charset val="128"/>
          </rPr>
          <t>第1号様式から自動表示</t>
        </r>
      </text>
    </comment>
    <comment ref="Y16" authorId="0" shapeId="0" xr:uid="{00000000-0006-0000-0600-000009000000}">
      <text>
        <r>
          <rPr>
            <sz val="9"/>
            <color indexed="81"/>
            <rFont val="ＭＳ Ｐゴシック"/>
            <family val="3"/>
            <charset val="128"/>
          </rPr>
          <t>第1号様式から自動表示</t>
        </r>
      </text>
    </comment>
    <comment ref="B18" authorId="0" shapeId="0" xr:uid="{00000000-0006-0000-0600-00000A000000}">
      <text>
        <r>
          <rPr>
            <sz val="9"/>
            <color indexed="81"/>
            <rFont val="ＭＳ Ｐゴシック"/>
            <family val="3"/>
            <charset val="128"/>
          </rPr>
          <t>セルAO18～AO19から自動表示
="　"&amp;TEXT(AO18,"ggg")&amp;IF(TEXT(AO18,"e")="1","元年",TEXT(AO18,"e年"))&amp;TEXT(AO18,"m月d日")&amp;AO19</t>
        </r>
      </text>
    </comment>
    <comment ref="P25" authorId="0" shapeId="0" xr:uid="{00000000-0006-0000-0600-00000B000000}">
      <text>
        <r>
          <rPr>
            <sz val="9"/>
            <color indexed="81"/>
            <rFont val="ＭＳ Ｐゴシック"/>
            <family val="3"/>
            <charset val="128"/>
          </rPr>
          <t>■交付決定内容入力■から自動表示</t>
        </r>
      </text>
    </comment>
    <comment ref="P26" authorId="0" shapeId="0" xr:uid="{00000000-0006-0000-0600-00000C000000}">
      <text>
        <r>
          <rPr>
            <sz val="9"/>
            <color indexed="81"/>
            <rFont val="ＭＳ Ｐゴシック"/>
            <family val="3"/>
            <charset val="128"/>
          </rPr>
          <t>第1号様式から自動表示</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700-000001000000}">
      <text>
        <r>
          <rPr>
            <sz val="9"/>
            <color indexed="81"/>
            <rFont val="ＭＳ Ｐゴシック"/>
            <family val="3"/>
            <charset val="128"/>
          </rPr>
          <t>yy/m/d形式（西暦）で入力
（和暦で表示されます）</t>
        </r>
      </text>
    </comment>
    <comment ref="Y14" authorId="0" shapeId="0" xr:uid="{00000000-0006-0000-0700-000004000000}">
      <text>
        <r>
          <rPr>
            <sz val="9"/>
            <color indexed="81"/>
            <rFont val="ＭＳ Ｐゴシック"/>
            <family val="3"/>
            <charset val="128"/>
          </rPr>
          <t>第８号様式「変更届出書」にて事業者名、代表者名を変更済の場合は、変更後の内容を記入すること</t>
        </r>
      </text>
    </comment>
    <comment ref="Y15" authorId="0" shapeId="0" xr:uid="{00000000-0006-0000-0700-000007000000}">
      <text>
        <r>
          <rPr>
            <sz val="9"/>
            <color indexed="81"/>
            <rFont val="ＭＳ Ｐゴシック"/>
            <family val="3"/>
            <charset val="128"/>
          </rPr>
          <t>第８号様式「変更届出書」にて事業者名、代表者名を変更済の場合は、変更後の内容を記入すること</t>
        </r>
      </text>
    </comment>
    <comment ref="B18" authorId="0" shapeId="0" xr:uid="{00000000-0006-0000-0700-000009000000}">
      <text>
        <r>
          <rPr>
            <sz val="9"/>
            <color indexed="81"/>
            <rFont val="ＭＳ Ｐゴシック"/>
            <family val="3"/>
            <charset val="128"/>
          </rPr>
          <t>セルAO18～AO19から自動表示
="　"&amp;TEXT(AO18,"ggg")&amp;IF(TEXT(AO18,"e")="1","元年",TEXT(AO18,"e年"))&amp;TEXT(AO18,"m月d日")&amp;AO19</t>
        </r>
      </text>
    </comment>
    <comment ref="P25" authorId="0" shapeId="0" xr:uid="{00000000-0006-0000-0700-00000A000000}">
      <text>
        <r>
          <rPr>
            <sz val="9"/>
            <color indexed="81"/>
            <rFont val="ＭＳ Ｐゴシック"/>
            <family val="3"/>
            <charset val="128"/>
          </rPr>
          <t>■交付決定内容入力■から自動表示</t>
        </r>
      </text>
    </comment>
    <comment ref="P26" authorId="0" shapeId="0" xr:uid="{00000000-0006-0000-0700-00000B000000}">
      <text>
        <r>
          <rPr>
            <sz val="9"/>
            <color indexed="81"/>
            <rFont val="ＭＳ Ｐゴシック"/>
            <family val="3"/>
            <charset val="128"/>
          </rPr>
          <t>第1号様式から自動表示</t>
        </r>
      </text>
    </comment>
    <comment ref="P27" authorId="0" shapeId="0" xr:uid="{00000000-0006-0000-0700-00000C000000}">
      <text>
        <r>
          <rPr>
            <sz val="9"/>
            <color indexed="81"/>
            <rFont val="ＭＳ Ｐゴシック"/>
            <family val="3"/>
            <charset val="128"/>
          </rPr>
          <t>yy/m/d形式（西暦）で入力
（和暦で表示されます）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8A11D2B-7E57-452C-8A14-590658068E9A}">
      <text>
        <r>
          <rPr>
            <b/>
            <sz val="9"/>
            <color indexed="81"/>
            <rFont val="MS P ゴシック"/>
            <family val="3"/>
            <charset val="128"/>
          </rPr>
          <t>※金額が変更になる場合、第６号付表１、付表１-2も提出すること。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A99B1B22-A528-4BAC-AEEC-21DFBE005F0A}">
      <text>
        <r>
          <rPr>
            <b/>
            <sz val="9"/>
            <color indexed="81"/>
            <rFont val="MS P ゴシック"/>
            <family val="3"/>
            <charset val="128"/>
          </rPr>
          <t>※金額が変更になる場合、第６号付表１、付表１-2も提出すること。</t>
        </r>
      </text>
    </comment>
    <comment ref="AQ5" authorId="0" shapeId="0" xr:uid="{00000000-0006-0000-0800-000001000000}">
      <text>
        <r>
          <rPr>
            <b/>
            <sz val="9"/>
            <color indexed="81"/>
            <rFont val="MS P ゴシック"/>
            <family val="3"/>
            <charset val="128"/>
          </rPr>
          <t>切り捨ては様式内で対応（ROUNDDOWN）</t>
        </r>
      </text>
    </comment>
    <comment ref="BC6" authorId="0" shapeId="0" xr:uid="{00000000-0006-0000-0800-000002000000}">
      <text>
        <r>
          <rPr>
            <sz val="9"/>
            <color indexed="81"/>
            <rFont val="MS P ゴシック"/>
            <family val="3"/>
            <charset val="128"/>
          </rPr>
          <t xml:space="preserve">切り捨ては様式内で対応（ROUNDDOWN）
</t>
        </r>
      </text>
    </comment>
    <comment ref="Q7" authorId="0" shapeId="0" xr:uid="{D6EDEF82-3A95-4646-862C-7D4164289390}">
      <text>
        <r>
          <rPr>
            <b/>
            <sz val="9"/>
            <color indexed="81"/>
            <rFont val="MS P ゴシック"/>
            <family val="3"/>
            <charset val="128"/>
          </rPr>
          <t>第６号付表１より自動表示</t>
        </r>
        <r>
          <rPr>
            <sz val="9"/>
            <color indexed="81"/>
            <rFont val="MS P ゴシック"/>
            <family val="3"/>
            <charset val="128"/>
          </rPr>
          <t xml:space="preserve">
</t>
        </r>
      </text>
    </comment>
    <comment ref="Q9" authorId="0" shapeId="0" xr:uid="{37CBA239-23D9-4F84-BAEC-CA1ADBD4E155}">
      <text>
        <r>
          <rPr>
            <b/>
            <sz val="9"/>
            <color indexed="81"/>
            <rFont val="MS P ゴシック"/>
            <family val="3"/>
            <charset val="128"/>
          </rPr>
          <t>自動表示</t>
        </r>
        <r>
          <rPr>
            <sz val="9"/>
            <color indexed="81"/>
            <rFont val="MS P ゴシック"/>
            <family val="3"/>
            <charset val="128"/>
          </rPr>
          <t xml:space="preserve">
</t>
        </r>
      </text>
    </comment>
    <comment ref="Q11" authorId="0" shapeId="0" xr:uid="{647702BF-A8C5-41B9-8276-FD1A1691C000}">
      <text>
        <r>
          <rPr>
            <b/>
            <sz val="9"/>
            <color indexed="81"/>
            <rFont val="MS P ゴシック"/>
            <family val="3"/>
            <charset val="128"/>
          </rPr>
          <t>自動表示</t>
        </r>
        <r>
          <rPr>
            <sz val="9"/>
            <color indexed="81"/>
            <rFont val="MS P ゴシック"/>
            <family val="3"/>
            <charset val="128"/>
          </rPr>
          <t xml:space="preserve">
</t>
        </r>
      </text>
    </comment>
    <comment ref="Q13" authorId="0" shapeId="0" xr:uid="{1350DAE6-744D-4391-8713-7BF3B1E7F1BF}">
      <text>
        <r>
          <rPr>
            <b/>
            <sz val="9"/>
            <color indexed="81"/>
            <rFont val="MS P ゴシック"/>
            <family val="3"/>
            <charset val="128"/>
          </rPr>
          <t>土日祝を1.5日としないこと。</t>
        </r>
        <r>
          <rPr>
            <sz val="9"/>
            <color indexed="81"/>
            <rFont val="MS P ゴシック"/>
            <family val="3"/>
            <charset val="128"/>
          </rPr>
          <t xml:space="preserve">
</t>
        </r>
      </text>
    </comment>
    <comment ref="AQ14" authorId="0" shapeId="0" xr:uid="{00000000-0006-0000-0800-000003000000}">
      <text>
        <r>
          <rPr>
            <b/>
            <sz val="9"/>
            <color indexed="81"/>
            <rFont val="MS P ゴシック"/>
            <family val="3"/>
            <charset val="128"/>
          </rPr>
          <t>燃料電池バス対応（１系統）の場合
1
燃料電池バス対応（２系統）の場合
2
それ以外の場合
3</t>
        </r>
      </text>
    </comment>
    <comment ref="Q16" authorId="0" shapeId="0" xr:uid="{A11BED4D-A76D-4E4E-B369-0DE91F93B7A9}">
      <text>
        <r>
          <rPr>
            <b/>
            <sz val="9"/>
            <color indexed="81"/>
            <rFont val="MS P ゴシック"/>
            <family val="3"/>
            <charset val="128"/>
          </rPr>
          <t>自動表示</t>
        </r>
      </text>
    </comment>
    <comment ref="AQ19" authorId="0" shapeId="0" xr:uid="{00000000-0006-0000-0800-000004000000}">
      <text>
        <r>
          <rPr>
            <b/>
            <sz val="9"/>
            <color indexed="81"/>
            <rFont val="MS P ゴシック"/>
            <family val="3"/>
            <charset val="128"/>
          </rPr>
          <t>大規模事業者の場合
10
中小規模事業者の場合
20</t>
        </r>
      </text>
    </comment>
    <comment ref="AQ21" authorId="0" shapeId="0" xr:uid="{00000000-0006-0000-0800-000005000000}">
      <text>
        <r>
          <rPr>
            <b/>
            <sz val="9"/>
            <color indexed="81"/>
            <rFont val="MS P ゴシック"/>
            <family val="3"/>
            <charset val="128"/>
          </rPr>
          <t>大規模水素供給設備の場合
100
それ以外の場合
200</t>
        </r>
      </text>
    </comment>
    <comment ref="Q22" authorId="0" shapeId="0" xr:uid="{3E578648-5807-424C-9AFD-97F92B02A08E}">
      <text>
        <r>
          <rPr>
            <b/>
            <sz val="9"/>
            <color indexed="81"/>
            <rFont val="MS P ゴシック"/>
            <family val="3"/>
            <charset val="128"/>
          </rPr>
          <t>自動表示</t>
        </r>
        <r>
          <rPr>
            <sz val="9"/>
            <color indexed="81"/>
            <rFont val="MS P ゴシック"/>
            <family val="3"/>
            <charset val="128"/>
          </rPr>
          <t xml:space="preserve">
</t>
        </r>
      </text>
    </comment>
    <comment ref="AQ22" authorId="0" shapeId="0" xr:uid="{00000000-0006-0000-0800-000006000000}">
      <text>
        <r>
          <rPr>
            <b/>
            <sz val="9"/>
            <color indexed="81"/>
            <rFont val="MS P ゴシック"/>
            <family val="3"/>
            <charset val="128"/>
          </rPr>
          <t>検索値
上記、3つの値を集計</t>
        </r>
        <r>
          <rPr>
            <sz val="9"/>
            <color indexed="81"/>
            <rFont val="MS P ゴシック"/>
            <family val="3"/>
            <charset val="128"/>
          </rPr>
          <t xml:space="preserve">
</t>
        </r>
      </text>
    </comment>
    <comment ref="Q27" authorId="0" shapeId="0" xr:uid="{9DD04ED4-8109-4050-8486-FA66E36B94E6}">
      <text>
        <r>
          <rPr>
            <b/>
            <sz val="9"/>
            <color indexed="81"/>
            <rFont val="MS P ゴシック"/>
            <family val="3"/>
            <charset val="128"/>
          </rPr>
          <t>自動表示</t>
        </r>
        <r>
          <rPr>
            <sz val="9"/>
            <color indexed="81"/>
            <rFont val="MS P ゴシック"/>
            <family val="3"/>
            <charset val="128"/>
          </rPr>
          <t xml:space="preserve">
</t>
        </r>
      </text>
    </comment>
    <comment ref="L38" authorId="0" shapeId="0" xr:uid="{C53FAF67-240C-40EC-9431-335857C0642D}">
      <text>
        <r>
          <rPr>
            <sz val="9"/>
            <color indexed="81"/>
            <rFont val="MS P ゴシック"/>
            <family val="3"/>
            <charset val="128"/>
          </rPr>
          <t xml:space="preserve">直接記入
</t>
        </r>
      </text>
    </comment>
    <comment ref="T38" authorId="0" shapeId="0" xr:uid="{27E13EFD-4FA4-4DBE-8076-6CA61801E32E}">
      <text>
        <r>
          <rPr>
            <sz val="9"/>
            <color indexed="81"/>
            <rFont val="MS P ゴシック"/>
            <family val="3"/>
            <charset val="128"/>
          </rPr>
          <t xml:space="preserve">直接記入
</t>
        </r>
      </text>
    </comment>
    <comment ref="AA38" authorId="0" shapeId="0" xr:uid="{8E57CB50-88A9-4679-9BA3-8203695DA51E}">
      <text>
        <r>
          <rPr>
            <sz val="9"/>
            <color indexed="81"/>
            <rFont val="MS P ゴシック"/>
            <family val="3"/>
            <charset val="128"/>
          </rPr>
          <t xml:space="preserve">直接記入
</t>
        </r>
      </text>
    </comment>
    <comment ref="L42" authorId="0" shapeId="0" xr:uid="{B6C71951-56B2-4C03-A008-A2A4E935205C}">
      <text>
        <r>
          <rPr>
            <sz val="9"/>
            <color indexed="81"/>
            <rFont val="MS P ゴシック"/>
            <family val="3"/>
            <charset val="128"/>
          </rPr>
          <t xml:space="preserve">直接記入
</t>
        </r>
      </text>
    </comment>
    <comment ref="S42" authorId="0" shapeId="0" xr:uid="{1DFBB691-15CA-411E-8ACD-7832CCF53F75}">
      <text>
        <r>
          <rPr>
            <sz val="9"/>
            <color indexed="81"/>
            <rFont val="MS P ゴシック"/>
            <family val="3"/>
            <charset val="128"/>
          </rPr>
          <t xml:space="preserve">直接記入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9" authorId="0" shapeId="0" xr:uid="{00000000-0006-0000-0900-000001000000}">
      <text>
        <r>
          <rPr>
            <sz val="9"/>
            <color indexed="81"/>
            <rFont val="ＭＳ Ｐゴシック"/>
            <family val="3"/>
            <charset val="128"/>
          </rPr>
          <t>yy/m/d形式（西暦）で入力
（和暦で表示されます）</t>
        </r>
      </text>
    </comment>
    <comment ref="Y14" authorId="0" shapeId="0" xr:uid="{00000000-0006-0000-0900-000004000000}">
      <text>
        <r>
          <rPr>
            <sz val="9"/>
            <color indexed="81"/>
            <rFont val="ＭＳ Ｐゴシック"/>
            <family val="3"/>
            <charset val="128"/>
          </rPr>
          <t>事業者名、代表者名を変更する場合は、変更後の情報を記載すること。
※提出する事項証明書の記載事項と一致させる。</t>
        </r>
      </text>
    </comment>
    <comment ref="Y15" authorId="0" shapeId="0" xr:uid="{00000000-0006-0000-0900-000007000000}">
      <text>
        <r>
          <rPr>
            <sz val="9"/>
            <color indexed="81"/>
            <rFont val="ＭＳ Ｐゴシック"/>
            <family val="3"/>
            <charset val="128"/>
          </rPr>
          <t>事業者名、代表者名を変更する場合は、変更後の情報を記載すること。
※提出する事項証明書の記載事項と一致させる。</t>
        </r>
      </text>
    </comment>
    <comment ref="Y16" authorId="0" shapeId="0" xr:uid="{00000000-0006-0000-0900-000009000000}">
      <text>
        <r>
          <rPr>
            <sz val="9"/>
            <color indexed="81"/>
            <rFont val="ＭＳ Ｐゴシック"/>
            <family val="3"/>
            <charset val="128"/>
          </rPr>
          <t>事業者名、代表者名を変更する場合は、変更後の情報を記載すること。
※提出する事項証明書の記載事項と一致させる。</t>
        </r>
      </text>
    </comment>
    <comment ref="B18" authorId="0" shapeId="0" xr:uid="{00000000-0006-0000-0900-00000A000000}">
      <text>
        <r>
          <rPr>
            <sz val="9"/>
            <color indexed="81"/>
            <rFont val="ＭＳ Ｐゴシック"/>
            <family val="3"/>
            <charset val="128"/>
          </rPr>
          <t>セルAO18～AO19から自動表示
="　"&amp;TEXT(AO18,"ggg")&amp;IF(TEXT(AO18,"e")="1","元年",TEXT(AO18,"e年"))&amp;TEXT(AO18,"m月d日")&amp;AO19</t>
        </r>
      </text>
    </comment>
    <comment ref="P25" authorId="0" shapeId="0" xr:uid="{00000000-0006-0000-0900-00000B000000}">
      <text>
        <r>
          <rPr>
            <sz val="9"/>
            <color indexed="81"/>
            <rFont val="ＭＳ Ｐゴシック"/>
            <family val="3"/>
            <charset val="128"/>
          </rPr>
          <t>■交付決定内容入力■から自動表示</t>
        </r>
      </text>
    </comment>
    <comment ref="P26" authorId="0" shapeId="0" xr:uid="{00000000-0006-0000-0900-00000C000000}">
      <text>
        <r>
          <rPr>
            <sz val="9"/>
            <color indexed="81"/>
            <rFont val="ＭＳ Ｐゴシック"/>
            <family val="3"/>
            <charset val="128"/>
          </rPr>
          <t>第1号様式から自動表示</t>
        </r>
      </text>
    </comment>
    <comment ref="P30" authorId="0" shapeId="0" xr:uid="{00000000-0006-0000-0900-00000D000000}">
      <text>
        <r>
          <rPr>
            <sz val="9"/>
            <color indexed="81"/>
            <rFont val="ＭＳ Ｐゴシック"/>
            <family val="3"/>
            <charset val="128"/>
          </rPr>
          <t>yy/m/d形式（西暦）で入力
（和暦で表示されます）</t>
        </r>
      </text>
    </comment>
  </commentList>
</comments>
</file>

<file path=xl/sharedStrings.xml><?xml version="1.0" encoding="utf-8"?>
<sst xmlns="http://schemas.openxmlformats.org/spreadsheetml/2006/main" count="1057" uniqueCount="480">
  <si>
    <r>
      <rPr>
        <sz val="11"/>
        <rFont val="ＭＳ Ｐ明朝"/>
        <family val="1"/>
        <charset val="128"/>
      </rPr>
      <t>公益財団法人　東京都環境公社</t>
    </r>
    <rPh sb="0" eb="2">
      <t>コウエキ</t>
    </rPh>
    <rPh sb="2" eb="4">
      <t>ザイダン</t>
    </rPh>
    <rPh sb="4" eb="6">
      <t>ホウジン</t>
    </rPh>
    <rPh sb="7" eb="10">
      <t>トウキョウト</t>
    </rPh>
    <rPh sb="10" eb="12">
      <t>カンキョウ</t>
    </rPh>
    <rPh sb="12" eb="14">
      <t>コウシャ</t>
    </rPh>
    <phoneticPr fontId="3"/>
  </si>
  <si>
    <r>
      <rPr>
        <sz val="11"/>
        <rFont val="ＭＳ Ｐ明朝"/>
        <family val="1"/>
        <charset val="128"/>
      </rPr>
      <t>理事長　殿</t>
    </r>
    <rPh sb="0" eb="3">
      <t>リジチョウ</t>
    </rPh>
    <rPh sb="4" eb="5">
      <t>ドノ</t>
    </rPh>
    <phoneticPr fontId="3"/>
  </si>
  <si>
    <r>
      <rPr>
        <sz val="11"/>
        <rFont val="ＭＳ Ｐ明朝"/>
        <family val="1"/>
        <charset val="128"/>
      </rPr>
      <t>記</t>
    </r>
    <rPh sb="0" eb="1">
      <t>キ</t>
    </rPh>
    <phoneticPr fontId="3"/>
  </si>
  <si>
    <r>
      <rPr>
        <sz val="11"/>
        <rFont val="ＭＳ Ｐ明朝"/>
        <family val="1"/>
        <charset val="128"/>
      </rPr>
      <t>事業者名</t>
    </r>
    <rPh sb="0" eb="3">
      <t>ジギョウシャ</t>
    </rPh>
    <rPh sb="3" eb="4">
      <t>メイ</t>
    </rPh>
    <phoneticPr fontId="3"/>
  </si>
  <si>
    <r>
      <rPr>
        <sz val="11"/>
        <rFont val="ＭＳ Ｐ明朝"/>
        <family val="1"/>
        <charset val="128"/>
      </rPr>
      <t>代表者名</t>
    </r>
    <rPh sb="0" eb="3">
      <t>ダイヒョウシャ</t>
    </rPh>
    <rPh sb="3" eb="4">
      <t>メイ</t>
    </rPh>
    <phoneticPr fontId="3"/>
  </si>
  <si>
    <r>
      <t xml:space="preserve"> </t>
    </r>
    <r>
      <rPr>
        <sz val="11"/>
        <rFont val="ＭＳ Ｐ明朝"/>
        <family val="1"/>
        <charset val="128"/>
      </rPr>
      <t>設置事業所住所</t>
    </r>
    <rPh sb="1" eb="3">
      <t>セッチ</t>
    </rPh>
    <rPh sb="3" eb="6">
      <t>ジギョウショ</t>
    </rPh>
    <rPh sb="6" eb="8">
      <t>ジュウショ</t>
    </rPh>
    <phoneticPr fontId="3"/>
  </si>
  <si>
    <r>
      <t xml:space="preserve"> </t>
    </r>
    <r>
      <rPr>
        <sz val="11"/>
        <rFont val="ＭＳ Ｐ明朝"/>
        <family val="1"/>
        <charset val="128"/>
      </rPr>
      <t>本助成事業に係る取引先との利益排除の対象となる関係の有無</t>
    </r>
    <rPh sb="1" eb="2">
      <t>ホン</t>
    </rPh>
    <rPh sb="2" eb="4">
      <t>ジョセイ</t>
    </rPh>
    <rPh sb="4" eb="6">
      <t>ジギョウ</t>
    </rPh>
    <rPh sb="7" eb="8">
      <t>カカワ</t>
    </rPh>
    <rPh sb="9" eb="11">
      <t>トリヒキ</t>
    </rPh>
    <rPh sb="11" eb="12">
      <t>サキ</t>
    </rPh>
    <rPh sb="14" eb="16">
      <t>リエキ</t>
    </rPh>
    <rPh sb="16" eb="18">
      <t>ハイジョ</t>
    </rPh>
    <rPh sb="19" eb="21">
      <t>タイショウ</t>
    </rPh>
    <rPh sb="24" eb="26">
      <t>カンケイ</t>
    </rPh>
    <rPh sb="27" eb="29">
      <t>ウム</t>
    </rPh>
    <phoneticPr fontId="3"/>
  </si>
  <si>
    <r>
      <t xml:space="preserve"> </t>
    </r>
    <r>
      <rPr>
        <sz val="11"/>
        <rFont val="ＭＳ Ｐ明朝"/>
        <family val="1"/>
        <charset val="128"/>
      </rPr>
      <t>担当者</t>
    </r>
    <rPh sb="1" eb="4">
      <t>タントウシャ</t>
    </rPh>
    <phoneticPr fontId="3"/>
  </si>
  <si>
    <r>
      <t xml:space="preserve"> </t>
    </r>
    <r>
      <rPr>
        <sz val="11"/>
        <rFont val="ＭＳ Ｐ明朝"/>
        <family val="1"/>
        <charset val="128"/>
      </rPr>
      <t>氏名</t>
    </r>
    <rPh sb="1" eb="3">
      <t>シメイ</t>
    </rPh>
    <phoneticPr fontId="3"/>
  </si>
  <si>
    <r>
      <t xml:space="preserve"> </t>
    </r>
    <r>
      <rPr>
        <sz val="11"/>
        <rFont val="ＭＳ Ｐ明朝"/>
        <family val="1"/>
        <charset val="128"/>
      </rPr>
      <t>住所</t>
    </r>
    <rPh sb="1" eb="3">
      <t>ジュウショ</t>
    </rPh>
    <phoneticPr fontId="3"/>
  </si>
  <si>
    <r>
      <t xml:space="preserve"> </t>
    </r>
    <r>
      <rPr>
        <sz val="11"/>
        <rFont val="ＭＳ Ｐ明朝"/>
        <family val="1"/>
        <charset val="128"/>
      </rPr>
      <t>助成金交付決定番号</t>
    </r>
    <rPh sb="1" eb="4">
      <t>ジョセイキン</t>
    </rPh>
    <rPh sb="4" eb="6">
      <t>コウフ</t>
    </rPh>
    <rPh sb="6" eb="8">
      <t>ケッテイ</t>
    </rPh>
    <rPh sb="8" eb="10">
      <t>バンゴウ</t>
    </rPh>
    <phoneticPr fontId="3"/>
  </si>
  <si>
    <r>
      <t xml:space="preserve"> </t>
    </r>
    <r>
      <rPr>
        <sz val="11"/>
        <rFont val="ＭＳ Ｐ明朝"/>
        <family val="1"/>
        <charset val="128"/>
      </rPr>
      <t>水素供給設備名称</t>
    </r>
    <rPh sb="1" eb="3">
      <t>スイソ</t>
    </rPh>
    <rPh sb="3" eb="5">
      <t>キョウキュウ</t>
    </rPh>
    <rPh sb="5" eb="7">
      <t>セツビ</t>
    </rPh>
    <rPh sb="7" eb="9">
      <t>メイショウ</t>
    </rPh>
    <phoneticPr fontId="3"/>
  </si>
  <si>
    <r>
      <rPr>
        <sz val="11"/>
        <rFont val="ＭＳ Ｐ明朝"/>
        <family val="1"/>
        <charset val="128"/>
      </rPr>
      <t>円</t>
    </r>
    <rPh sb="0" eb="1">
      <t>エン</t>
    </rPh>
    <phoneticPr fontId="3"/>
  </si>
  <si>
    <r>
      <t xml:space="preserve"> </t>
    </r>
    <r>
      <rPr>
        <sz val="11"/>
        <rFont val="ＭＳ Ｐ明朝"/>
        <family val="1"/>
        <charset val="128"/>
      </rPr>
      <t>部署</t>
    </r>
    <rPh sb="1" eb="3">
      <t>ブショ</t>
    </rPh>
    <phoneticPr fontId="3"/>
  </si>
  <si>
    <r>
      <t xml:space="preserve"> </t>
    </r>
    <r>
      <rPr>
        <sz val="11"/>
        <rFont val="ＭＳ Ｐ明朝"/>
        <family val="1"/>
        <charset val="128"/>
      </rPr>
      <t>変更の内容</t>
    </r>
    <rPh sb="1" eb="3">
      <t>ヘンコウ</t>
    </rPh>
    <rPh sb="4" eb="6">
      <t>ナイヨウ</t>
    </rPh>
    <phoneticPr fontId="3"/>
  </si>
  <si>
    <r>
      <t xml:space="preserve"> </t>
    </r>
    <r>
      <rPr>
        <sz val="11"/>
        <rFont val="ＭＳ Ｐ明朝"/>
        <family val="1"/>
        <charset val="128"/>
      </rPr>
      <t>変更の理由</t>
    </r>
    <rPh sb="1" eb="3">
      <t>ヘンコウ</t>
    </rPh>
    <rPh sb="4" eb="6">
      <t>リユウ</t>
    </rPh>
    <phoneticPr fontId="3"/>
  </si>
  <si>
    <r>
      <rPr>
        <sz val="14"/>
        <rFont val="ＭＳ Ｐ明朝"/>
        <family val="1"/>
        <charset val="128"/>
      </rPr>
      <t>請求金額</t>
    </r>
    <rPh sb="0" eb="2">
      <t>セイキュウ</t>
    </rPh>
    <rPh sb="2" eb="4">
      <t>キンガク</t>
    </rPh>
    <phoneticPr fontId="3"/>
  </si>
  <si>
    <r>
      <rPr>
        <sz val="14"/>
        <rFont val="ＭＳ Ｐ明朝"/>
        <family val="1"/>
        <charset val="128"/>
      </rPr>
      <t>円</t>
    </r>
    <rPh sb="0" eb="1">
      <t>エン</t>
    </rPh>
    <phoneticPr fontId="3"/>
  </si>
  <si>
    <r>
      <t xml:space="preserve"> </t>
    </r>
    <r>
      <rPr>
        <sz val="11"/>
        <rFont val="ＭＳ Ｐ明朝"/>
        <family val="1"/>
        <charset val="128"/>
      </rPr>
      <t>金融機関名（コード）</t>
    </r>
    <rPh sb="1" eb="3">
      <t>キンユウ</t>
    </rPh>
    <rPh sb="3" eb="5">
      <t>キカン</t>
    </rPh>
    <rPh sb="5" eb="6">
      <t>メイ</t>
    </rPh>
    <phoneticPr fontId="3"/>
  </si>
  <si>
    <r>
      <t xml:space="preserve"> </t>
    </r>
    <r>
      <rPr>
        <sz val="11"/>
        <rFont val="ＭＳ Ｐ明朝"/>
        <family val="1"/>
        <charset val="128"/>
      </rPr>
      <t>支店名（コード）</t>
    </r>
    <rPh sb="1" eb="3">
      <t>シテン</t>
    </rPh>
    <rPh sb="3" eb="4">
      <t>メイ</t>
    </rPh>
    <phoneticPr fontId="3"/>
  </si>
  <si>
    <r>
      <t xml:space="preserve"> </t>
    </r>
    <r>
      <rPr>
        <sz val="11"/>
        <rFont val="ＭＳ Ｐ明朝"/>
        <family val="1"/>
        <charset val="128"/>
      </rPr>
      <t>預金種別</t>
    </r>
    <rPh sb="1" eb="3">
      <t>ヨキン</t>
    </rPh>
    <rPh sb="3" eb="5">
      <t>シュベツ</t>
    </rPh>
    <phoneticPr fontId="3"/>
  </si>
  <si>
    <r>
      <t xml:space="preserve"> </t>
    </r>
    <r>
      <rPr>
        <sz val="11"/>
        <rFont val="ＭＳ Ｐ明朝"/>
        <family val="1"/>
        <charset val="128"/>
      </rPr>
      <t>口座番号</t>
    </r>
    <rPh sb="1" eb="3">
      <t>コウザ</t>
    </rPh>
    <rPh sb="3" eb="5">
      <t>バンゴウ</t>
    </rPh>
    <phoneticPr fontId="3"/>
  </si>
  <si>
    <r>
      <t xml:space="preserve"> </t>
    </r>
    <r>
      <rPr>
        <sz val="11"/>
        <rFont val="ＭＳ Ｐ明朝"/>
        <family val="1"/>
        <charset val="128"/>
      </rPr>
      <t>口座名義人（カナ記入）</t>
    </r>
    <rPh sb="1" eb="3">
      <t>コウザ</t>
    </rPh>
    <rPh sb="3" eb="5">
      <t>メイギ</t>
    </rPh>
    <rPh sb="5" eb="6">
      <t>ニン</t>
    </rPh>
    <rPh sb="9" eb="11">
      <t>キニュウ</t>
    </rPh>
    <phoneticPr fontId="3"/>
  </si>
  <si>
    <r>
      <t xml:space="preserve"> </t>
    </r>
    <r>
      <rPr>
        <sz val="11"/>
        <rFont val="ＭＳ Ｐ明朝"/>
        <family val="1"/>
        <charset val="128"/>
      </rPr>
      <t>変更事項</t>
    </r>
    <rPh sb="1" eb="3">
      <t>ヘンコウ</t>
    </rPh>
    <rPh sb="3" eb="5">
      <t>ジコウ</t>
    </rPh>
    <phoneticPr fontId="3"/>
  </si>
  <si>
    <r>
      <t xml:space="preserve"> </t>
    </r>
    <r>
      <rPr>
        <sz val="11"/>
        <rFont val="ＭＳ Ｐ明朝"/>
        <family val="1"/>
        <charset val="128"/>
      </rPr>
      <t>変更前の内容</t>
    </r>
    <rPh sb="1" eb="3">
      <t>ヘンコウ</t>
    </rPh>
    <rPh sb="3" eb="4">
      <t>マエ</t>
    </rPh>
    <rPh sb="5" eb="7">
      <t>ナイヨウ</t>
    </rPh>
    <phoneticPr fontId="3"/>
  </si>
  <si>
    <r>
      <t xml:space="preserve"> </t>
    </r>
    <r>
      <rPr>
        <sz val="11"/>
        <rFont val="ＭＳ Ｐ明朝"/>
        <family val="1"/>
        <charset val="128"/>
      </rPr>
      <t>変更後の内容</t>
    </r>
    <rPh sb="1" eb="3">
      <t>ヘンコウ</t>
    </rPh>
    <rPh sb="3" eb="4">
      <t>ゴ</t>
    </rPh>
    <rPh sb="5" eb="7">
      <t>ナイヨウ</t>
    </rPh>
    <phoneticPr fontId="3"/>
  </si>
  <si>
    <r>
      <t xml:space="preserve"> </t>
    </r>
    <r>
      <rPr>
        <sz val="11"/>
        <rFont val="ＭＳ Ｐ明朝"/>
        <family val="1"/>
        <charset val="128"/>
      </rPr>
      <t>変更日</t>
    </r>
    <rPh sb="1" eb="4">
      <t>ヘンコウビ</t>
    </rPh>
    <phoneticPr fontId="3"/>
  </si>
  <si>
    <r>
      <t xml:space="preserve"> </t>
    </r>
    <r>
      <rPr>
        <sz val="11"/>
        <rFont val="ＭＳ Ｐ明朝"/>
        <family val="1"/>
        <charset val="128"/>
      </rPr>
      <t>事業者規模</t>
    </r>
    <rPh sb="1" eb="4">
      <t>ジギョウシャ</t>
    </rPh>
    <rPh sb="4" eb="6">
      <t>キボ</t>
    </rPh>
    <phoneticPr fontId="3"/>
  </si>
  <si>
    <r>
      <t xml:space="preserve"> </t>
    </r>
    <r>
      <rPr>
        <sz val="11"/>
        <rFont val="ＭＳ Ｐ明朝"/>
        <family val="1"/>
        <charset val="128"/>
      </rPr>
      <t>助成金申請額</t>
    </r>
    <rPh sb="1" eb="4">
      <t>ジョセイキン</t>
    </rPh>
    <rPh sb="4" eb="6">
      <t>シンセイ</t>
    </rPh>
    <rPh sb="6" eb="7">
      <t>ガク</t>
    </rPh>
    <phoneticPr fontId="3"/>
  </si>
  <si>
    <r>
      <rPr>
        <sz val="11"/>
        <rFont val="ＭＳ Ｐ明朝"/>
        <family val="1"/>
        <charset val="128"/>
      </rPr>
      <t>申　請　内　容</t>
    </r>
    <rPh sb="0" eb="1">
      <t>サル</t>
    </rPh>
    <rPh sb="2" eb="3">
      <t>ショウ</t>
    </rPh>
    <rPh sb="4" eb="5">
      <t>ナイ</t>
    </rPh>
    <rPh sb="6" eb="7">
      <t>カタチ</t>
    </rPh>
    <phoneticPr fontId="3"/>
  </si>
  <si>
    <r>
      <t xml:space="preserve"> </t>
    </r>
    <r>
      <rPr>
        <sz val="11"/>
        <rFont val="ＭＳ Ｐ明朝"/>
        <family val="1"/>
        <charset val="128"/>
      </rPr>
      <t>変更事由の発生予定日</t>
    </r>
    <rPh sb="1" eb="3">
      <t>ヘンコウ</t>
    </rPh>
    <rPh sb="3" eb="5">
      <t>ジユウ</t>
    </rPh>
    <rPh sb="6" eb="8">
      <t>ハッセイ</t>
    </rPh>
    <rPh sb="8" eb="11">
      <t>ヨテイビ</t>
    </rPh>
    <phoneticPr fontId="3"/>
  </si>
  <si>
    <r>
      <t xml:space="preserve"> </t>
    </r>
    <r>
      <rPr>
        <sz val="11"/>
        <rFont val="ＭＳ Ｐ明朝"/>
        <family val="1"/>
        <charset val="128"/>
      </rPr>
      <t>変更後の助成対象経費</t>
    </r>
    <rPh sb="1" eb="3">
      <t>ヘンコウ</t>
    </rPh>
    <rPh sb="3" eb="4">
      <t>ゴ</t>
    </rPh>
    <rPh sb="5" eb="7">
      <t>ジョセイ</t>
    </rPh>
    <rPh sb="7" eb="9">
      <t>タイショウ</t>
    </rPh>
    <rPh sb="9" eb="11">
      <t>ケイヒ</t>
    </rPh>
    <phoneticPr fontId="3"/>
  </si>
  <si>
    <r>
      <t xml:space="preserve"> </t>
    </r>
    <r>
      <rPr>
        <sz val="11"/>
        <rFont val="ＭＳ Ｐ明朝"/>
        <family val="1"/>
        <charset val="128"/>
      </rPr>
      <t>変更後の交付決定金額（見込）</t>
    </r>
    <rPh sb="1" eb="3">
      <t>ヘンコウ</t>
    </rPh>
    <rPh sb="3" eb="4">
      <t>ゴ</t>
    </rPh>
    <rPh sb="5" eb="7">
      <t>コウフ</t>
    </rPh>
    <rPh sb="7" eb="9">
      <t>ケッテイ</t>
    </rPh>
    <rPh sb="9" eb="11">
      <t>キンガク</t>
    </rPh>
    <rPh sb="12" eb="14">
      <t>ミコミ</t>
    </rPh>
    <phoneticPr fontId="3"/>
  </si>
  <si>
    <r>
      <t xml:space="preserve"> </t>
    </r>
    <r>
      <rPr>
        <sz val="11"/>
        <rFont val="ＭＳ Ｐ明朝"/>
        <family val="1"/>
        <charset val="128"/>
      </rPr>
      <t>変更による影響</t>
    </r>
    <rPh sb="1" eb="3">
      <t>ヘンコウ</t>
    </rPh>
    <rPh sb="6" eb="8">
      <t>エイキョウ</t>
    </rPh>
    <phoneticPr fontId="3"/>
  </si>
  <si>
    <r>
      <rPr>
        <sz val="11"/>
        <rFont val="ＭＳ Ｐ明朝"/>
        <family val="1"/>
        <charset val="128"/>
      </rPr>
      <t>（内訳は別紙参照）</t>
    </r>
    <rPh sb="1" eb="3">
      <t>ウチワケ</t>
    </rPh>
    <rPh sb="4" eb="6">
      <t>ベッシ</t>
    </rPh>
    <rPh sb="6" eb="8">
      <t>サンショウ</t>
    </rPh>
    <phoneticPr fontId="3"/>
  </si>
  <si>
    <r>
      <t xml:space="preserve"> </t>
    </r>
    <r>
      <rPr>
        <sz val="11"/>
        <rFont val="ＭＳ Ｐ明朝"/>
        <family val="1"/>
        <charset val="128"/>
      </rPr>
      <t>運営開始日</t>
    </r>
    <rPh sb="1" eb="3">
      <t>ウンエイ</t>
    </rPh>
    <rPh sb="3" eb="6">
      <t>カイシビ</t>
    </rPh>
    <phoneticPr fontId="3"/>
  </si>
  <si>
    <r>
      <rPr>
        <sz val="11"/>
        <rFont val="ＭＳ Ｐ明朝"/>
        <family val="1"/>
        <charset val="128"/>
      </rPr>
      <t>交付申請撤回理由</t>
    </r>
    <rPh sb="0" eb="2">
      <t>コウフ</t>
    </rPh>
    <rPh sb="2" eb="4">
      <t>シンセイ</t>
    </rPh>
    <rPh sb="4" eb="6">
      <t>テッカイ</t>
    </rPh>
    <rPh sb="6" eb="8">
      <t>リユウ</t>
    </rPh>
    <phoneticPr fontId="3"/>
  </si>
  <si>
    <r>
      <t xml:space="preserve"> </t>
    </r>
    <r>
      <rPr>
        <sz val="11"/>
        <rFont val="ＭＳ Ｐ明朝"/>
        <family val="1"/>
        <charset val="128"/>
      </rPr>
      <t>返還金</t>
    </r>
    <rPh sb="1" eb="4">
      <t>ヘンカンキン</t>
    </rPh>
    <phoneticPr fontId="3"/>
  </si>
  <si>
    <r>
      <t xml:space="preserve"> </t>
    </r>
    <r>
      <rPr>
        <sz val="11"/>
        <rFont val="ＭＳ Ｐ明朝"/>
        <family val="1"/>
        <charset val="128"/>
      </rPr>
      <t>加算金</t>
    </r>
    <rPh sb="1" eb="4">
      <t>カサンキン</t>
    </rPh>
    <phoneticPr fontId="3"/>
  </si>
  <si>
    <r>
      <t xml:space="preserve"> </t>
    </r>
    <r>
      <rPr>
        <sz val="11"/>
        <rFont val="ＭＳ Ｐ明朝"/>
        <family val="1"/>
        <charset val="128"/>
      </rPr>
      <t>延滞金</t>
    </r>
    <rPh sb="1" eb="4">
      <t>エンタイキン</t>
    </rPh>
    <phoneticPr fontId="3"/>
  </si>
  <si>
    <r>
      <t xml:space="preserve"> </t>
    </r>
    <r>
      <rPr>
        <sz val="11"/>
        <rFont val="ＭＳ Ｐ明朝"/>
        <family val="1"/>
        <charset val="128"/>
      </rPr>
      <t>既に交付を受けている助成金額</t>
    </r>
    <rPh sb="1" eb="2">
      <t>スデ</t>
    </rPh>
    <rPh sb="3" eb="5">
      <t>コウフ</t>
    </rPh>
    <rPh sb="6" eb="7">
      <t>ウ</t>
    </rPh>
    <rPh sb="11" eb="13">
      <t>ジョセイ</t>
    </rPh>
    <rPh sb="13" eb="15">
      <t>キンガク</t>
    </rPh>
    <phoneticPr fontId="3"/>
  </si>
  <si>
    <r>
      <t xml:space="preserve"> </t>
    </r>
    <r>
      <rPr>
        <sz val="11"/>
        <rFont val="ＭＳ Ｐ明朝"/>
        <family val="1"/>
        <charset val="128"/>
      </rPr>
      <t>返還請求額及び年月日</t>
    </r>
    <rPh sb="1" eb="3">
      <t>ヘンカン</t>
    </rPh>
    <rPh sb="3" eb="5">
      <t>セイキュウ</t>
    </rPh>
    <rPh sb="5" eb="6">
      <t>ガク</t>
    </rPh>
    <rPh sb="6" eb="7">
      <t>オヨ</t>
    </rPh>
    <rPh sb="8" eb="11">
      <t>ネンガッピ</t>
    </rPh>
    <phoneticPr fontId="3"/>
  </si>
  <si>
    <r>
      <t xml:space="preserve"> </t>
    </r>
    <r>
      <rPr>
        <sz val="11"/>
        <rFont val="ＭＳ Ｐ明朝"/>
        <family val="1"/>
        <charset val="128"/>
      </rPr>
      <t>返還実施額及び年月日</t>
    </r>
    <rPh sb="1" eb="3">
      <t>ヘンカン</t>
    </rPh>
    <rPh sb="3" eb="5">
      <t>ジッシ</t>
    </rPh>
    <rPh sb="5" eb="6">
      <t>ガク</t>
    </rPh>
    <rPh sb="6" eb="7">
      <t>オヨ</t>
    </rPh>
    <rPh sb="8" eb="11">
      <t>ネンガッピ</t>
    </rPh>
    <phoneticPr fontId="3"/>
  </si>
  <si>
    <r>
      <t xml:space="preserve"> </t>
    </r>
    <r>
      <rPr>
        <sz val="11"/>
        <rFont val="ＭＳ Ｐ明朝"/>
        <family val="1"/>
        <charset val="128"/>
      </rPr>
      <t>未納返還額</t>
    </r>
    <rPh sb="1" eb="3">
      <t>ミノウ</t>
    </rPh>
    <rPh sb="3" eb="6">
      <t>ヘンカンガク</t>
    </rPh>
    <phoneticPr fontId="3"/>
  </si>
  <si>
    <r>
      <rPr>
        <sz val="11"/>
        <color theme="0"/>
        <rFont val="ＭＳ Ｐ明朝"/>
        <family val="1"/>
        <charset val="128"/>
      </rPr>
      <t>項目</t>
    </r>
    <rPh sb="0" eb="2">
      <t>コウモク</t>
    </rPh>
    <phoneticPr fontId="3"/>
  </si>
  <si>
    <r>
      <rPr>
        <sz val="11"/>
        <color theme="0"/>
        <rFont val="ＭＳ Ｐ明朝"/>
        <family val="1"/>
        <charset val="128"/>
      </rPr>
      <t>説明</t>
    </r>
    <rPh sb="0" eb="2">
      <t>セツメイ</t>
    </rPh>
    <phoneticPr fontId="3"/>
  </si>
  <si>
    <r>
      <rPr>
        <sz val="11"/>
        <rFont val="ＭＳ Ｐ明朝"/>
        <family val="1"/>
        <charset val="128"/>
      </rPr>
      <t>公的証明書に記載されている役職と代表者を入力</t>
    </r>
    <rPh sb="0" eb="2">
      <t>コウテキ</t>
    </rPh>
    <rPh sb="2" eb="5">
      <t>ショウメイショ</t>
    </rPh>
    <rPh sb="6" eb="8">
      <t>キサイ</t>
    </rPh>
    <rPh sb="13" eb="15">
      <t>ヤクショク</t>
    </rPh>
    <rPh sb="16" eb="19">
      <t>ダイヒョウシャ</t>
    </rPh>
    <rPh sb="20" eb="22">
      <t>ニュウリョク</t>
    </rPh>
    <phoneticPr fontId="3"/>
  </si>
  <si>
    <r>
      <rPr>
        <sz val="11"/>
        <rFont val="ＭＳ Ｐ明朝"/>
        <family val="1"/>
        <charset val="128"/>
      </rPr>
      <t>申請する水素ステーションの名称を入力</t>
    </r>
    <rPh sb="0" eb="2">
      <t>シンセイ</t>
    </rPh>
    <phoneticPr fontId="3"/>
  </si>
  <si>
    <r>
      <rPr>
        <sz val="11"/>
        <rFont val="ＭＳ Ｐ明朝"/>
        <family val="1"/>
        <charset val="128"/>
      </rPr>
      <t>申請する水素ステーションの住所を入力</t>
    </r>
    <rPh sb="0" eb="2">
      <t>シンセイ</t>
    </rPh>
    <phoneticPr fontId="3"/>
  </si>
  <si>
    <r>
      <rPr>
        <sz val="11"/>
        <rFont val="ＭＳ Ｐ明朝"/>
        <family val="1"/>
        <charset val="128"/>
      </rPr>
      <t>運営開始日</t>
    </r>
    <rPh sb="0" eb="2">
      <t>ウンエイ</t>
    </rPh>
    <rPh sb="2" eb="5">
      <t>カイシビ</t>
    </rPh>
    <phoneticPr fontId="3"/>
  </si>
  <si>
    <r>
      <rPr>
        <sz val="11"/>
        <rFont val="ＭＳ Ｐ明朝"/>
        <family val="1"/>
        <charset val="128"/>
      </rPr>
      <t>事業者規模</t>
    </r>
    <rPh sb="0" eb="3">
      <t>ジギョウシャ</t>
    </rPh>
    <rPh sb="3" eb="5">
      <t>キボ</t>
    </rPh>
    <phoneticPr fontId="3"/>
  </si>
  <si>
    <r>
      <rPr>
        <sz val="11"/>
        <rFont val="ＭＳ Ｐ明朝"/>
        <family val="1"/>
        <charset val="128"/>
      </rPr>
      <t>利益排除の有無</t>
    </r>
    <rPh sb="0" eb="2">
      <t>リエキ</t>
    </rPh>
    <rPh sb="2" eb="4">
      <t>ハイジョ</t>
    </rPh>
    <rPh sb="5" eb="7">
      <t>ウム</t>
    </rPh>
    <phoneticPr fontId="3"/>
  </si>
  <si>
    <r>
      <rPr>
        <sz val="11"/>
        <rFont val="ＭＳ Ｐ明朝"/>
        <family val="1"/>
        <charset val="128"/>
      </rPr>
      <t>氏名</t>
    </r>
    <r>
      <rPr>
        <sz val="11"/>
        <rFont val="Century"/>
        <family val="1"/>
      </rPr>
      <t>/</t>
    </r>
    <r>
      <rPr>
        <sz val="11"/>
        <rFont val="ＭＳ Ｐ明朝"/>
        <family val="1"/>
        <charset val="128"/>
      </rPr>
      <t>電話</t>
    </r>
    <rPh sb="0" eb="2">
      <t>シメイ</t>
    </rPh>
    <rPh sb="3" eb="5">
      <t>デンワ</t>
    </rPh>
    <phoneticPr fontId="3"/>
  </si>
  <si>
    <r>
      <rPr>
        <sz val="11"/>
        <rFont val="ＭＳ Ｐ明朝"/>
        <family val="1"/>
        <charset val="128"/>
      </rPr>
      <t>申請担当者の氏名と電話番号を入力</t>
    </r>
    <rPh sb="0" eb="2">
      <t>シンセイ</t>
    </rPh>
    <rPh sb="2" eb="5">
      <t>タントウシャ</t>
    </rPh>
    <rPh sb="6" eb="8">
      <t>シメイ</t>
    </rPh>
    <rPh sb="9" eb="11">
      <t>デンワ</t>
    </rPh>
    <rPh sb="11" eb="13">
      <t>バンゴウ</t>
    </rPh>
    <rPh sb="14" eb="16">
      <t>ニュウリョク</t>
    </rPh>
    <phoneticPr fontId="3"/>
  </si>
  <si>
    <r>
      <rPr>
        <sz val="11"/>
        <rFont val="ＭＳ Ｐ明朝"/>
        <family val="1"/>
        <charset val="128"/>
      </rPr>
      <t>部署</t>
    </r>
    <rPh sb="0" eb="2">
      <t>ブショ</t>
    </rPh>
    <phoneticPr fontId="3"/>
  </si>
  <si>
    <r>
      <rPr>
        <sz val="11"/>
        <rFont val="ＭＳ Ｐ明朝"/>
        <family val="1"/>
        <charset val="128"/>
      </rPr>
      <t>申請担当者の所属部署を入力</t>
    </r>
    <rPh sb="2" eb="5">
      <t>タントウシャ</t>
    </rPh>
    <rPh sb="6" eb="8">
      <t>ショゾク</t>
    </rPh>
    <rPh sb="8" eb="10">
      <t>ブショ</t>
    </rPh>
    <rPh sb="11" eb="13">
      <t>ニュウリョク</t>
    </rPh>
    <phoneticPr fontId="3"/>
  </si>
  <si>
    <r>
      <rPr>
        <sz val="11"/>
        <rFont val="ＭＳ Ｐ明朝"/>
        <family val="1"/>
        <charset val="128"/>
      </rPr>
      <t>郵便番号</t>
    </r>
    <r>
      <rPr>
        <sz val="11"/>
        <rFont val="Century"/>
        <family val="1"/>
      </rPr>
      <t>/</t>
    </r>
    <r>
      <rPr>
        <sz val="11"/>
        <rFont val="ＭＳ Ｐ明朝"/>
        <family val="1"/>
        <charset val="128"/>
      </rPr>
      <t>住所</t>
    </r>
    <rPh sb="0" eb="4">
      <t>ユウビンバンゴウ</t>
    </rPh>
    <rPh sb="5" eb="7">
      <t>ジュウショ</t>
    </rPh>
    <phoneticPr fontId="3"/>
  </si>
  <si>
    <r>
      <rPr>
        <sz val="11"/>
        <rFont val="ＭＳ Ｐ明朝"/>
        <family val="1"/>
        <charset val="128"/>
      </rPr>
      <t>通知文書の送付先郵便番号と住所を入力</t>
    </r>
    <rPh sb="13" eb="15">
      <t>ジュウショ</t>
    </rPh>
    <rPh sb="16" eb="18">
      <t>ニュウリョク</t>
    </rPh>
    <phoneticPr fontId="3"/>
  </si>
  <si>
    <r>
      <rPr>
        <sz val="11"/>
        <rFont val="ＭＳ Ｐ明朝"/>
        <family val="1"/>
        <charset val="128"/>
      </rPr>
      <t>申請担当者のメールアドレスを入力</t>
    </r>
    <rPh sb="2" eb="5">
      <t>タントウシャ</t>
    </rPh>
    <rPh sb="14" eb="16">
      <t>ニュウリョク</t>
    </rPh>
    <phoneticPr fontId="3"/>
  </si>
  <si>
    <r>
      <rPr>
        <sz val="11"/>
        <rFont val="ＭＳ Ｐ明朝"/>
        <family val="1"/>
        <charset val="128"/>
      </rPr>
      <t>申請日</t>
    </r>
    <rPh sb="0" eb="2">
      <t>シンセイ</t>
    </rPh>
    <rPh sb="2" eb="3">
      <t>ビ</t>
    </rPh>
    <phoneticPr fontId="3"/>
  </si>
  <si>
    <r>
      <rPr>
        <sz val="11"/>
        <rFont val="ＭＳ Ｐ明朝"/>
        <family val="1"/>
        <charset val="128"/>
      </rPr>
      <t>申請する事業者名を入力</t>
    </r>
    <rPh sb="0" eb="2">
      <t>シンセイ</t>
    </rPh>
    <rPh sb="4" eb="7">
      <t>ジギョウシャ</t>
    </rPh>
    <rPh sb="7" eb="8">
      <t>メイ</t>
    </rPh>
    <rPh sb="9" eb="11">
      <t>ニュウリョク</t>
    </rPh>
    <phoneticPr fontId="3"/>
  </si>
  <si>
    <r>
      <rPr>
        <sz val="11"/>
        <rFont val="ＭＳ Ｐ明朝"/>
        <family val="1"/>
        <charset val="128"/>
      </rPr>
      <t>普通預金</t>
    </r>
    <r>
      <rPr>
        <sz val="11"/>
        <rFont val="Century"/>
        <family val="1"/>
      </rPr>
      <t xml:space="preserve"> </t>
    </r>
    <r>
      <rPr>
        <sz val="11"/>
        <rFont val="ＭＳ Ｐ明朝"/>
        <family val="1"/>
        <charset val="128"/>
      </rPr>
      <t>又は</t>
    </r>
    <r>
      <rPr>
        <sz val="11"/>
        <rFont val="Century"/>
        <family val="1"/>
      </rPr>
      <t xml:space="preserve"> </t>
    </r>
    <r>
      <rPr>
        <sz val="11"/>
        <rFont val="ＭＳ Ｐ明朝"/>
        <family val="1"/>
        <charset val="128"/>
      </rPr>
      <t>当座預金　を入力</t>
    </r>
    <rPh sb="0" eb="2">
      <t>フツウ</t>
    </rPh>
    <rPh sb="2" eb="4">
      <t>ヨキン</t>
    </rPh>
    <rPh sb="5" eb="6">
      <t>マタ</t>
    </rPh>
    <rPh sb="8" eb="10">
      <t>トウザ</t>
    </rPh>
    <rPh sb="10" eb="12">
      <t>ヨキン</t>
    </rPh>
    <rPh sb="14" eb="16">
      <t>ニュウリョク</t>
    </rPh>
    <phoneticPr fontId="3"/>
  </si>
  <si>
    <r>
      <rPr>
        <sz val="11"/>
        <rFont val="ＭＳ Ｐ明朝"/>
        <family val="1"/>
        <charset val="128"/>
      </rPr>
      <t>請求金額</t>
    </r>
    <rPh sb="0" eb="2">
      <t>セイキュウ</t>
    </rPh>
    <rPh sb="2" eb="4">
      <t>キンガク</t>
    </rPh>
    <phoneticPr fontId="3"/>
  </si>
  <si>
    <r>
      <rPr>
        <sz val="11"/>
        <rFont val="ＭＳ Ｐ明朝"/>
        <family val="1"/>
        <charset val="128"/>
      </rPr>
      <t>交付決定日</t>
    </r>
    <rPh sb="0" eb="2">
      <t>コウフ</t>
    </rPh>
    <rPh sb="2" eb="4">
      <t>ケッテイ</t>
    </rPh>
    <rPh sb="4" eb="5">
      <t>ビ</t>
    </rPh>
    <phoneticPr fontId="3"/>
  </si>
  <si>
    <r>
      <rPr>
        <sz val="11"/>
        <rFont val="ＭＳ Ｐ明朝"/>
        <family val="1"/>
        <charset val="128"/>
      </rPr>
      <t>助成金の振込先口座番号を入力</t>
    </r>
    <rPh sb="0" eb="3">
      <t>ジョセイキン</t>
    </rPh>
    <rPh sb="4" eb="6">
      <t>フリコミ</t>
    </rPh>
    <rPh sb="6" eb="7">
      <t>サキ</t>
    </rPh>
    <rPh sb="7" eb="9">
      <t>コウザ</t>
    </rPh>
    <rPh sb="9" eb="11">
      <t>バンゴウ</t>
    </rPh>
    <rPh sb="12" eb="14">
      <t>ニュウリョク</t>
    </rPh>
    <phoneticPr fontId="3"/>
  </si>
  <si>
    <r>
      <rPr>
        <sz val="11"/>
        <rFont val="ＭＳ Ｐ明朝"/>
        <family val="1"/>
        <charset val="128"/>
      </rPr>
      <t>助成金の振込先口座名義をカナで入力</t>
    </r>
    <rPh sb="0" eb="3">
      <t>ジョセイキン</t>
    </rPh>
    <rPh sb="4" eb="6">
      <t>フリコミ</t>
    </rPh>
    <rPh sb="6" eb="7">
      <t>サキ</t>
    </rPh>
    <rPh sb="7" eb="9">
      <t>コウザ</t>
    </rPh>
    <rPh sb="9" eb="11">
      <t>メイギ</t>
    </rPh>
    <rPh sb="15" eb="17">
      <t>ニュウリョク</t>
    </rPh>
    <phoneticPr fontId="3"/>
  </si>
  <si>
    <r>
      <rPr>
        <sz val="11"/>
        <rFont val="ＭＳ Ｐ明朝"/>
        <family val="1"/>
        <charset val="128"/>
      </rPr>
      <t>交付申請書（第</t>
    </r>
    <r>
      <rPr>
        <sz val="11"/>
        <rFont val="Century"/>
        <family val="1"/>
      </rPr>
      <t>1</t>
    </r>
    <r>
      <rPr>
        <sz val="11"/>
        <rFont val="ＭＳ Ｐ明朝"/>
        <family val="1"/>
        <charset val="128"/>
      </rPr>
      <t>号様式）「事業者名」を表示</t>
    </r>
    <rPh sb="0" eb="2">
      <t>コウフ</t>
    </rPh>
    <rPh sb="2" eb="5">
      <t>シンセイショ</t>
    </rPh>
    <rPh sb="6" eb="7">
      <t>ダイ</t>
    </rPh>
    <rPh sb="8" eb="9">
      <t>ゴウ</t>
    </rPh>
    <rPh sb="9" eb="11">
      <t>ヨウシキ</t>
    </rPh>
    <rPh sb="13" eb="16">
      <t>ジギョウシャ</t>
    </rPh>
    <rPh sb="16" eb="17">
      <t>メイ</t>
    </rPh>
    <rPh sb="19" eb="21">
      <t>ヒョウジ</t>
    </rPh>
    <phoneticPr fontId="3"/>
  </si>
  <si>
    <r>
      <rPr>
        <sz val="11"/>
        <rFont val="ＭＳ Ｐ明朝"/>
        <family val="1"/>
        <charset val="128"/>
      </rPr>
      <t>交付申請書（第</t>
    </r>
    <r>
      <rPr>
        <sz val="11"/>
        <rFont val="Century"/>
        <family val="1"/>
      </rPr>
      <t>1</t>
    </r>
    <r>
      <rPr>
        <sz val="11"/>
        <rFont val="ＭＳ Ｐ明朝"/>
        <family val="1"/>
        <charset val="128"/>
      </rPr>
      <t>号様式）「水素供給設備名称」を表示</t>
    </r>
    <rPh sb="0" eb="2">
      <t>コウフ</t>
    </rPh>
    <rPh sb="2" eb="5">
      <t>シンセイショ</t>
    </rPh>
    <rPh sb="6" eb="7">
      <t>ダイ</t>
    </rPh>
    <rPh sb="8" eb="9">
      <t>ゴウ</t>
    </rPh>
    <rPh sb="9" eb="11">
      <t>ヨウシキ</t>
    </rPh>
    <rPh sb="13" eb="15">
      <t>スイソ</t>
    </rPh>
    <rPh sb="15" eb="17">
      <t>キョウキュウ</t>
    </rPh>
    <rPh sb="17" eb="19">
      <t>セツビ</t>
    </rPh>
    <rPh sb="19" eb="21">
      <t>メイショウ</t>
    </rPh>
    <rPh sb="23" eb="25">
      <t>ヒョウジ</t>
    </rPh>
    <phoneticPr fontId="3"/>
  </si>
  <si>
    <r>
      <rPr>
        <sz val="11"/>
        <rFont val="ＭＳ Ｐ明朝"/>
        <family val="1"/>
        <charset val="128"/>
      </rPr>
      <t>交付申請書（第</t>
    </r>
    <r>
      <rPr>
        <sz val="11"/>
        <rFont val="Century"/>
        <family val="1"/>
      </rPr>
      <t>1</t>
    </r>
    <r>
      <rPr>
        <sz val="11"/>
        <rFont val="ＭＳ Ｐ明朝"/>
        <family val="1"/>
        <charset val="128"/>
      </rPr>
      <t>号様式）「設置事業所住所」を表示</t>
    </r>
    <rPh sb="0" eb="2">
      <t>コウフ</t>
    </rPh>
    <rPh sb="2" eb="5">
      <t>シンセイショ</t>
    </rPh>
    <rPh sb="6" eb="7">
      <t>ダイ</t>
    </rPh>
    <rPh sb="8" eb="9">
      <t>ゴウ</t>
    </rPh>
    <rPh sb="9" eb="11">
      <t>ヨウシキ</t>
    </rPh>
    <rPh sb="13" eb="15">
      <t>セッチ</t>
    </rPh>
    <rPh sb="15" eb="18">
      <t>ジギョウショ</t>
    </rPh>
    <rPh sb="18" eb="20">
      <t>ジュウショ</t>
    </rPh>
    <rPh sb="22" eb="24">
      <t>ヒョウジ</t>
    </rPh>
    <phoneticPr fontId="3"/>
  </si>
  <si>
    <r>
      <rPr>
        <sz val="11"/>
        <rFont val="ＭＳ Ｐ明朝"/>
        <family val="1"/>
        <charset val="128"/>
      </rPr>
      <t>★：他の様式で入力した内容を自動表示（相違や変更が生じた場合は該当項目に直接入力）</t>
    </r>
    <rPh sb="2" eb="3">
      <t>タ</t>
    </rPh>
    <rPh sb="4" eb="6">
      <t>ヨウシキ</t>
    </rPh>
    <rPh sb="7" eb="9">
      <t>ニュウリョク</t>
    </rPh>
    <rPh sb="11" eb="13">
      <t>ナイヨウ</t>
    </rPh>
    <rPh sb="14" eb="16">
      <t>ジドウ</t>
    </rPh>
    <rPh sb="16" eb="18">
      <t>ヒョウジ</t>
    </rPh>
    <phoneticPr fontId="3"/>
  </si>
  <si>
    <r>
      <rPr>
        <sz val="11"/>
        <rFont val="ＭＳ Ｐ明朝"/>
        <family val="1"/>
        <charset val="128"/>
      </rPr>
      <t>交付申請書（第</t>
    </r>
    <r>
      <rPr>
        <sz val="11"/>
        <rFont val="Century"/>
        <family val="1"/>
      </rPr>
      <t>1</t>
    </r>
    <r>
      <rPr>
        <sz val="11"/>
        <rFont val="ＭＳ Ｐ明朝"/>
        <family val="1"/>
        <charset val="128"/>
      </rPr>
      <t>号様式）「代表者名」を表示</t>
    </r>
    <rPh sb="13" eb="16">
      <t>ダイヒョウシャ</t>
    </rPh>
    <rPh sb="16" eb="17">
      <t>メイ</t>
    </rPh>
    <rPh sb="19" eb="21">
      <t>ヒョウジ</t>
    </rPh>
    <phoneticPr fontId="3"/>
  </si>
  <si>
    <r>
      <rPr>
        <sz val="11"/>
        <rFont val="ＭＳ 明朝"/>
        <family val="1"/>
        <charset val="128"/>
      </rPr>
      <t>住　　所</t>
    </r>
    <rPh sb="0" eb="1">
      <t>ジュウ</t>
    </rPh>
    <rPh sb="3" eb="4">
      <t>ショ</t>
    </rPh>
    <phoneticPr fontId="3"/>
  </si>
  <si>
    <r>
      <t xml:space="preserve"> </t>
    </r>
    <r>
      <rPr>
        <sz val="11"/>
        <rFont val="ＭＳ Ｐ明朝"/>
        <family val="1"/>
        <charset val="128"/>
      </rPr>
      <t>助成対象期間</t>
    </r>
    <rPh sb="1" eb="3">
      <t>ジョセイ</t>
    </rPh>
    <rPh sb="3" eb="5">
      <t>タイショウ</t>
    </rPh>
    <rPh sb="5" eb="7">
      <t>キカン</t>
    </rPh>
    <phoneticPr fontId="3"/>
  </si>
  <si>
    <t>□</t>
  </si>
  <si>
    <r>
      <rPr>
        <sz val="11"/>
        <rFont val="ＭＳ Ｐ明朝"/>
        <family val="1"/>
        <charset val="128"/>
      </rPr>
      <t>有</t>
    </r>
    <rPh sb="0" eb="1">
      <t>ア</t>
    </rPh>
    <phoneticPr fontId="3"/>
  </si>
  <si>
    <r>
      <rPr>
        <sz val="11"/>
        <rFont val="ＭＳ Ｐ明朝"/>
        <family val="1"/>
        <charset val="128"/>
      </rPr>
      <t>無</t>
    </r>
    <rPh sb="0" eb="1">
      <t>ナシ</t>
    </rPh>
    <phoneticPr fontId="3"/>
  </si>
  <si>
    <r>
      <rPr>
        <sz val="11"/>
        <rFont val="ＭＳ Ｐ明朝"/>
        <family val="1"/>
        <charset val="128"/>
      </rPr>
      <t>該当するものに■を選択</t>
    </r>
    <rPh sb="0" eb="2">
      <t>ガイトウ</t>
    </rPh>
    <rPh sb="9" eb="11">
      <t>センタク</t>
    </rPh>
    <phoneticPr fontId="3"/>
  </si>
  <si>
    <r>
      <rPr>
        <sz val="11"/>
        <rFont val="ＭＳ Ｐ明朝"/>
        <family val="1"/>
        <charset val="128"/>
      </rPr>
      <t>通知内容（固定）</t>
    </r>
    <rPh sb="0" eb="2">
      <t>ツウチ</t>
    </rPh>
    <rPh sb="2" eb="4">
      <t>ナイヨウ</t>
    </rPh>
    <rPh sb="5" eb="7">
      <t>コテイ</t>
    </rPh>
    <phoneticPr fontId="3"/>
  </si>
  <si>
    <r>
      <rPr>
        <sz val="11"/>
        <rFont val="ＭＳ Ｐ明朝"/>
        <family val="1"/>
        <charset val="128"/>
      </rPr>
      <t>助成金の振込先金融機関名とコード（カッコ内）を入力</t>
    </r>
    <rPh sb="0" eb="3">
      <t>ジョセイキン</t>
    </rPh>
    <rPh sb="4" eb="6">
      <t>フリコミ</t>
    </rPh>
    <rPh sb="6" eb="7">
      <t>サキ</t>
    </rPh>
    <rPh sb="7" eb="9">
      <t>キンユウ</t>
    </rPh>
    <rPh sb="9" eb="11">
      <t>キカン</t>
    </rPh>
    <rPh sb="11" eb="12">
      <t>メイ</t>
    </rPh>
    <rPh sb="20" eb="21">
      <t>ナイ</t>
    </rPh>
    <rPh sb="23" eb="25">
      <t>ニュウリョク</t>
    </rPh>
    <phoneticPr fontId="3"/>
  </si>
  <si>
    <r>
      <rPr>
        <sz val="11"/>
        <rFont val="ＭＳ Ｐ明朝"/>
        <family val="1"/>
        <charset val="128"/>
      </rPr>
      <t>助成金の振込先支店名とコード（カッコ内）を入力</t>
    </r>
    <rPh sb="0" eb="3">
      <t>ジョセイキン</t>
    </rPh>
    <rPh sb="4" eb="6">
      <t>フリコミ</t>
    </rPh>
    <rPh sb="6" eb="7">
      <t>サキ</t>
    </rPh>
    <rPh sb="7" eb="9">
      <t>シテン</t>
    </rPh>
    <rPh sb="9" eb="10">
      <t>メイ</t>
    </rPh>
    <rPh sb="18" eb="19">
      <t>ナイ</t>
    </rPh>
    <rPh sb="21" eb="23">
      <t>ニュウリョク</t>
    </rPh>
    <phoneticPr fontId="3"/>
  </si>
  <si>
    <t>【運営費】様式一覧（申請者⇒ 公社）</t>
    <rPh sb="1" eb="3">
      <t>ウンエイ</t>
    </rPh>
    <rPh sb="3" eb="4">
      <t>ヒ</t>
    </rPh>
    <rPh sb="5" eb="7">
      <t>ヨウシキ</t>
    </rPh>
    <rPh sb="7" eb="9">
      <t>イチラン</t>
    </rPh>
    <phoneticPr fontId="3"/>
  </si>
  <si>
    <t>様式</t>
    <rPh sb="0" eb="2">
      <t>ヨウシキ</t>
    </rPh>
    <phoneticPr fontId="3"/>
  </si>
  <si>
    <t>名称</t>
    <rPh sb="0" eb="2">
      <t>メイショウ</t>
    </rPh>
    <phoneticPr fontId="3"/>
  </si>
  <si>
    <t>提出時期/期限</t>
    <rPh sb="0" eb="2">
      <t>テイシュツ</t>
    </rPh>
    <rPh sb="2" eb="4">
      <t>ジキ</t>
    </rPh>
    <rPh sb="5" eb="7">
      <t>キゲン</t>
    </rPh>
    <phoneticPr fontId="3"/>
  </si>
  <si>
    <t>備考</t>
    <rPh sb="0" eb="2">
      <t>ビコウ</t>
    </rPh>
    <phoneticPr fontId="3"/>
  </si>
  <si>
    <t>第1号</t>
    <rPh sb="0" eb="1">
      <t>ダイ</t>
    </rPh>
    <rPh sb="2" eb="3">
      <t>ゴウ</t>
    </rPh>
    <phoneticPr fontId="3"/>
  </si>
  <si>
    <t>交付申請書</t>
    <rPh sb="0" eb="2">
      <t>コウフ</t>
    </rPh>
    <rPh sb="2" eb="5">
      <t>シンセイショ</t>
    </rPh>
    <phoneticPr fontId="3"/>
  </si>
  <si>
    <t>同上</t>
    <rPh sb="0" eb="2">
      <t>ドウジョウ</t>
    </rPh>
    <phoneticPr fontId="3"/>
  </si>
  <si>
    <t>第2号</t>
    <rPh sb="0" eb="1">
      <t>ダイ</t>
    </rPh>
    <rPh sb="2" eb="3">
      <t>ゴウ</t>
    </rPh>
    <phoneticPr fontId="3"/>
  </si>
  <si>
    <t>誓約書</t>
    <rPh sb="0" eb="3">
      <t>セイヤクショ</t>
    </rPh>
    <phoneticPr fontId="3"/>
  </si>
  <si>
    <t>第5号</t>
    <rPh sb="0" eb="1">
      <t>ダイ</t>
    </rPh>
    <rPh sb="2" eb="3">
      <t>ゴウ</t>
    </rPh>
    <phoneticPr fontId="3"/>
  </si>
  <si>
    <t>交付申請撤回届出書</t>
    <rPh sb="0" eb="2">
      <t>コウフ</t>
    </rPh>
    <rPh sb="2" eb="4">
      <t>シンセイ</t>
    </rPh>
    <rPh sb="4" eb="6">
      <t>テッカイ</t>
    </rPh>
    <rPh sb="6" eb="9">
      <t>トドケデショ</t>
    </rPh>
    <phoneticPr fontId="3"/>
  </si>
  <si>
    <t>第6号</t>
    <rPh sb="0" eb="1">
      <t>ダイ</t>
    </rPh>
    <rPh sb="2" eb="3">
      <t>ゴウ</t>
    </rPh>
    <phoneticPr fontId="3"/>
  </si>
  <si>
    <t>助成事業内容変更申請書</t>
    <rPh sb="0" eb="2">
      <t>ジョセイ</t>
    </rPh>
    <rPh sb="2" eb="4">
      <t>ジギョウ</t>
    </rPh>
    <rPh sb="4" eb="6">
      <t>ナイヨウ</t>
    </rPh>
    <rPh sb="6" eb="8">
      <t>ヘンコウ</t>
    </rPh>
    <rPh sb="8" eb="11">
      <t>シンセイショ</t>
    </rPh>
    <phoneticPr fontId="3"/>
  </si>
  <si>
    <t>変更前事前申請</t>
    <rPh sb="0" eb="2">
      <t>ヘンコウ</t>
    </rPh>
    <rPh sb="2" eb="3">
      <t>マエ</t>
    </rPh>
    <rPh sb="3" eb="5">
      <t>ジゼン</t>
    </rPh>
    <rPh sb="5" eb="7">
      <t>シンセイ</t>
    </rPh>
    <phoneticPr fontId="3"/>
  </si>
  <si>
    <t>第8号</t>
    <rPh sb="0" eb="1">
      <t>ダイ</t>
    </rPh>
    <rPh sb="2" eb="3">
      <t>ゴウ</t>
    </rPh>
    <phoneticPr fontId="3"/>
  </si>
  <si>
    <t>変更届出書</t>
    <rPh sb="0" eb="2">
      <t>ヘンコウ</t>
    </rPh>
    <rPh sb="2" eb="5">
      <t>トドケデショ</t>
    </rPh>
    <phoneticPr fontId="3"/>
  </si>
  <si>
    <t>速やかに届出</t>
    <rPh sb="0" eb="1">
      <t>スミ</t>
    </rPh>
    <rPh sb="4" eb="5">
      <t>トドケ</t>
    </rPh>
    <rPh sb="5" eb="6">
      <t>デ</t>
    </rPh>
    <phoneticPr fontId="3"/>
  </si>
  <si>
    <t>被交付者の住所・名称・代表者氏名・登録印の変更</t>
    <rPh sb="0" eb="1">
      <t>ヒ</t>
    </rPh>
    <rPh sb="1" eb="3">
      <t>コウフ</t>
    </rPh>
    <rPh sb="3" eb="4">
      <t>シャ</t>
    </rPh>
    <phoneticPr fontId="3"/>
  </si>
  <si>
    <t>第9号</t>
    <rPh sb="0" eb="1">
      <t>ダイ</t>
    </rPh>
    <rPh sb="2" eb="3">
      <t>ゴウ</t>
    </rPh>
    <phoneticPr fontId="3"/>
  </si>
  <si>
    <t>実績報告書</t>
    <rPh sb="0" eb="2">
      <t>ジッセキ</t>
    </rPh>
    <rPh sb="2" eb="5">
      <t>ホウコクショ</t>
    </rPh>
    <phoneticPr fontId="3"/>
  </si>
  <si>
    <t>第11号</t>
    <rPh sb="0" eb="1">
      <t>ダイ</t>
    </rPh>
    <rPh sb="3" eb="4">
      <t>ゴウ</t>
    </rPh>
    <phoneticPr fontId="3"/>
  </si>
  <si>
    <t>請求書</t>
    <rPh sb="0" eb="3">
      <t>セイキュウショ</t>
    </rPh>
    <phoneticPr fontId="3"/>
  </si>
  <si>
    <t>返還報告書</t>
    <rPh sb="0" eb="2">
      <t>ヘンカン</t>
    </rPh>
    <rPh sb="2" eb="5">
      <t>ホウコクショ</t>
    </rPh>
    <phoneticPr fontId="3"/>
  </si>
  <si>
    <t>＜様式作成のポイント＞</t>
    <rPh sb="1" eb="3">
      <t>ヨウシキ</t>
    </rPh>
    <rPh sb="3" eb="5">
      <t>サクセイ</t>
    </rPh>
    <phoneticPr fontId="3"/>
  </si>
  <si>
    <t>　・上記で反映しない項目は、各様式で直接入力してください。</t>
    <rPh sb="2" eb="4">
      <t>ジョウキ</t>
    </rPh>
    <rPh sb="5" eb="7">
      <t>ハンエイ</t>
    </rPh>
    <rPh sb="10" eb="12">
      <t>コウモク</t>
    </rPh>
    <rPh sb="14" eb="17">
      <t>カクヨウシキ</t>
    </rPh>
    <rPh sb="18" eb="20">
      <t>チョクセツ</t>
    </rPh>
    <rPh sb="20" eb="22">
      <t>ニュウリョク</t>
    </rPh>
    <phoneticPr fontId="3"/>
  </si>
  <si>
    <t>　・上記で反映後、相違や変更が生じた場合は、各様式で該当項目に直接入力してください（関数削除可）。</t>
    <rPh sb="2" eb="4">
      <t>ジョウキ</t>
    </rPh>
    <rPh sb="5" eb="7">
      <t>ハンエイ</t>
    </rPh>
    <rPh sb="7" eb="8">
      <t>ゴ</t>
    </rPh>
    <rPh sb="9" eb="11">
      <t>ソウイ</t>
    </rPh>
    <rPh sb="12" eb="14">
      <t>ヘンコウ</t>
    </rPh>
    <rPh sb="15" eb="16">
      <t>ショウ</t>
    </rPh>
    <rPh sb="18" eb="20">
      <t>バアイ</t>
    </rPh>
    <rPh sb="22" eb="23">
      <t>カク</t>
    </rPh>
    <rPh sb="23" eb="25">
      <t>ヨウシキ</t>
    </rPh>
    <rPh sb="26" eb="28">
      <t>ガイトウ</t>
    </rPh>
    <rPh sb="28" eb="30">
      <t>コウモク</t>
    </rPh>
    <rPh sb="31" eb="33">
      <t>チョクセツ</t>
    </rPh>
    <rPh sb="33" eb="35">
      <t>ニュウリョク</t>
    </rPh>
    <rPh sb="42" eb="44">
      <t>カンスウ</t>
    </rPh>
    <rPh sb="44" eb="46">
      <t>サクジョ</t>
    </rPh>
    <rPh sb="46" eb="47">
      <t>カ</t>
    </rPh>
    <phoneticPr fontId="3"/>
  </si>
  <si>
    <r>
      <rPr>
        <b/>
        <sz val="14"/>
        <rFont val="ＭＳ 明朝"/>
        <family val="1"/>
        <charset val="128"/>
      </rPr>
      <t>誓　約　書</t>
    </r>
    <rPh sb="0" eb="1">
      <t>チカイ</t>
    </rPh>
    <rPh sb="2" eb="3">
      <t>ヤク</t>
    </rPh>
    <rPh sb="4" eb="5">
      <t>ショ</t>
    </rPh>
    <phoneticPr fontId="3"/>
  </si>
  <si>
    <r>
      <rPr>
        <sz val="11"/>
        <rFont val="ＭＳ 明朝"/>
        <family val="1"/>
        <charset val="128"/>
      </rPr>
      <t>（注）交付申請に添付した書類のうち変更のあるものは、変更後の書類を添付すること。</t>
    </r>
    <rPh sb="1" eb="2">
      <t>チュウ</t>
    </rPh>
    <phoneticPr fontId="3"/>
  </si>
  <si>
    <r>
      <t xml:space="preserve"> </t>
    </r>
    <r>
      <rPr>
        <b/>
        <sz val="11"/>
        <rFont val="ＭＳ Ｐ明朝"/>
        <family val="1"/>
        <charset val="128"/>
      </rPr>
      <t>助成金交付決定番号</t>
    </r>
    <rPh sb="1" eb="4">
      <t>ジョセイキン</t>
    </rPh>
    <rPh sb="4" eb="6">
      <t>コウフ</t>
    </rPh>
    <rPh sb="6" eb="8">
      <t>ケッテイ</t>
    </rPh>
    <rPh sb="8" eb="10">
      <t>バンゴウ</t>
    </rPh>
    <phoneticPr fontId="3"/>
  </si>
  <si>
    <r>
      <t xml:space="preserve"> </t>
    </r>
    <r>
      <rPr>
        <b/>
        <sz val="11"/>
        <rFont val="ＭＳ Ｐ明朝"/>
        <family val="1"/>
        <charset val="128"/>
      </rPr>
      <t>助成金の交付上限額</t>
    </r>
    <rPh sb="1" eb="4">
      <t>ジョセイキン</t>
    </rPh>
    <rPh sb="5" eb="7">
      <t>コウフ</t>
    </rPh>
    <rPh sb="7" eb="9">
      <t>ジョウゲン</t>
    </rPh>
    <rPh sb="9" eb="10">
      <t>ガク</t>
    </rPh>
    <phoneticPr fontId="3"/>
  </si>
  <si>
    <t>（交付決定通知書）公社→申請者</t>
    <rPh sb="1" eb="3">
      <t>コウフ</t>
    </rPh>
    <rPh sb="3" eb="5">
      <t>ケッテイ</t>
    </rPh>
    <rPh sb="5" eb="8">
      <t>ツウチショ</t>
    </rPh>
    <rPh sb="9" eb="11">
      <t>コウシャ</t>
    </rPh>
    <rPh sb="12" eb="15">
      <t>シンセイシャ</t>
    </rPh>
    <phoneticPr fontId="3"/>
  </si>
  <si>
    <t>＜様式間の項目反映イメージ＞</t>
    <rPh sb="1" eb="3">
      <t>ヨウシキ</t>
    </rPh>
    <rPh sb="3" eb="4">
      <t>カン</t>
    </rPh>
    <rPh sb="5" eb="7">
      <t>コウモク</t>
    </rPh>
    <rPh sb="7" eb="9">
      <t>ハンエイ</t>
    </rPh>
    <phoneticPr fontId="3"/>
  </si>
  <si>
    <t>■交付決定内容入力■</t>
    <rPh sb="1" eb="3">
      <t>コウフ</t>
    </rPh>
    <rPh sb="3" eb="5">
      <t>ケッテイ</t>
    </rPh>
    <rPh sb="5" eb="7">
      <t>ナイヨウ</t>
    </rPh>
    <rPh sb="7" eb="9">
      <t>ニュウリョク</t>
    </rPh>
    <phoneticPr fontId="3"/>
  </si>
  <si>
    <t>交付決定通知受領後14日以内</t>
    <rPh sb="0" eb="2">
      <t>コウフ</t>
    </rPh>
    <rPh sb="2" eb="4">
      <t>ケッテイ</t>
    </rPh>
    <rPh sb="4" eb="6">
      <t>ツウチ</t>
    </rPh>
    <rPh sb="6" eb="8">
      <t>ジュリョウ</t>
    </rPh>
    <rPh sb="8" eb="9">
      <t>ゴ</t>
    </rPh>
    <rPh sb="11" eb="12">
      <t>ニチ</t>
    </rPh>
    <rPh sb="12" eb="14">
      <t>イナイ</t>
    </rPh>
    <phoneticPr fontId="3"/>
  </si>
  <si>
    <t>　・はじめに、「交付申請書」に入力してください。</t>
    <rPh sb="8" eb="10">
      <t>コウフ</t>
    </rPh>
    <rPh sb="10" eb="13">
      <t>シンセイショ</t>
    </rPh>
    <rPh sb="15" eb="17">
      <t>ニュウリョク</t>
    </rPh>
    <phoneticPr fontId="3"/>
  </si>
  <si>
    <t>　・他の様式で「交付申請書」と同一項目については、自動的に反映されます（一部項目は除く）。</t>
    <rPh sb="2" eb="3">
      <t>タ</t>
    </rPh>
    <rPh sb="4" eb="6">
      <t>ヨウシキ</t>
    </rPh>
    <rPh sb="8" eb="10">
      <t>コウフ</t>
    </rPh>
    <rPh sb="10" eb="13">
      <t>シンセイショ</t>
    </rPh>
    <rPh sb="15" eb="17">
      <t>ドウイツ</t>
    </rPh>
    <rPh sb="17" eb="19">
      <t>コウモク</t>
    </rPh>
    <rPh sb="25" eb="27">
      <t>ジドウ</t>
    </rPh>
    <rPh sb="27" eb="28">
      <t>テキ</t>
    </rPh>
    <rPh sb="29" eb="31">
      <t>ハンエイ</t>
    </rPh>
    <rPh sb="36" eb="38">
      <t>イチブ</t>
    </rPh>
    <rPh sb="38" eb="40">
      <t>コウモク</t>
    </rPh>
    <rPh sb="41" eb="42">
      <t>ノゾ</t>
    </rPh>
    <phoneticPr fontId="3"/>
  </si>
  <si>
    <t>　・「交付決定通知書」を受領したら、[■交付決定内容入力■]シートに必要事項を入力してください。</t>
    <rPh sb="3" eb="5">
      <t>コウフ</t>
    </rPh>
    <rPh sb="5" eb="7">
      <t>ケッテイ</t>
    </rPh>
    <rPh sb="7" eb="10">
      <t>ツウチショ</t>
    </rPh>
    <rPh sb="12" eb="14">
      <t>ジュリョウ</t>
    </rPh>
    <rPh sb="20" eb="22">
      <t>コウフ</t>
    </rPh>
    <rPh sb="22" eb="24">
      <t>ケッテイ</t>
    </rPh>
    <rPh sb="24" eb="26">
      <t>ナイヨウ</t>
    </rPh>
    <rPh sb="26" eb="28">
      <t>ニュウリョク</t>
    </rPh>
    <rPh sb="34" eb="36">
      <t>ヒツヨウ</t>
    </rPh>
    <rPh sb="36" eb="38">
      <t>ジコウ</t>
    </rPh>
    <rPh sb="39" eb="41">
      <t>ニュウリョク</t>
    </rPh>
    <phoneticPr fontId="3"/>
  </si>
  <si>
    <t>　　「実績報告書」などの他の様式に反映されます。</t>
    <rPh sb="3" eb="5">
      <t>ジッセキ</t>
    </rPh>
    <rPh sb="5" eb="8">
      <t>ホウコクショ</t>
    </rPh>
    <phoneticPr fontId="3"/>
  </si>
  <si>
    <t>交付申請時</t>
    <rPh sb="0" eb="2">
      <t>コウフ</t>
    </rPh>
    <rPh sb="2" eb="4">
      <t>シンセイ</t>
    </rPh>
    <rPh sb="4" eb="5">
      <t>ジ</t>
    </rPh>
    <phoneticPr fontId="3"/>
  </si>
  <si>
    <t>交付決定時</t>
    <rPh sb="0" eb="2">
      <t>コウフ</t>
    </rPh>
    <rPh sb="2" eb="4">
      <t>ケッテイ</t>
    </rPh>
    <rPh sb="4" eb="5">
      <t>ジ</t>
    </rPh>
    <phoneticPr fontId="3"/>
  </si>
  <si>
    <t>実績報告等</t>
    <rPh sb="0" eb="2">
      <t>ジッセキ</t>
    </rPh>
    <rPh sb="2" eb="4">
      <t>ホウコク</t>
    </rPh>
    <rPh sb="4" eb="5">
      <t>トウ</t>
    </rPh>
    <phoneticPr fontId="3"/>
  </si>
  <si>
    <t>申請者</t>
    <rPh sb="0" eb="3">
      <t>シンセイシャ</t>
    </rPh>
    <phoneticPr fontId="3"/>
  </si>
  <si>
    <t>公社</t>
    <rPh sb="0" eb="2">
      <t>コウシャ</t>
    </rPh>
    <phoneticPr fontId="3"/>
  </si>
  <si>
    <r>
      <rPr>
        <b/>
        <sz val="10"/>
        <color rgb="FFC00000"/>
        <rFont val="ＭＳ Ｐ明朝"/>
        <family val="1"/>
        <charset val="128"/>
      </rPr>
      <t>↓■交付決定内容入力■から自動表示（変更時は</t>
    </r>
    <r>
      <rPr>
        <b/>
        <sz val="10"/>
        <color rgb="FFC00000"/>
        <rFont val="Century"/>
        <family val="1"/>
      </rPr>
      <t>yy/m/d</t>
    </r>
    <r>
      <rPr>
        <b/>
        <sz val="10"/>
        <color rgb="FFC00000"/>
        <rFont val="ＭＳ Ｐ明朝"/>
        <family val="1"/>
        <charset val="128"/>
      </rPr>
      <t>形式（西暦）で上書き入力）↓</t>
    </r>
    <rPh sb="13" eb="15">
      <t>ジドウ</t>
    </rPh>
    <rPh sb="15" eb="17">
      <t>ヒョウジ</t>
    </rPh>
    <rPh sb="18" eb="20">
      <t>ヘンコウ</t>
    </rPh>
    <rPh sb="20" eb="21">
      <t>ジ</t>
    </rPh>
    <rPh sb="31" eb="33">
      <t>セイレキ</t>
    </rPh>
    <rPh sb="35" eb="37">
      <t>ウワガ</t>
    </rPh>
    <rPh sb="38" eb="40">
      <t>ニュウリョク</t>
    </rPh>
    <phoneticPr fontId="3"/>
  </si>
  <si>
    <r>
      <rPr>
        <sz val="11"/>
        <rFont val="ＭＳ 明朝"/>
        <family val="1"/>
        <charset val="128"/>
      </rPr>
      <t>「交付決定通知書」（第３号様式）イメージ</t>
    </r>
    <rPh sb="1" eb="3">
      <t>コウフ</t>
    </rPh>
    <rPh sb="3" eb="5">
      <t>ケッテイ</t>
    </rPh>
    <rPh sb="5" eb="8">
      <t>ツウチショ</t>
    </rPh>
    <rPh sb="10" eb="11">
      <t>ダイ</t>
    </rPh>
    <rPh sb="12" eb="13">
      <t>ゴウ</t>
    </rPh>
    <rPh sb="13" eb="15">
      <t>ヨウシキ</t>
    </rPh>
    <phoneticPr fontId="3"/>
  </si>
  <si>
    <r>
      <rPr>
        <b/>
        <sz val="11"/>
        <rFont val="ＭＳ Ｐ明朝"/>
        <family val="1"/>
        <charset val="128"/>
      </rPr>
      <t>交付決定日：</t>
    </r>
    <rPh sb="0" eb="2">
      <t>コウフ</t>
    </rPh>
    <rPh sb="2" eb="4">
      <t>ケッテイ</t>
    </rPh>
    <rPh sb="4" eb="5">
      <t>ビ</t>
    </rPh>
    <phoneticPr fontId="3"/>
  </si>
  <si>
    <t>「交付決定通知書」を受領後、必要項目を入力</t>
    <rPh sb="1" eb="3">
      <t>コウフ</t>
    </rPh>
    <rPh sb="3" eb="5">
      <t>ケッテイ</t>
    </rPh>
    <rPh sb="5" eb="8">
      <t>ツウチショ</t>
    </rPh>
    <rPh sb="10" eb="12">
      <t>ジュリョウ</t>
    </rPh>
    <rPh sb="12" eb="13">
      <t>ゴ</t>
    </rPh>
    <rPh sb="14" eb="16">
      <t>ヒツヨウ</t>
    </rPh>
    <rPh sb="16" eb="18">
      <t>コウモク</t>
    </rPh>
    <rPh sb="19" eb="21">
      <t>ニュウリョク</t>
    </rPh>
    <phoneticPr fontId="3"/>
  </si>
  <si>
    <r>
      <rPr>
        <sz val="11"/>
        <rFont val="ＭＳ Ｐ明朝"/>
        <family val="1"/>
        <charset val="128"/>
      </rPr>
      <t>作成日</t>
    </r>
    <rPh sb="0" eb="3">
      <t>サクセイビ</t>
    </rPh>
    <phoneticPr fontId="3"/>
  </si>
  <si>
    <r>
      <rPr>
        <sz val="11"/>
        <rFont val="ＭＳ Ｐ明朝"/>
        <family val="1"/>
        <charset val="128"/>
      </rPr>
      <t>本申請書の作成日　※</t>
    </r>
    <r>
      <rPr>
        <sz val="11"/>
        <rFont val="Century"/>
        <family val="1"/>
      </rPr>
      <t>yy/m/d</t>
    </r>
    <r>
      <rPr>
        <sz val="11"/>
        <rFont val="ＭＳ Ｐ明朝"/>
        <family val="1"/>
        <charset val="128"/>
      </rPr>
      <t>（西暦）形式で入力　＜和暦で表示＞</t>
    </r>
    <rPh sb="0" eb="1">
      <t>ホン</t>
    </rPh>
    <rPh sb="1" eb="4">
      <t>シンセイショ</t>
    </rPh>
    <rPh sb="5" eb="7">
      <t>サクセイ</t>
    </rPh>
    <rPh sb="7" eb="8">
      <t>ビ</t>
    </rPh>
    <phoneticPr fontId="3"/>
  </si>
  <si>
    <r>
      <rPr>
        <sz val="11"/>
        <rFont val="ＭＳ 明朝"/>
        <family val="1"/>
        <charset val="128"/>
      </rPr>
      <t>第２号様式（第７条関係）</t>
    </r>
    <phoneticPr fontId="3"/>
  </si>
  <si>
    <r>
      <rPr>
        <sz val="11"/>
        <rFont val="ＭＳ Ｐ明朝"/>
        <family val="1"/>
        <charset val="128"/>
      </rPr>
      <t>★</t>
    </r>
    <phoneticPr fontId="3"/>
  </si>
  <si>
    <r>
      <rPr>
        <sz val="11"/>
        <rFont val="ＭＳ Ｐ明朝"/>
        <family val="1"/>
        <charset val="128"/>
      </rPr>
      <t>〒</t>
    </r>
    <phoneticPr fontId="3"/>
  </si>
  <si>
    <r>
      <rPr>
        <sz val="11"/>
        <rFont val="ＭＳ 明朝"/>
        <family val="1"/>
        <charset val="128"/>
      </rPr>
      <t>第１号様式（第７条関係）</t>
    </r>
    <phoneticPr fontId="3"/>
  </si>
  <si>
    <r>
      <rPr>
        <sz val="11"/>
        <rFont val="ＭＳ Ｐ明朝"/>
        <family val="1"/>
        <charset val="128"/>
      </rPr>
      <t>水素供給設備名称</t>
    </r>
    <phoneticPr fontId="3"/>
  </si>
  <si>
    <r>
      <rPr>
        <sz val="11"/>
        <rFont val="ＭＳ Ｐ明朝"/>
        <family val="1"/>
        <charset val="128"/>
      </rPr>
      <t>設置事業所住所</t>
    </r>
    <phoneticPr fontId="3"/>
  </si>
  <si>
    <r>
      <rPr>
        <sz val="11"/>
        <rFont val="ＭＳ Ｐ明朝"/>
        <family val="1"/>
        <charset val="128"/>
      </rPr>
      <t>★</t>
    </r>
    <phoneticPr fontId="3"/>
  </si>
  <si>
    <r>
      <rPr>
        <sz val="11"/>
        <rFont val="ＭＳ Ｐ明朝"/>
        <family val="1"/>
        <charset val="128"/>
      </rPr>
      <t>中小事業者</t>
    </r>
    <phoneticPr fontId="3"/>
  </si>
  <si>
    <r>
      <t xml:space="preserve"> </t>
    </r>
    <r>
      <rPr>
        <sz val="11"/>
        <rFont val="ＭＳ Ｐ明朝"/>
        <family val="1"/>
        <charset val="128"/>
      </rPr>
      <t>電話</t>
    </r>
    <phoneticPr fontId="3"/>
  </si>
  <si>
    <r>
      <rPr>
        <sz val="11"/>
        <rFont val="ＭＳ Ｐ明朝"/>
        <family val="1"/>
        <charset val="128"/>
      </rPr>
      <t>〒</t>
    </r>
    <phoneticPr fontId="3"/>
  </si>
  <si>
    <r>
      <t xml:space="preserve"> </t>
    </r>
    <r>
      <rPr>
        <sz val="11"/>
        <rFont val="ＭＳ Ｐ明朝"/>
        <family val="1"/>
        <charset val="128"/>
      </rPr>
      <t>メール</t>
    </r>
    <phoneticPr fontId="3"/>
  </si>
  <si>
    <r>
      <rPr>
        <sz val="11"/>
        <rFont val="ＭＳ Ｐ明朝"/>
        <family val="1"/>
        <charset val="128"/>
      </rPr>
      <t>メール</t>
    </r>
    <phoneticPr fontId="3"/>
  </si>
  <si>
    <r>
      <rPr>
        <sz val="11"/>
        <rFont val="ＭＳ Ｐ明朝"/>
        <family val="1"/>
        <charset val="128"/>
      </rPr>
      <t>★</t>
    </r>
    <phoneticPr fontId="3"/>
  </si>
  <si>
    <r>
      <rPr>
        <sz val="11"/>
        <rFont val="ＭＳ Ｐ明朝"/>
        <family val="1"/>
        <charset val="128"/>
      </rPr>
      <t>～</t>
    </r>
    <phoneticPr fontId="3"/>
  </si>
  <si>
    <r>
      <rPr>
        <sz val="11"/>
        <rFont val="ＭＳ 明朝"/>
        <family val="1"/>
        <charset val="128"/>
      </rPr>
      <t>■交付決定内容入力■</t>
    </r>
    <phoneticPr fontId="3"/>
  </si>
  <si>
    <r>
      <rPr>
        <sz val="11"/>
        <rFont val="ＭＳ Ｐ明朝"/>
        <family val="1"/>
        <charset val="128"/>
      </rPr>
      <t>水素供給設備名称</t>
    </r>
    <phoneticPr fontId="3"/>
  </si>
  <si>
    <r>
      <rPr>
        <sz val="11"/>
        <rFont val="ＭＳ Ｐ明朝"/>
        <family val="1"/>
        <charset val="128"/>
      </rPr>
      <t>（</t>
    </r>
    <phoneticPr fontId="3"/>
  </si>
  <si>
    <r>
      <rPr>
        <sz val="11"/>
        <rFont val="ＭＳ Ｐ明朝"/>
        <family val="1"/>
        <charset val="128"/>
      </rPr>
      <t>）</t>
    </r>
    <phoneticPr fontId="3"/>
  </si>
  <si>
    <r>
      <rPr>
        <sz val="11"/>
        <rFont val="ＭＳ Ｐ明朝"/>
        <family val="1"/>
        <charset val="128"/>
      </rPr>
      <t>金融機関名（コード）</t>
    </r>
    <phoneticPr fontId="3"/>
  </si>
  <si>
    <r>
      <rPr>
        <sz val="11"/>
        <rFont val="ＭＳ Ｐ明朝"/>
        <family val="1"/>
        <charset val="128"/>
      </rPr>
      <t>支店名（コード）</t>
    </r>
    <phoneticPr fontId="3"/>
  </si>
  <si>
    <r>
      <rPr>
        <sz val="11"/>
        <rFont val="ＭＳ Ｐ明朝"/>
        <family val="1"/>
        <charset val="128"/>
      </rPr>
      <t>預金種別</t>
    </r>
    <phoneticPr fontId="3"/>
  </si>
  <si>
    <r>
      <rPr>
        <sz val="11"/>
        <rFont val="ＭＳ Ｐ明朝"/>
        <family val="1"/>
        <charset val="128"/>
      </rPr>
      <t>口座番号</t>
    </r>
    <phoneticPr fontId="3"/>
  </si>
  <si>
    <r>
      <rPr>
        <sz val="11"/>
        <rFont val="ＭＳ Ｐ明朝"/>
        <family val="1"/>
        <charset val="128"/>
      </rPr>
      <t>口座名義人（カナ記入）</t>
    </r>
    <phoneticPr fontId="3"/>
  </si>
  <si>
    <r>
      <rPr>
        <sz val="11"/>
        <rFont val="ＭＳ 明朝"/>
        <family val="1"/>
        <charset val="128"/>
      </rPr>
      <t>（注）振込口座が確認できる資料（通帳等）のコピーを添付すること。</t>
    </r>
    <phoneticPr fontId="3"/>
  </si>
  <si>
    <t>作成日</t>
    <rPh sb="0" eb="2">
      <t>サクセイ</t>
    </rPh>
    <rPh sb="2" eb="3">
      <t>ビ</t>
    </rPh>
    <phoneticPr fontId="3"/>
  </si>
  <si>
    <t>燃料電池バス対応（１系統）</t>
    <rPh sb="10" eb="12">
      <t>ケイトウ</t>
    </rPh>
    <phoneticPr fontId="3"/>
  </si>
  <si>
    <t>燃料電池バス対応（２系統）</t>
    <rPh sb="10" eb="12">
      <t>ケイトウ</t>
    </rPh>
    <phoneticPr fontId="3"/>
  </si>
  <si>
    <r>
      <t xml:space="preserve"> </t>
    </r>
    <r>
      <rPr>
        <sz val="11"/>
        <rFont val="ＭＳ Ｐ明朝"/>
        <family val="1"/>
        <charset val="128"/>
      </rPr>
      <t>助成対象経費</t>
    </r>
    <rPh sb="1" eb="3">
      <t>ジョセイ</t>
    </rPh>
    <rPh sb="3" eb="5">
      <t>タイショウ</t>
    </rPh>
    <rPh sb="5" eb="7">
      <t>ケイヒ</t>
    </rPh>
    <phoneticPr fontId="3"/>
  </si>
  <si>
    <t>作成日</t>
    <rPh sb="0" eb="2">
      <t>サクセイ</t>
    </rPh>
    <rPh sb="2" eb="3">
      <t>ビ</t>
    </rPh>
    <phoneticPr fontId="3"/>
  </si>
  <si>
    <t>該当する助成金実績額を記入</t>
    <rPh sb="0" eb="2">
      <t>ガイトウ</t>
    </rPh>
    <rPh sb="4" eb="7">
      <t>ジョセイキン</t>
    </rPh>
    <rPh sb="7" eb="9">
      <t>ジッセキ</t>
    </rPh>
    <rPh sb="9" eb="10">
      <t>ガク</t>
    </rPh>
    <rPh sb="11" eb="13">
      <t>キニュウ</t>
    </rPh>
    <phoneticPr fontId="3"/>
  </si>
  <si>
    <t>該当する助成金額を記入</t>
    <rPh sb="0" eb="2">
      <t>ガイトウ</t>
    </rPh>
    <rPh sb="4" eb="6">
      <t>ジョセイ</t>
    </rPh>
    <rPh sb="6" eb="8">
      <t>キンガク</t>
    </rPh>
    <rPh sb="9" eb="11">
      <t>キニュウ</t>
    </rPh>
    <phoneticPr fontId="3"/>
  </si>
  <si>
    <t>事業者規模</t>
    <rPh sb="0" eb="5">
      <t>ジギョウシャキボ</t>
    </rPh>
    <phoneticPr fontId="3"/>
  </si>
  <si>
    <t>大規模</t>
    <rPh sb="0" eb="3">
      <t>ダイキボ</t>
    </rPh>
    <phoneticPr fontId="3"/>
  </si>
  <si>
    <t>暴力団排除に関する誓約事項</t>
    <phoneticPr fontId="3"/>
  </si>
  <si>
    <r>
      <rPr>
        <sz val="11"/>
        <color theme="1"/>
        <rFont val="ＭＳ Ｐ明朝"/>
        <family val="1"/>
        <charset val="128"/>
      </rPr>
      <t>＊</t>
    </r>
    <r>
      <rPr>
        <sz val="11"/>
        <color theme="1"/>
        <rFont val="Century"/>
        <family val="1"/>
      </rPr>
      <t xml:space="preserve"> </t>
    </r>
    <r>
      <rPr>
        <sz val="11"/>
        <color theme="1"/>
        <rFont val="ＭＳ Ｐ明朝"/>
        <family val="1"/>
        <charset val="128"/>
      </rPr>
      <t>法人その他の団体にあっては、主たる事務所の所在地、名称及び代表者の氏名を記入すること。
＊</t>
    </r>
    <r>
      <rPr>
        <sz val="11"/>
        <color theme="1"/>
        <rFont val="Century"/>
        <family val="1"/>
      </rPr>
      <t xml:space="preserve"> </t>
    </r>
    <r>
      <rPr>
        <sz val="11"/>
        <color theme="1"/>
        <rFont val="ＭＳ Ｐ明朝"/>
        <family val="1"/>
        <charset val="128"/>
      </rPr>
      <t>この誓約書における「暴力団関係者」とは、次に掲げる者をいう。
　</t>
    </r>
    <r>
      <rPr>
        <sz val="11"/>
        <color theme="1"/>
        <rFont val="Century"/>
        <family val="1"/>
      </rPr>
      <t xml:space="preserve"> </t>
    </r>
    <r>
      <rPr>
        <sz val="11"/>
        <color theme="1"/>
        <rFont val="ＭＳ Ｐ明朝"/>
        <family val="1"/>
        <charset val="128"/>
      </rPr>
      <t>・暴力団又は暴力団員が実質的に経営を支配する法人等に所属する者
　</t>
    </r>
    <r>
      <rPr>
        <sz val="11"/>
        <color theme="1"/>
        <rFont val="Century"/>
        <family val="1"/>
      </rPr>
      <t xml:space="preserve"> </t>
    </r>
    <r>
      <rPr>
        <sz val="11"/>
        <color theme="1"/>
        <rFont val="ＭＳ Ｐ明朝"/>
        <family val="1"/>
        <charset val="128"/>
      </rPr>
      <t>・暴力団員を雇用している者
　</t>
    </r>
    <r>
      <rPr>
        <sz val="11"/>
        <color theme="1"/>
        <rFont val="Century"/>
        <family val="1"/>
      </rPr>
      <t xml:space="preserve"> </t>
    </r>
    <r>
      <rPr>
        <sz val="11"/>
        <color theme="1"/>
        <rFont val="ＭＳ Ｐ明朝"/>
        <family val="1"/>
        <charset val="128"/>
      </rPr>
      <t xml:space="preserve">・暴力団又は暴力団員を不当に利用していると認められる者
</t>
    </r>
    <r>
      <rPr>
        <sz val="11"/>
        <color theme="1"/>
        <rFont val="Century"/>
        <family val="1"/>
      </rPr>
      <t xml:space="preserve"> </t>
    </r>
    <r>
      <rPr>
        <sz val="11"/>
        <color theme="1"/>
        <rFont val="ＭＳ Ｐ明朝"/>
        <family val="1"/>
        <charset val="128"/>
      </rPr>
      <t xml:space="preserve">　・暴力団の維持、運営に協力し、又は関与していると認められる者
</t>
    </r>
    <r>
      <rPr>
        <sz val="11"/>
        <color theme="1"/>
        <rFont val="Century"/>
        <family val="1"/>
      </rPr>
      <t xml:space="preserve"> </t>
    </r>
    <r>
      <rPr>
        <sz val="11"/>
        <color theme="1"/>
        <rFont val="ＭＳ Ｐ明朝"/>
        <family val="1"/>
        <charset val="128"/>
      </rPr>
      <t>　・暴力団又は暴力団員と社会的に非難されるべき関係を有していると認められる者</t>
    </r>
    <phoneticPr fontId="3"/>
  </si>
  <si>
    <t>上記に該当する暴力団関係者ではありません。</t>
    <phoneticPr fontId="3"/>
  </si>
  <si>
    <t>その他の誓約事項</t>
    <phoneticPr fontId="3"/>
  </si>
  <si>
    <t>申請者は、税金の滞納がなく、刑事上の処分を受けておらず、公的資金の交付先として社会通念上適切であると認められる者です。</t>
    <phoneticPr fontId="3"/>
  </si>
  <si>
    <t>申請者は、国、地方公共団体、独立行政法人及び国の出資又は費用負担の比率が５０パーセントを超える法人ではありません。</t>
    <phoneticPr fontId="3"/>
  </si>
  <si>
    <t>提出した申請書の記載内容に軽微な誤りがあった場合は、事実に基づき、申請者の不利益にならない範囲において訂正される可能性があることについて同意します。</t>
    <phoneticPr fontId="3"/>
  </si>
  <si>
    <t>申請書類および添付書類の内容に虚偽はありません。</t>
    <rPh sb="0" eb="2">
      <t>シンセイ</t>
    </rPh>
    <rPh sb="2" eb="4">
      <t>ショルイ</t>
    </rPh>
    <rPh sb="7" eb="9">
      <t>テンプ</t>
    </rPh>
    <rPh sb="9" eb="11">
      <t>ショルイ</t>
    </rPh>
    <rPh sb="12" eb="14">
      <t>ナイヨウ</t>
    </rPh>
    <rPh sb="15" eb="17">
      <t>キョギ</t>
    </rPh>
    <phoneticPr fontId="3"/>
  </si>
  <si>
    <t>上記の全ての項目にチェック☑が入っていることを確認し、申請者が記入すること。</t>
    <phoneticPr fontId="3"/>
  </si>
  <si>
    <r>
      <rPr>
        <sz val="11"/>
        <rFont val="ＭＳ Ｐ明朝"/>
        <family val="1"/>
        <charset val="128"/>
      </rPr>
      <t>本誓約書の作成日　※</t>
    </r>
    <r>
      <rPr>
        <sz val="11"/>
        <rFont val="Century"/>
        <family val="1"/>
      </rPr>
      <t>yy/m/d</t>
    </r>
    <r>
      <rPr>
        <sz val="11"/>
        <rFont val="ＭＳ Ｐ明朝"/>
        <family val="1"/>
        <charset val="128"/>
      </rPr>
      <t>（西暦）形式で入力　＜和暦で表示＞</t>
    </r>
    <rPh sb="0" eb="1">
      <t>ホン</t>
    </rPh>
    <rPh sb="1" eb="4">
      <t>セイヤクショ</t>
    </rPh>
    <rPh sb="5" eb="7">
      <t>サクセイ</t>
    </rPh>
    <rPh sb="7" eb="8">
      <t>ビ</t>
    </rPh>
    <phoneticPr fontId="3"/>
  </si>
  <si>
    <t>■記載方法に関する注意事項</t>
  </si>
  <si>
    <t>・口座名義人は、申請者と同一名義であること</t>
  </si>
  <si>
    <t>・口座名義は、原則カタカナ（金融機関に登録されている表記）で記入</t>
  </si>
  <si>
    <t>・口座名義は、前株の場合は「カ)●●」、後株の場合は、「●●(カ」と記入</t>
  </si>
  <si>
    <t>・口座名義が枠内（30文字）を超える場合は、名義名称の冒頭から30文字までを記入</t>
  </si>
  <si>
    <t>■振込口座が確認できる資料に関する注意事項</t>
  </si>
  <si>
    <t>・銀行名、支店名、預金種別、口座番号、口座名義人が読み取れる内容であること</t>
  </si>
  <si>
    <t>・当座預金で通帳がない場合は、小切手帳や取引明細書、当座勘定照合等の写しを添付</t>
  </si>
  <si>
    <t>・ネット銀行で通帳がない場合は、インターネット画面を印刷したものを添付</t>
  </si>
  <si>
    <t>第１号様式（運営費：交付申請書）</t>
    <phoneticPr fontId="3"/>
  </si>
  <si>
    <t>第２号様式（運営費：誓約書）</t>
    <rPh sb="10" eb="13">
      <t>セイヤクショ</t>
    </rPh>
    <phoneticPr fontId="3"/>
  </si>
  <si>
    <t>変更届出書</t>
    <rPh sb="0" eb="2">
      <t>ヘンコウ</t>
    </rPh>
    <rPh sb="2" eb="3">
      <t>トドケ</t>
    </rPh>
    <rPh sb="3" eb="4">
      <t>デ</t>
    </rPh>
    <rPh sb="4" eb="5">
      <t>ショ</t>
    </rPh>
    <phoneticPr fontId="3"/>
  </si>
  <si>
    <t>助成対象経費</t>
    <rPh sb="0" eb="6">
      <t>ジョセイタイショウケイヒ</t>
    </rPh>
    <phoneticPr fontId="3"/>
  </si>
  <si>
    <t>Ｘ（円）</t>
    <phoneticPr fontId="3"/>
  </si>
  <si>
    <t>Ａ；充填時間（分）</t>
    <phoneticPr fontId="3"/>
  </si>
  <si>
    <t>Ｂ；総営業時間（ｈ）</t>
    <phoneticPr fontId="3"/>
  </si>
  <si>
    <t>燃料電池バス対応ステーション</t>
    <rPh sb="0" eb="4">
      <t>ネンリョウデンチ</t>
    </rPh>
    <rPh sb="6" eb="8">
      <t>タイオウ</t>
    </rPh>
    <phoneticPr fontId="3"/>
  </si>
  <si>
    <t>燃料電池バス対応ステーション以外</t>
    <rPh sb="0" eb="4">
      <t>ネンリョウデンチ</t>
    </rPh>
    <rPh sb="6" eb="8">
      <t>タイオウ</t>
    </rPh>
    <rPh sb="14" eb="16">
      <t>イガイ</t>
    </rPh>
    <phoneticPr fontId="3"/>
  </si>
  <si>
    <t>大規模事業者</t>
    <phoneticPr fontId="3"/>
  </si>
  <si>
    <t>燃料電池バス対応</t>
    <rPh sb="0" eb="4">
      <t>ネンリョウデンチ</t>
    </rPh>
    <rPh sb="6" eb="8">
      <t>タイオウ</t>
    </rPh>
    <phoneticPr fontId="3"/>
  </si>
  <si>
    <t>水素供給設備規模</t>
    <phoneticPr fontId="3"/>
  </si>
  <si>
    <t>上限</t>
    <rPh sb="0" eb="2">
      <t>ジョウゲン</t>
    </rPh>
    <phoneticPr fontId="1"/>
  </si>
  <si>
    <t>1系統</t>
    <phoneticPr fontId="3"/>
  </si>
  <si>
    <t>2系統</t>
    <phoneticPr fontId="3"/>
  </si>
  <si>
    <t>非対応</t>
    <rPh sb="0" eb="3">
      <t>ヒタイオウ</t>
    </rPh>
    <phoneticPr fontId="3"/>
  </si>
  <si>
    <t>大規模事業者</t>
    <rPh sb="0" eb="6">
      <t>ダイキボジギョウシャ</t>
    </rPh>
    <phoneticPr fontId="3"/>
  </si>
  <si>
    <t>その他</t>
    <rPh sb="2" eb="3">
      <t>タ</t>
    </rPh>
    <phoneticPr fontId="3"/>
  </si>
  <si>
    <t>検索値</t>
    <rPh sb="0" eb="2">
      <t>ケンサク</t>
    </rPh>
    <rPh sb="2" eb="3">
      <t>チ</t>
    </rPh>
    <phoneticPr fontId="3"/>
  </si>
  <si>
    <r>
      <rPr>
        <sz val="11"/>
        <color rgb="FFFF0000"/>
        <rFont val="ＭＳ Ｐ明朝"/>
        <family val="1"/>
        <charset val="128"/>
      </rPr>
      <t>★：他の様式で入力した内容を自動表示（相違や変更が生じた場合は該当項目に直接入力）</t>
    </r>
    <rPh sb="2" eb="3">
      <t>タ</t>
    </rPh>
    <rPh sb="4" eb="6">
      <t>ヨウシキ</t>
    </rPh>
    <rPh sb="7" eb="9">
      <t>ニュウリョク</t>
    </rPh>
    <rPh sb="11" eb="13">
      <t>ナイヨウ</t>
    </rPh>
    <rPh sb="14" eb="16">
      <t>ジドウ</t>
    </rPh>
    <rPh sb="16" eb="18">
      <t>ヒョウジ</t>
    </rPh>
    <phoneticPr fontId="3"/>
  </si>
  <si>
    <t>【助成対象経費算出】</t>
    <phoneticPr fontId="3"/>
  </si>
  <si>
    <t>【燃料電池バス対応判定】</t>
    <phoneticPr fontId="3"/>
  </si>
  <si>
    <t>【事業者規模判定】</t>
    <phoneticPr fontId="3"/>
  </si>
  <si>
    <t>助成金額（切り捨て前）</t>
    <rPh sb="0" eb="2">
      <t>ジョセイ</t>
    </rPh>
    <rPh sb="2" eb="4">
      <t>キンガク</t>
    </rPh>
    <rPh sb="5" eb="6">
      <t>キ</t>
    </rPh>
    <rPh sb="7" eb="8">
      <t>ス</t>
    </rPh>
    <rPh sb="9" eb="10">
      <t>マエ</t>
    </rPh>
    <phoneticPr fontId="1"/>
  </si>
  <si>
    <t>助成金額（上限前）</t>
    <rPh sb="0" eb="2">
      <t>ジョセイ</t>
    </rPh>
    <rPh sb="2" eb="4">
      <t>キンガク</t>
    </rPh>
    <phoneticPr fontId="1"/>
  </si>
  <si>
    <t>Ｅ（日）</t>
    <phoneticPr fontId="3"/>
  </si>
  <si>
    <t>【助成金額算出】</t>
    <rPh sb="1" eb="5">
      <t>ジョセイキンガク</t>
    </rPh>
    <rPh sb="5" eb="7">
      <t>サンシュツ</t>
    </rPh>
    <phoneticPr fontId="3"/>
  </si>
  <si>
    <t>（自動計算）</t>
    <rPh sb="1" eb="5">
      <t>ジドウケイサン</t>
    </rPh>
    <phoneticPr fontId="3"/>
  </si>
  <si>
    <t>*上限額</t>
    <rPh sb="1" eb="4">
      <t>ジョウゲンガク</t>
    </rPh>
    <phoneticPr fontId="3"/>
  </si>
  <si>
    <t>（自動計算）</t>
    <phoneticPr fontId="3"/>
  </si>
  <si>
    <t>黄色のセルに入力してください。</t>
    <rPh sb="0" eb="2">
      <t>キイロ</t>
    </rPh>
    <rPh sb="6" eb="8">
      <t>ニュウリョク</t>
    </rPh>
    <phoneticPr fontId="3"/>
  </si>
  <si>
    <t>項目</t>
    <rPh sb="0" eb="2">
      <t>コウモク</t>
    </rPh>
    <phoneticPr fontId="3"/>
  </si>
  <si>
    <t>説明</t>
    <rPh sb="0" eb="2">
      <t>セツメイ</t>
    </rPh>
    <phoneticPr fontId="3"/>
  </si>
  <si>
    <r>
      <t xml:space="preserve">Ｙ； 助成対象経費（円）
</t>
    </r>
    <r>
      <rPr>
        <sz val="8"/>
        <color theme="1"/>
        <rFont val="ＭＳ 明朝"/>
        <family val="1"/>
        <charset val="128"/>
      </rPr>
      <t>一円未満を切り捨て</t>
    </r>
    <phoneticPr fontId="3"/>
  </si>
  <si>
    <t>助成対象経費　Ｙ（円）</t>
    <rPh sb="0" eb="6">
      <t>ジョセイタイショウケイヒ</t>
    </rPh>
    <rPh sb="9" eb="10">
      <t>エン</t>
    </rPh>
    <phoneticPr fontId="3"/>
  </si>
  <si>
    <t>（参考）助成対象経費の計算式</t>
    <rPh sb="1" eb="3">
      <t>サンコウ</t>
    </rPh>
    <rPh sb="4" eb="10">
      <t>ジョセイタイショウケイヒ</t>
    </rPh>
    <rPh sb="11" eb="13">
      <t>ケイサン</t>
    </rPh>
    <rPh sb="13" eb="14">
      <t>シキ</t>
    </rPh>
    <phoneticPr fontId="3"/>
  </si>
  <si>
    <t>水素供給設備の運営の実績に応じた係数を乗じた額（切り捨て前）</t>
    <rPh sb="0" eb="6">
      <t>スイソキョウキュウセツビ</t>
    </rPh>
    <rPh sb="7" eb="9">
      <t>ウンエイ</t>
    </rPh>
    <rPh sb="10" eb="12">
      <t>ジッセキ</t>
    </rPh>
    <rPh sb="13" eb="14">
      <t>オウ</t>
    </rPh>
    <rPh sb="16" eb="18">
      <t>ケイスウ</t>
    </rPh>
    <rPh sb="19" eb="20">
      <t>ジョウ</t>
    </rPh>
    <rPh sb="22" eb="23">
      <t>ガク</t>
    </rPh>
    <rPh sb="24" eb="25">
      <t>キ</t>
    </rPh>
    <rPh sb="26" eb="27">
      <t>ス</t>
    </rPh>
    <rPh sb="28" eb="29">
      <t>マエ</t>
    </rPh>
    <phoneticPr fontId="3"/>
  </si>
  <si>
    <t>助成金額</t>
    <rPh sb="0" eb="4">
      <t>ジョセイキンガク</t>
    </rPh>
    <phoneticPr fontId="3"/>
  </si>
  <si>
    <t>助成金額</t>
    <phoneticPr fontId="3"/>
  </si>
  <si>
    <t>助成金額（円）</t>
    <rPh sb="0" eb="4">
      <t>ジョセイキンガク</t>
    </rPh>
    <phoneticPr fontId="3"/>
  </si>
  <si>
    <t>大規模事業者 燃料電池バス対応1系統 1,000万円</t>
    <rPh sb="0" eb="6">
      <t>ダイキボジギョウシャ</t>
    </rPh>
    <phoneticPr fontId="3"/>
  </si>
  <si>
    <t>上限額表示用</t>
    <rPh sb="0" eb="3">
      <t>ジョウゲンガク</t>
    </rPh>
    <rPh sb="3" eb="6">
      <t>ヒョウジヨウ</t>
    </rPh>
    <phoneticPr fontId="3"/>
  </si>
  <si>
    <t>大規模事業者 燃料電池バス対応2系統 2,000万円</t>
    <rPh sb="0" eb="6">
      <t>ダイキボジギョウシャ</t>
    </rPh>
    <phoneticPr fontId="3"/>
  </si>
  <si>
    <t>大規模事業者 燃料電池バス非対応 500万円</t>
    <rPh sb="0" eb="6">
      <t>ダイキボジギョウシャ</t>
    </rPh>
    <rPh sb="13" eb="14">
      <t>ヒ</t>
    </rPh>
    <phoneticPr fontId="3"/>
  </si>
  <si>
    <t>中小事業者</t>
    <rPh sb="0" eb="2">
      <t>チュウショウ</t>
    </rPh>
    <phoneticPr fontId="3"/>
  </si>
  <si>
    <t>中小事業者</t>
    <rPh sb="0" eb="2">
      <t>チュウショウ</t>
    </rPh>
    <rPh sb="2" eb="5">
      <t>ジギョウシャ</t>
    </rPh>
    <phoneticPr fontId="3"/>
  </si>
  <si>
    <t>中小事業者 燃料電池バス対応1系統 2,000万円</t>
    <rPh sb="0" eb="2">
      <t>チュウショウ</t>
    </rPh>
    <rPh sb="2" eb="5">
      <t>ジギョウシャ</t>
    </rPh>
    <phoneticPr fontId="3"/>
  </si>
  <si>
    <t>中小事業者 燃料電池バス対応2系統 4,000万円</t>
    <rPh sb="0" eb="2">
      <t>チュウショウ</t>
    </rPh>
    <rPh sb="2" eb="5">
      <t>ジギョウシャ</t>
    </rPh>
    <phoneticPr fontId="3"/>
  </si>
  <si>
    <t>中小事業者 燃料電池バス非対応 1,000万円</t>
    <rPh sb="0" eb="2">
      <t>チュウショウ</t>
    </rPh>
    <rPh sb="2" eb="5">
      <t>ジギョウシャ</t>
    </rPh>
    <rPh sb="12" eb="13">
      <t>ヒ</t>
    </rPh>
    <phoneticPr fontId="3"/>
  </si>
  <si>
    <t>実績報告書</t>
    <phoneticPr fontId="3"/>
  </si>
  <si>
    <r>
      <rPr>
        <sz val="11"/>
        <rFont val="ＭＳ Ｐ明朝"/>
        <family val="1"/>
        <charset val="128"/>
      </rPr>
      <t>助成対象経費</t>
    </r>
    <rPh sb="0" eb="2">
      <t>ジョセイ</t>
    </rPh>
    <rPh sb="2" eb="4">
      <t>タイショウ</t>
    </rPh>
    <rPh sb="4" eb="6">
      <t>ケイヒ</t>
    </rPh>
    <phoneticPr fontId="3"/>
  </si>
  <si>
    <r>
      <rPr>
        <sz val="11"/>
        <rFont val="ＭＳ Ｐ明朝"/>
        <family val="1"/>
        <charset val="128"/>
      </rPr>
      <t>助成金申請額</t>
    </r>
    <rPh sb="0" eb="3">
      <t>ジョセイキン</t>
    </rPh>
    <rPh sb="3" eb="5">
      <t>シンセイ</t>
    </rPh>
    <rPh sb="5" eb="6">
      <t>ガク</t>
    </rPh>
    <phoneticPr fontId="3"/>
  </si>
  <si>
    <t>作成日</t>
    <rPh sb="0" eb="2">
      <t>サクセイ</t>
    </rPh>
    <rPh sb="2" eb="3">
      <t>ヒ</t>
    </rPh>
    <phoneticPr fontId="3"/>
  </si>
  <si>
    <t>変更日</t>
    <rPh sb="0" eb="3">
      <t>ヘンコウビ</t>
    </rPh>
    <phoneticPr fontId="3"/>
  </si>
  <si>
    <r>
      <t>事業者名、代表者名等が変更となる場合は、提出する事項証明書に記載されている「変更」の日付を記載すること。</t>
    </r>
    <r>
      <rPr>
        <sz val="11"/>
        <color rgb="FFFF0000"/>
        <rFont val="ＭＳ Ｐ明朝"/>
        <family val="1"/>
        <charset val="128"/>
      </rPr>
      <t>※登記日、プレスリリース日ではないので注意。</t>
    </r>
    <rPh sb="0" eb="3">
      <t>ジギョウシャ</t>
    </rPh>
    <rPh sb="3" eb="4">
      <t>メイ</t>
    </rPh>
    <rPh sb="5" eb="9">
      <t>ダイヒョウシャメイ</t>
    </rPh>
    <rPh sb="9" eb="10">
      <t>ナド</t>
    </rPh>
    <rPh sb="11" eb="13">
      <t>ヘンコウ</t>
    </rPh>
    <rPh sb="16" eb="18">
      <t>バアイ</t>
    </rPh>
    <rPh sb="20" eb="22">
      <t>テイシュツ</t>
    </rPh>
    <rPh sb="24" eb="29">
      <t>ジコウショウメイショ</t>
    </rPh>
    <rPh sb="30" eb="32">
      <t>キサイ</t>
    </rPh>
    <rPh sb="38" eb="40">
      <t>ヘンコウ</t>
    </rPh>
    <rPh sb="42" eb="44">
      <t>ヒヅケ</t>
    </rPh>
    <rPh sb="45" eb="47">
      <t>キサイ</t>
    </rPh>
    <rPh sb="53" eb="55">
      <t>トウキ</t>
    </rPh>
    <rPh sb="55" eb="56">
      <t>ヒ</t>
    </rPh>
    <rPh sb="64" eb="65">
      <t>ヒ</t>
    </rPh>
    <rPh sb="71" eb="73">
      <t>チュウイ</t>
    </rPh>
    <phoneticPr fontId="3"/>
  </si>
  <si>
    <t>Ｙ ＝ Ｘ × Ｅ／２８２ ×（１－Ａ／（Ｂ×６０））</t>
    <phoneticPr fontId="3"/>
  </si>
  <si>
    <t>水素ステーションとカーシェア等のパッケージ支援事業における</t>
    <phoneticPr fontId="3"/>
  </si>
  <si>
    <t>円</t>
    <rPh sb="0" eb="1">
      <t>エン</t>
    </rPh>
    <phoneticPr fontId="3"/>
  </si>
  <si>
    <t>単位：円</t>
    <rPh sb="0" eb="2">
      <t>タンイ</t>
    </rPh>
    <rPh sb="3" eb="4">
      <t>エン</t>
    </rPh>
    <phoneticPr fontId="3"/>
  </si>
  <si>
    <t>内　　訳（例）</t>
    <rPh sb="0" eb="1">
      <t>ウチ</t>
    </rPh>
    <rPh sb="3" eb="4">
      <t>ヤク</t>
    </rPh>
    <rPh sb="5" eb="6">
      <t>レイ</t>
    </rPh>
    <phoneticPr fontId="3"/>
  </si>
  <si>
    <t>金額（税別）</t>
    <rPh sb="0" eb="2">
      <t>キンガク</t>
    </rPh>
    <rPh sb="3" eb="5">
      <t>ゼイベツ</t>
    </rPh>
    <phoneticPr fontId="3"/>
  </si>
  <si>
    <t>内訳毎に経費を入力</t>
    <rPh sb="0" eb="2">
      <t>ウチワケ</t>
    </rPh>
    <rPh sb="2" eb="3">
      <t>ゴト</t>
    </rPh>
    <rPh sb="4" eb="6">
      <t>ケイヒ</t>
    </rPh>
    <rPh sb="7" eb="9">
      <t>ニュウリョク</t>
    </rPh>
    <phoneticPr fontId="3"/>
  </si>
  <si>
    <t>（※）小計及び合計は自動計算</t>
    <rPh sb="3" eb="5">
      <t>ショウケイ</t>
    </rPh>
    <rPh sb="5" eb="6">
      <t>オヨ</t>
    </rPh>
    <rPh sb="7" eb="9">
      <t>ゴウケイ</t>
    </rPh>
    <rPh sb="10" eb="12">
      <t>ジドウ</t>
    </rPh>
    <rPh sb="12" eb="14">
      <t>ケイサン</t>
    </rPh>
    <phoneticPr fontId="3"/>
  </si>
  <si>
    <t>利益排除額合計</t>
    <rPh sb="0" eb="2">
      <t>リエキ</t>
    </rPh>
    <rPh sb="2" eb="4">
      <t>ハイジョ</t>
    </rPh>
    <rPh sb="4" eb="5">
      <t>ガク</t>
    </rPh>
    <rPh sb="5" eb="7">
      <t>ゴウケイ</t>
    </rPh>
    <phoneticPr fontId="3"/>
  </si>
  <si>
    <t>諸経費</t>
    <rPh sb="0" eb="3">
      <t>ショケイヒ</t>
    </rPh>
    <phoneticPr fontId="3"/>
  </si>
  <si>
    <t>合計</t>
    <rPh sb="0" eb="2">
      <t>ゴウケイ</t>
    </rPh>
    <phoneticPr fontId="3"/>
  </si>
  <si>
    <t>人件費</t>
    <rPh sb="0" eb="3">
      <t>ジンケンヒ</t>
    </rPh>
    <phoneticPr fontId="3"/>
  </si>
  <si>
    <t>修繕費</t>
    <rPh sb="0" eb="3">
      <t>シュウゼンヒ</t>
    </rPh>
    <phoneticPr fontId="3"/>
  </si>
  <si>
    <t>警備費</t>
    <rPh sb="0" eb="3">
      <t>ケイビヒ</t>
    </rPh>
    <phoneticPr fontId="3"/>
  </si>
  <si>
    <t>水道光熱費</t>
    <rPh sb="0" eb="5">
      <t>スイドウコウネツヒ</t>
    </rPh>
    <phoneticPr fontId="2"/>
  </si>
  <si>
    <t>通信費</t>
    <rPh sb="0" eb="3">
      <t>ツウシンヒ</t>
    </rPh>
    <phoneticPr fontId="3"/>
  </si>
  <si>
    <t>消耗品費</t>
    <rPh sb="0" eb="4">
      <t>ショウモウヒンヒ</t>
    </rPh>
    <phoneticPr fontId="3"/>
  </si>
  <si>
    <t>賃借料</t>
    <rPh sb="0" eb="3">
      <t>チンシャクリョウ</t>
    </rPh>
    <phoneticPr fontId="3"/>
  </si>
  <si>
    <t>印刷費</t>
    <rPh sb="0" eb="3">
      <t>インサツヒ</t>
    </rPh>
    <phoneticPr fontId="3"/>
  </si>
  <si>
    <t>業務委託費</t>
    <rPh sb="0" eb="5">
      <t>ギョウムイタクヒ</t>
    </rPh>
    <phoneticPr fontId="3"/>
  </si>
  <si>
    <t>外注費</t>
    <rPh sb="0" eb="3">
      <t>ガイチュウヒ</t>
    </rPh>
    <phoneticPr fontId="3"/>
  </si>
  <si>
    <t>保険料</t>
    <rPh sb="0" eb="3">
      <t>ホケンリョウ</t>
    </rPh>
    <phoneticPr fontId="3"/>
  </si>
  <si>
    <t>管理費</t>
    <rPh sb="0" eb="3">
      <t>カンリヒ</t>
    </rPh>
    <phoneticPr fontId="3"/>
  </si>
  <si>
    <t>活動費小計</t>
    <rPh sb="0" eb="3">
      <t>カツドウヒ</t>
    </rPh>
    <rPh sb="3" eb="5">
      <t>ショウケイ</t>
    </rPh>
    <phoneticPr fontId="3"/>
  </si>
  <si>
    <t>利益排除後の活動費小計</t>
    <rPh sb="0" eb="2">
      <t>リエキ</t>
    </rPh>
    <rPh sb="2" eb="4">
      <t>ハイジョ</t>
    </rPh>
    <rPh sb="4" eb="5">
      <t>ゴ</t>
    </rPh>
    <rPh sb="6" eb="8">
      <t>カツドウ</t>
    </rPh>
    <rPh sb="8" eb="9">
      <t>ヒ</t>
    </rPh>
    <rPh sb="9" eb="11">
      <t>ショウケイ</t>
    </rPh>
    <phoneticPr fontId="3"/>
  </si>
  <si>
    <t>一般管理費</t>
    <rPh sb="0" eb="5">
      <t>イッパンカンリヒ</t>
    </rPh>
    <phoneticPr fontId="3"/>
  </si>
  <si>
    <t>管理費小計</t>
    <rPh sb="0" eb="3">
      <t>カンリヒ</t>
    </rPh>
    <rPh sb="3" eb="5">
      <t>ショウケイ</t>
    </rPh>
    <phoneticPr fontId="3"/>
  </si>
  <si>
    <t>No</t>
    <phoneticPr fontId="3"/>
  </si>
  <si>
    <t>内　　訳</t>
    <rPh sb="0" eb="1">
      <t>ウチ</t>
    </rPh>
    <rPh sb="3" eb="4">
      <t>ヤク</t>
    </rPh>
    <phoneticPr fontId="3"/>
  </si>
  <si>
    <t>水素供給設備の設備運営に要する経費</t>
    <rPh sb="12" eb="13">
      <t>ヨウ</t>
    </rPh>
    <phoneticPr fontId="3"/>
  </si>
  <si>
    <t>第1号付表1-2</t>
    <rPh sb="0" eb="1">
      <t>ダイ</t>
    </rPh>
    <rPh sb="2" eb="3">
      <t>ゴウ</t>
    </rPh>
    <rPh sb="3" eb="5">
      <t>フヒョウ</t>
    </rPh>
    <phoneticPr fontId="3"/>
  </si>
  <si>
    <t>第6号付表１</t>
    <rPh sb="0" eb="1">
      <t>ダイ</t>
    </rPh>
    <rPh sb="2" eb="3">
      <t>ゴウ</t>
    </rPh>
    <rPh sb="3" eb="5">
      <t>フヒョウ</t>
    </rPh>
    <phoneticPr fontId="3"/>
  </si>
  <si>
    <t>第５号様式（第10条関係）</t>
    <phoneticPr fontId="3"/>
  </si>
  <si>
    <t>作成日：</t>
    <rPh sb="0" eb="3">
      <t>サクセイビ</t>
    </rPh>
    <phoneticPr fontId="3"/>
  </si>
  <si>
    <r>
      <rPr>
        <sz val="11"/>
        <rFont val="ＭＳ Ｐ明朝"/>
        <family val="1"/>
        <charset val="128"/>
      </rPr>
      <t>年　　月　　日</t>
    </r>
    <rPh sb="0" eb="1">
      <t>ネン</t>
    </rPh>
    <rPh sb="3" eb="4">
      <t>ツキ</t>
    </rPh>
    <rPh sb="6" eb="7">
      <t>ニチ</t>
    </rPh>
    <phoneticPr fontId="3"/>
  </si>
  <si>
    <r>
      <rPr>
        <sz val="11"/>
        <rFont val="ＭＳ 明朝"/>
        <family val="1"/>
        <charset val="128"/>
      </rPr>
      <t>　本件「　　　　　　　　　　　　　　　　　　　　　」の業者選定</t>
    </r>
    <r>
      <rPr>
        <sz val="11"/>
        <rFont val="Century"/>
        <family val="1"/>
      </rPr>
      <t>(</t>
    </r>
    <r>
      <rPr>
        <sz val="11"/>
        <rFont val="ＭＳ 明朝"/>
        <family val="1"/>
        <charset val="128"/>
      </rPr>
      <t>売買・請負・その他契約</t>
    </r>
    <r>
      <rPr>
        <sz val="11"/>
        <rFont val="Century"/>
        <family val="1"/>
      </rPr>
      <t>)</t>
    </r>
    <r>
      <rPr>
        <sz val="11"/>
        <rFont val="ＭＳ 明朝"/>
        <family val="1"/>
        <charset val="128"/>
      </rPr>
      <t>に際し、以下のように執り行いましたので報告します。</t>
    </r>
    <phoneticPr fontId="3"/>
  </si>
  <si>
    <t>本件「○○水素ステーション建設工事」の業者選定(売買・請負・その他契約)に際し、以下のように執り行いましたので報告します。</t>
    <rPh sb="5" eb="7">
      <t>スイソ</t>
    </rPh>
    <rPh sb="13" eb="17">
      <t>ケンセツコウジ</t>
    </rPh>
    <phoneticPr fontId="3"/>
  </si>
  <si>
    <t>※カッコ内を記載</t>
    <rPh sb="4" eb="5">
      <t>ナイ</t>
    </rPh>
    <rPh sb="6" eb="8">
      <t>キサイ</t>
    </rPh>
    <phoneticPr fontId="3"/>
  </si>
  <si>
    <t>水素供給設備名称</t>
    <rPh sb="0" eb="8">
      <t>スイソキョウキュウセツビメイショウ</t>
    </rPh>
    <phoneticPr fontId="3"/>
  </si>
  <si>
    <r>
      <t xml:space="preserve"> </t>
    </r>
    <r>
      <rPr>
        <sz val="11"/>
        <rFont val="ＭＳ Ｐ明朝"/>
        <family val="1"/>
        <charset val="128"/>
      </rPr>
      <t>入札方法</t>
    </r>
    <rPh sb="1" eb="3">
      <t>ニュウサツ</t>
    </rPh>
    <rPh sb="3" eb="5">
      <t>ホウホウ</t>
    </rPh>
    <phoneticPr fontId="3"/>
  </si>
  <si>
    <r>
      <rPr>
        <sz val="11"/>
        <rFont val="ＭＳ Ｐ明朝"/>
        <family val="1"/>
        <charset val="128"/>
      </rPr>
      <t>一般競争</t>
    </r>
    <rPh sb="0" eb="2">
      <t>イッパン</t>
    </rPh>
    <rPh sb="2" eb="4">
      <t>キョウソウ</t>
    </rPh>
    <phoneticPr fontId="3"/>
  </si>
  <si>
    <r>
      <rPr>
        <sz val="11"/>
        <rFont val="ＭＳ Ｐ明朝"/>
        <family val="1"/>
        <charset val="128"/>
      </rPr>
      <t>指名競争</t>
    </r>
    <rPh sb="0" eb="2">
      <t>シメイ</t>
    </rPh>
    <rPh sb="2" eb="4">
      <t>キョウソウ</t>
    </rPh>
    <phoneticPr fontId="3"/>
  </si>
  <si>
    <r>
      <rPr>
        <sz val="11"/>
        <rFont val="ＭＳ Ｐ明朝"/>
        <family val="1"/>
        <charset val="128"/>
      </rPr>
      <t>随意契約（相見積・特命）</t>
    </r>
    <rPh sb="0" eb="2">
      <t>ズイイ</t>
    </rPh>
    <rPh sb="2" eb="4">
      <t>ケイヤク</t>
    </rPh>
    <rPh sb="5" eb="8">
      <t>アイミツモリ</t>
    </rPh>
    <rPh sb="9" eb="11">
      <t>トクメイ</t>
    </rPh>
    <phoneticPr fontId="3"/>
  </si>
  <si>
    <t>カーシェア事業等名称</t>
    <rPh sb="5" eb="8">
      <t>ジギョウナド</t>
    </rPh>
    <rPh sb="8" eb="10">
      <t>メイショウ</t>
    </rPh>
    <phoneticPr fontId="3"/>
  </si>
  <si>
    <t>　　□一般競争　　　□指名競争　　　　□随意契約（相見積・特命）</t>
    <phoneticPr fontId="3"/>
  </si>
  <si>
    <r>
      <t xml:space="preserve"> </t>
    </r>
    <r>
      <rPr>
        <sz val="11"/>
        <rFont val="ＭＳ Ｐ明朝"/>
        <family val="1"/>
        <charset val="128"/>
      </rPr>
      <t>落札・契約業者</t>
    </r>
    <rPh sb="1" eb="3">
      <t>ラクサツ</t>
    </rPh>
    <rPh sb="4" eb="6">
      <t>ケイヤク</t>
    </rPh>
    <rPh sb="6" eb="8">
      <t>ギョウシャ</t>
    </rPh>
    <phoneticPr fontId="3"/>
  </si>
  <si>
    <r>
      <t xml:space="preserve"> </t>
    </r>
    <r>
      <rPr>
        <sz val="11"/>
        <rFont val="ＭＳ Ｐ明朝"/>
        <family val="1"/>
        <charset val="128"/>
      </rPr>
      <t>決定金額</t>
    </r>
    <rPh sb="1" eb="3">
      <t>ケッテイ</t>
    </rPh>
    <rPh sb="3" eb="5">
      <t>キンガク</t>
    </rPh>
    <phoneticPr fontId="3"/>
  </si>
  <si>
    <r>
      <t xml:space="preserve"> </t>
    </r>
    <r>
      <rPr>
        <sz val="11"/>
        <rFont val="ＭＳ Ｐ明朝"/>
        <family val="1"/>
        <charset val="128"/>
      </rPr>
      <t>入札・契約に関しての資料（別添）</t>
    </r>
    <rPh sb="1" eb="3">
      <t>ニュウサツ</t>
    </rPh>
    <rPh sb="4" eb="6">
      <t>ケイヤク</t>
    </rPh>
    <rPh sb="7" eb="8">
      <t>カン</t>
    </rPh>
    <rPh sb="11" eb="13">
      <t>シリョウ</t>
    </rPh>
    <rPh sb="14" eb="16">
      <t>ベッテン</t>
    </rPh>
    <phoneticPr fontId="3"/>
  </si>
  <si>
    <t>添付した資料名称一式を記載</t>
    <rPh sb="0" eb="2">
      <t>テンプ</t>
    </rPh>
    <rPh sb="4" eb="6">
      <t>シリョウ</t>
    </rPh>
    <rPh sb="6" eb="8">
      <t>メイショウ</t>
    </rPh>
    <rPh sb="8" eb="10">
      <t>イッシキ</t>
    </rPh>
    <rPh sb="11" eb="13">
      <t>キサイ</t>
    </rPh>
    <phoneticPr fontId="3"/>
  </si>
  <si>
    <r>
      <t xml:space="preserve"> </t>
    </r>
    <r>
      <rPr>
        <sz val="11"/>
        <rFont val="ＭＳ Ｐ明朝"/>
        <family val="1"/>
        <charset val="128"/>
      </rPr>
      <t>件名</t>
    </r>
    <rPh sb="1" eb="3">
      <t>ケンメイ</t>
    </rPh>
    <phoneticPr fontId="3"/>
  </si>
  <si>
    <t>カーシェア事業等名称</t>
    <rPh sb="5" eb="10">
      <t>ジギョウナドメイショウ</t>
    </rPh>
    <phoneticPr fontId="3"/>
  </si>
  <si>
    <r>
      <t xml:space="preserve"> </t>
    </r>
    <r>
      <rPr>
        <sz val="11"/>
        <rFont val="ＭＳ Ｐ明朝"/>
        <family val="1"/>
        <charset val="128"/>
      </rPr>
      <t>件名</t>
    </r>
  </si>
  <si>
    <r>
      <t xml:space="preserve"> </t>
    </r>
    <r>
      <rPr>
        <sz val="11"/>
        <rFont val="ＭＳ Ｐ明朝"/>
        <family val="1"/>
        <charset val="128"/>
      </rPr>
      <t>選定先業者</t>
    </r>
    <rPh sb="1" eb="3">
      <t>センテイ</t>
    </rPh>
    <rPh sb="3" eb="4">
      <t>サキ</t>
    </rPh>
    <rPh sb="4" eb="6">
      <t>ギョウシャ</t>
    </rPh>
    <phoneticPr fontId="3"/>
  </si>
  <si>
    <t>選定事業者</t>
    <rPh sb="0" eb="2">
      <t>センテイ</t>
    </rPh>
    <rPh sb="2" eb="5">
      <t>ジギョウシャ</t>
    </rPh>
    <phoneticPr fontId="3"/>
  </si>
  <si>
    <r>
      <t xml:space="preserve"> </t>
    </r>
    <r>
      <rPr>
        <sz val="11"/>
        <rFont val="ＭＳ Ｐ明朝"/>
        <family val="1"/>
        <charset val="128"/>
      </rPr>
      <t xml:space="preserve">経費の概要
</t>
    </r>
    <r>
      <rPr>
        <sz val="10"/>
        <rFont val="ＭＳ Ｐ明朝"/>
        <family val="1"/>
        <charset val="128"/>
      </rPr>
      <t>（当該経費の概念、必要性、利用目的）</t>
    </r>
    <rPh sb="1" eb="3">
      <t>ケイヒ</t>
    </rPh>
    <rPh sb="4" eb="6">
      <t>ガイヨウ</t>
    </rPh>
    <rPh sb="8" eb="10">
      <t>トウガイ</t>
    </rPh>
    <rPh sb="10" eb="12">
      <t>ケイヒ</t>
    </rPh>
    <rPh sb="13" eb="15">
      <t>ガイネン</t>
    </rPh>
    <rPh sb="16" eb="19">
      <t>ヒツヨウセイ</t>
    </rPh>
    <rPh sb="20" eb="22">
      <t>リヨウ</t>
    </rPh>
    <rPh sb="22" eb="24">
      <t>モクテキ</t>
    </rPh>
    <phoneticPr fontId="3"/>
  </si>
  <si>
    <r>
      <t xml:space="preserve"> </t>
    </r>
    <r>
      <rPr>
        <sz val="11"/>
        <rFont val="ＭＳ Ｐ明朝"/>
        <family val="1"/>
        <charset val="128"/>
      </rPr>
      <t>経費の概要
（当該経費の概念、必要性、利用目的）</t>
    </r>
    <rPh sb="1" eb="3">
      <t>ケイヒ</t>
    </rPh>
    <rPh sb="4" eb="6">
      <t>ガイヨウ</t>
    </rPh>
    <rPh sb="8" eb="10">
      <t>トウガイ</t>
    </rPh>
    <rPh sb="10" eb="12">
      <t>ケイヒ</t>
    </rPh>
    <rPh sb="13" eb="15">
      <t>ガイネン</t>
    </rPh>
    <rPh sb="16" eb="18">
      <t>ヒツヨウ</t>
    </rPh>
    <rPh sb="18" eb="19">
      <t>セイ</t>
    </rPh>
    <rPh sb="20" eb="22">
      <t>リヨウ</t>
    </rPh>
    <rPh sb="22" eb="24">
      <t>モクテキ</t>
    </rPh>
    <phoneticPr fontId="3"/>
  </si>
  <si>
    <r>
      <t xml:space="preserve"> </t>
    </r>
    <r>
      <rPr>
        <sz val="11"/>
        <rFont val="ＭＳ Ｐ明朝"/>
        <family val="1"/>
        <charset val="128"/>
      </rPr>
      <t>選定理由（※）</t>
    </r>
    <rPh sb="1" eb="3">
      <t>センテイ</t>
    </rPh>
    <rPh sb="3" eb="5">
      <t>リユウ</t>
    </rPh>
    <phoneticPr fontId="3"/>
  </si>
  <si>
    <r>
      <t xml:space="preserve">  </t>
    </r>
    <r>
      <rPr>
        <sz val="11"/>
        <rFont val="ＭＳ Ｐ明朝"/>
        <family val="1"/>
        <charset val="128"/>
      </rPr>
      <t>選定理由（※）</t>
    </r>
    <rPh sb="2" eb="4">
      <t>センテイ</t>
    </rPh>
    <rPh sb="4" eb="6">
      <t>リユウ</t>
    </rPh>
    <phoneticPr fontId="3"/>
  </si>
  <si>
    <t>（※）当該交付事業の運営上、一般競争入札又は指名競争入札に付すことが困難又は不適当である場合、</t>
    <phoneticPr fontId="3"/>
  </si>
  <si>
    <t>その必要理由と共に業者選定理由を記載し、価格の妥当性についても説明すること。</t>
    <phoneticPr fontId="3"/>
  </si>
  <si>
    <t>　その必要理由と共に業者選定理由を記載し、価格の妥当性についても説明すること。</t>
    <phoneticPr fontId="3"/>
  </si>
  <si>
    <t>第９号様式（第12条関係）</t>
    <phoneticPr fontId="3"/>
  </si>
  <si>
    <t>第10号様式（第12条関係）</t>
    <phoneticPr fontId="3"/>
  </si>
  <si>
    <t>第６号様式（第11条関係）</t>
    <phoneticPr fontId="3"/>
  </si>
  <si>
    <t>第８号様式（第11条関係）</t>
    <phoneticPr fontId="3"/>
  </si>
  <si>
    <t>第11号様式（第13条関係）</t>
    <phoneticPr fontId="3"/>
  </si>
  <si>
    <t>第13号様式（第15条関係）</t>
    <phoneticPr fontId="3"/>
  </si>
  <si>
    <t>第14号様式（第18条関係）</t>
    <phoneticPr fontId="3"/>
  </si>
  <si>
    <r>
      <t xml:space="preserve"> </t>
    </r>
    <r>
      <rPr>
        <sz val="11"/>
        <rFont val="ＭＳ 明朝"/>
        <family val="1"/>
        <charset val="128"/>
      </rPr>
      <t>水素供給設備名称</t>
    </r>
    <rPh sb="1" eb="3">
      <t>スイソ</t>
    </rPh>
    <rPh sb="3" eb="5">
      <t>キョウキュウ</t>
    </rPh>
    <rPh sb="5" eb="7">
      <t>セツビ</t>
    </rPh>
    <rPh sb="7" eb="9">
      <t>メイショウ</t>
    </rPh>
    <phoneticPr fontId="3"/>
  </si>
  <si>
    <r>
      <rPr>
        <sz val="11"/>
        <rFont val="ＭＳ Ｐ明朝"/>
        <family val="1"/>
        <charset val="128"/>
      </rPr>
      <t>第</t>
    </r>
    <r>
      <rPr>
        <sz val="11"/>
        <rFont val="Century"/>
        <family val="1"/>
      </rPr>
      <t>13</t>
    </r>
    <r>
      <rPr>
        <sz val="11"/>
        <rFont val="ＭＳ Ｐ明朝"/>
        <family val="1"/>
        <charset val="128"/>
      </rPr>
      <t>号様式（運営費：請求書）</t>
    </r>
    <rPh sb="11" eb="14">
      <t>セイキュウショ</t>
    </rPh>
    <phoneticPr fontId="3"/>
  </si>
  <si>
    <r>
      <rPr>
        <sz val="11"/>
        <rFont val="ＭＳ Ｐ明朝"/>
        <family val="1"/>
        <charset val="128"/>
      </rPr>
      <t>実績報告書（第</t>
    </r>
    <r>
      <rPr>
        <sz val="11"/>
        <rFont val="Century"/>
        <family val="1"/>
      </rPr>
      <t>11</t>
    </r>
    <r>
      <rPr>
        <sz val="11"/>
        <rFont val="ＭＳ Ｐ明朝"/>
        <family val="1"/>
        <charset val="128"/>
      </rPr>
      <t>号様式）「助成金算定額」を表示</t>
    </r>
    <phoneticPr fontId="3"/>
  </si>
  <si>
    <r>
      <rPr>
        <sz val="11"/>
        <rFont val="ＭＳ Ｐ明朝"/>
        <family val="1"/>
        <charset val="128"/>
      </rPr>
      <t>※額の確定通知書（第</t>
    </r>
    <r>
      <rPr>
        <sz val="11"/>
        <rFont val="Century"/>
        <family val="1"/>
      </rPr>
      <t>12</t>
    </r>
    <r>
      <rPr>
        <sz val="11"/>
        <rFont val="ＭＳ Ｐ明朝"/>
        <family val="1"/>
        <charset val="128"/>
      </rPr>
      <t>号様式）と異なる場合は、金額を上書きしてください。</t>
    </r>
    <rPh sb="9" eb="10">
      <t>ダイ</t>
    </rPh>
    <rPh sb="12" eb="13">
      <t>ゴウ</t>
    </rPh>
    <rPh sb="13" eb="15">
      <t>ヨウシキ</t>
    </rPh>
    <rPh sb="17" eb="18">
      <t>コト</t>
    </rPh>
    <rPh sb="20" eb="22">
      <t>バアイ</t>
    </rPh>
    <rPh sb="24" eb="26">
      <t>キンガク</t>
    </rPh>
    <rPh sb="27" eb="29">
      <t>ウワガ</t>
    </rPh>
    <phoneticPr fontId="3"/>
  </si>
  <si>
    <t>入札等の報告書</t>
  </si>
  <si>
    <t>随意契約による選定理由書</t>
  </si>
  <si>
    <t>第10号</t>
    <rPh sb="0" eb="1">
      <t>ダイ</t>
    </rPh>
    <rPh sb="3" eb="4">
      <t>ゴウ</t>
    </rPh>
    <phoneticPr fontId="3"/>
  </si>
  <si>
    <t>第11号付表1</t>
    <rPh sb="0" eb="1">
      <t>ダイ</t>
    </rPh>
    <rPh sb="3" eb="4">
      <t>ゴウ</t>
    </rPh>
    <rPh sb="4" eb="6">
      <t>フヒョウ</t>
    </rPh>
    <phoneticPr fontId="3"/>
  </si>
  <si>
    <t>第13号</t>
    <rPh sb="0" eb="1">
      <t>ダイ</t>
    </rPh>
    <rPh sb="3" eb="4">
      <t>ゴウ</t>
    </rPh>
    <phoneticPr fontId="3"/>
  </si>
  <si>
    <t>第14号</t>
    <rPh sb="0" eb="1">
      <t>ダイ</t>
    </rPh>
    <rPh sb="3" eb="4">
      <t>ゴウ</t>
    </rPh>
    <phoneticPr fontId="3"/>
  </si>
  <si>
    <t>設備運営費助成対象期間の末日から起算して30日以内又は交付決定日から起算して30日以内のいずれか遅い方</t>
    <rPh sb="0" eb="2">
      <t>セツビ</t>
    </rPh>
    <rPh sb="2" eb="5">
      <t>ウンエイヒ</t>
    </rPh>
    <rPh sb="5" eb="7">
      <t>ジョセイ</t>
    </rPh>
    <rPh sb="7" eb="9">
      <t>タイショウ</t>
    </rPh>
    <rPh sb="9" eb="11">
      <t>キカン</t>
    </rPh>
    <rPh sb="12" eb="14">
      <t>マツジツ</t>
    </rPh>
    <rPh sb="16" eb="18">
      <t>キサン</t>
    </rPh>
    <rPh sb="22" eb="23">
      <t>ニチ</t>
    </rPh>
    <rPh sb="23" eb="25">
      <t>イナイ</t>
    </rPh>
    <rPh sb="25" eb="26">
      <t>マタ</t>
    </rPh>
    <rPh sb="27" eb="29">
      <t>コウフ</t>
    </rPh>
    <rPh sb="29" eb="31">
      <t>ケッテイ</t>
    </rPh>
    <rPh sb="31" eb="32">
      <t>ビ</t>
    </rPh>
    <rPh sb="34" eb="36">
      <t>キサン</t>
    </rPh>
    <rPh sb="40" eb="41">
      <t>ニチ</t>
    </rPh>
    <rPh sb="41" eb="43">
      <t>イナイ</t>
    </rPh>
    <rPh sb="48" eb="49">
      <t>オソ</t>
    </rPh>
    <rPh sb="50" eb="51">
      <t>ホウ</t>
    </rPh>
    <phoneticPr fontId="3"/>
  </si>
  <si>
    <t>実績報告書提出時</t>
  </si>
  <si>
    <t>（同上）</t>
    <rPh sb="1" eb="3">
      <t>ドウジョウ</t>
    </rPh>
    <phoneticPr fontId="3"/>
  </si>
  <si>
    <t>（参考） 助成金額</t>
  </si>
  <si>
    <t>大規模事業者 助成対象経費の合計金額に１／２を乗じた金額又は 5,000,000 円のいずれか 低い金額</t>
  </si>
  <si>
    <t>中小事業者 助成対象経費の合計金額又は 10,000,000 円のいずれか低い金額</t>
  </si>
  <si>
    <t>設備運営費助成対象期間中における
水素供給充填量（ｋｇ）</t>
    <rPh sb="0" eb="2">
      <t>セツビ</t>
    </rPh>
    <rPh sb="2" eb="5">
      <t>ウンエイヒ</t>
    </rPh>
    <rPh sb="5" eb="7">
      <t>ジョセイ</t>
    </rPh>
    <rPh sb="7" eb="9">
      <t>タイショウ</t>
    </rPh>
    <rPh sb="9" eb="12">
      <t>キカンチュウ</t>
    </rPh>
    <rPh sb="17" eb="19">
      <t>スイソ</t>
    </rPh>
    <rPh sb="19" eb="21">
      <t>キョウキュウ</t>
    </rPh>
    <rPh sb="21" eb="23">
      <t>ジュウテン</t>
    </rPh>
    <rPh sb="23" eb="24">
      <t>リョウ</t>
    </rPh>
    <phoneticPr fontId="3"/>
  </si>
  <si>
    <t>大規模事業者 助成対象経費の合計金額に１／２を乗じた金額又は 5,000,000 円のいずれか 低い金額</t>
    <phoneticPr fontId="3"/>
  </si>
  <si>
    <t>中小事業者 助成対象経費の合計金額又は 10,000,000 円のいずれか低い金額</t>
    <phoneticPr fontId="3"/>
  </si>
  <si>
    <t>申請する事業者名を入力（複数の事業者によって本事業を実施する場合、助成対
象経費の割合が一番大きい事業者を代表とする。）</t>
    <rPh sb="0" eb="2">
      <t>シンセイ</t>
    </rPh>
    <rPh sb="4" eb="7">
      <t>ジギョウシャ</t>
    </rPh>
    <rPh sb="7" eb="8">
      <t>メイ</t>
    </rPh>
    <rPh sb="9" eb="11">
      <t>ニュウリョク</t>
    </rPh>
    <rPh sb="12" eb="14">
      <t>フクスウ</t>
    </rPh>
    <rPh sb="15" eb="18">
      <t>ジギョウシャ</t>
    </rPh>
    <rPh sb="22" eb="23">
      <t>ホン</t>
    </rPh>
    <rPh sb="23" eb="25">
      <t>ジギョウ</t>
    </rPh>
    <rPh sb="26" eb="28">
      <t>ジッシ</t>
    </rPh>
    <rPh sb="30" eb="32">
      <t>バアイ</t>
    </rPh>
    <rPh sb="33" eb="35">
      <t>ジョセイ</t>
    </rPh>
    <rPh sb="35" eb="36">
      <t>タイ</t>
    </rPh>
    <rPh sb="37" eb="38">
      <t>ゾウ</t>
    </rPh>
    <rPh sb="38" eb="40">
      <t>ケイヒ</t>
    </rPh>
    <rPh sb="41" eb="43">
      <t>ワリアイ</t>
    </rPh>
    <rPh sb="44" eb="46">
      <t>イチバン</t>
    </rPh>
    <rPh sb="46" eb="47">
      <t>オオ</t>
    </rPh>
    <rPh sb="49" eb="51">
      <t>ジギョウ</t>
    </rPh>
    <rPh sb="51" eb="52">
      <t>シャ</t>
    </rPh>
    <rPh sb="53" eb="55">
      <t>ダイヒョウ</t>
    </rPh>
    <phoneticPr fontId="3"/>
  </si>
  <si>
    <t>複数の事業者によって本事業を実施する場合、助成対象経費の割合が一番大きい事業者を代表としてください。</t>
    <phoneticPr fontId="3"/>
  </si>
  <si>
    <t>変更（設備仕様・設備住所・運営日の大幅な変更ほか）・継承・中止又は廃止</t>
    <rPh sb="0" eb="2">
      <t>ヘンコウ</t>
    </rPh>
    <rPh sb="3" eb="5">
      <t>セツビ</t>
    </rPh>
    <rPh sb="5" eb="7">
      <t>シヨウ</t>
    </rPh>
    <rPh sb="13" eb="15">
      <t>ウンエイ</t>
    </rPh>
    <rPh sb="15" eb="16">
      <t>ビ</t>
    </rPh>
    <rPh sb="17" eb="19">
      <t>オオハバ</t>
    </rPh>
    <rPh sb="20" eb="22">
      <t>ヘンコウ</t>
    </rPh>
    <rPh sb="26" eb="28">
      <t>ケイショウ</t>
    </rPh>
    <rPh sb="29" eb="31">
      <t>チュウシ</t>
    </rPh>
    <rPh sb="31" eb="32">
      <t>マタ</t>
    </rPh>
    <rPh sb="33" eb="35">
      <t>ハイシ</t>
    </rPh>
    <phoneticPr fontId="3"/>
  </si>
  <si>
    <t>2月末まで（年度末又は運営を終了した場合にあっては、当該終了した日まで）</t>
    <rPh sb="1" eb="2">
      <t>ガツ</t>
    </rPh>
    <rPh sb="2" eb="3">
      <t>マツ</t>
    </rPh>
    <rPh sb="6" eb="9">
      <t>ネンドマツ</t>
    </rPh>
    <rPh sb="9" eb="10">
      <t>マタ</t>
    </rPh>
    <phoneticPr fontId="3"/>
  </si>
  <si>
    <t>水素供給設備運営費</t>
    <phoneticPr fontId="3"/>
  </si>
  <si>
    <r>
      <rPr>
        <sz val="11"/>
        <rFont val="ＭＳ Ｐ明朝"/>
        <family val="1"/>
        <charset val="128"/>
      </rPr>
      <t>　※</t>
    </r>
    <r>
      <rPr>
        <sz val="11"/>
        <rFont val="Century"/>
        <family val="1"/>
      </rPr>
      <t>yy/m/d</t>
    </r>
    <r>
      <rPr>
        <sz val="11"/>
        <rFont val="ＭＳ Ｐ明朝"/>
        <family val="1"/>
        <charset val="128"/>
      </rPr>
      <t>（西暦）形式で入力　＜和暦で表示＞</t>
    </r>
    <phoneticPr fontId="3"/>
  </si>
  <si>
    <t>１　大規模事業者　　　500万円</t>
    <rPh sb="2" eb="8">
      <t>ダイキボジギョウシャ</t>
    </rPh>
    <phoneticPr fontId="3"/>
  </si>
  <si>
    <t>２　中小事業者　　　1,000万円</t>
    <rPh sb="2" eb="4">
      <t>チュウショウ</t>
    </rPh>
    <rPh sb="4" eb="7">
      <t>ジギョウシャ</t>
    </rPh>
    <phoneticPr fontId="3"/>
  </si>
  <si>
    <t>助成対象経費（単位 円）</t>
    <phoneticPr fontId="3"/>
  </si>
  <si>
    <t>中小規模事業者</t>
    <rPh sb="0" eb="7">
      <t>チュウショウキボジギョウシャ</t>
    </rPh>
    <phoneticPr fontId="3"/>
  </si>
  <si>
    <t>助成金額＝助成対象経費の合計金額又は10,000,000 円のいずれか低い金額</t>
    <phoneticPr fontId="3"/>
  </si>
  <si>
    <t>助成金額＝助成対象経費の合計金額に１／２を乗じた金額又は5,000,000 円のいずれか低い金額</t>
    <phoneticPr fontId="3"/>
  </si>
  <si>
    <t>設備運営費助成対象期間中における
水素供給充填量（ｋｇ）</t>
    <phoneticPr fontId="3"/>
  </si>
  <si>
    <t>設備運営費助成対象期間中における水素供給充填量（ｋｇ）</t>
    <phoneticPr fontId="3"/>
  </si>
  <si>
    <t>１　大規模事業者　500万円</t>
    <rPh sb="2" eb="8">
      <t>ダイキボジギョウシャ</t>
    </rPh>
    <phoneticPr fontId="3"/>
  </si>
  <si>
    <t>２　中小事業者　　1,000万円</t>
    <rPh sb="2" eb="4">
      <t>チュウショウ</t>
    </rPh>
    <rPh sb="4" eb="7">
      <t>ジギョウシャ</t>
    </rPh>
    <phoneticPr fontId="3"/>
  </si>
  <si>
    <t>助成金額＝助成対象経費の合計金額に１／２を乗じた金額又は 5,000,000 円のいずれか 低い金額</t>
    <phoneticPr fontId="3"/>
  </si>
  <si>
    <t>助成金額＝助成対象経費の合計金額又は 10,000,000 円のいずれか低い金額</t>
    <phoneticPr fontId="3"/>
  </si>
  <si>
    <t>水素供給設備の設備運営に要する経費　（変更）</t>
    <rPh sb="12" eb="13">
      <t>ヨウ</t>
    </rPh>
    <rPh sb="19" eb="21">
      <t>ヘンコウ</t>
    </rPh>
    <phoneticPr fontId="3"/>
  </si>
  <si>
    <t>水素供給設備の設備運営に要する経費　（実績）</t>
    <rPh sb="12" eb="13">
      <t>ヨウ</t>
    </rPh>
    <rPh sb="19" eb="21">
      <t>ジッセキ</t>
    </rPh>
    <phoneticPr fontId="3"/>
  </si>
  <si>
    <t>助成対象経費（変更後）</t>
    <rPh sb="0" eb="6">
      <t>ジョセイタイショウケイヒ</t>
    </rPh>
    <rPh sb="7" eb="10">
      <t>ヘンコウゴ</t>
    </rPh>
    <phoneticPr fontId="3"/>
  </si>
  <si>
    <t>助成対象経費（実績）</t>
    <rPh sb="0" eb="6">
      <t>ジョセイタイショウケイヒ</t>
    </rPh>
    <rPh sb="7" eb="9">
      <t>ジッセキ</t>
    </rPh>
    <phoneticPr fontId="3"/>
  </si>
  <si>
    <t>Ｙ ＝ Ｘ × Ｅ／２８２ ×（１－Ａ／（Ｂ×６０））</t>
  </si>
  <si>
    <t>※設備運営費助成対象期間中における水素供給設備の商用運用日数（日）、水素供給充填量（ｋｇ）</t>
    <phoneticPr fontId="3"/>
  </si>
  <si>
    <t>については、助成対象商用運用日数、助成対象期間内の水素充填記録等を把握できる資料を参照</t>
    <rPh sb="6" eb="8">
      <t>ジョセイ</t>
    </rPh>
    <rPh sb="41" eb="43">
      <t>サンショウ</t>
    </rPh>
    <phoneticPr fontId="3"/>
  </si>
  <si>
    <t>B:総営業時間（ｈ）の計算根拠</t>
  </si>
  <si>
    <t>B:総営業時間（ｈ）の計算根拠</t>
    <phoneticPr fontId="3"/>
  </si>
  <si>
    <t>1日あたりの利用台数　●台×1台当たり充填量　△㎏　×年間営業日数　◎日</t>
    <phoneticPr fontId="3"/>
  </si>
  <si>
    <t>1日あたりの営業時間　●.0h　×年間営業日数　△日</t>
    <phoneticPr fontId="3"/>
  </si>
  <si>
    <t>助成金額（円）</t>
    <rPh sb="5" eb="6">
      <t>エン</t>
    </rPh>
    <phoneticPr fontId="3"/>
  </si>
  <si>
    <t>★公社使用欄</t>
    <rPh sb="1" eb="6">
      <t>コウシャシヨウラン</t>
    </rPh>
    <phoneticPr fontId="3"/>
  </si>
  <si>
    <t>①　本事業により設置した水素供給設備の運営開始初年度</t>
  </si>
  <si>
    <t>②　本事業により設置した水素供給設備の運営開始後翌年度以降</t>
  </si>
  <si>
    <t>毎年度の４月１日から当該年度の末日（年度中に当該設備の運営を終了した場合にあっては、当該終了した日）までとします。 </t>
  </si>
  <si>
    <t>燃料電池自動車に充填した水素量（kg）に基づき求めた充填時間（単位 分、小数点以下第２位を四捨五入）</t>
    <phoneticPr fontId="3"/>
  </si>
  <si>
    <t>【助成対象期間】</t>
    <rPh sb="1" eb="7">
      <t>ジョセイタイショウキカン</t>
    </rPh>
    <phoneticPr fontId="3"/>
  </si>
  <si>
    <t>交付要綱第５条に定める本経費の助成対象期間内において</t>
    <rPh sb="0" eb="4">
      <t>コウフヨウコウ</t>
    </rPh>
    <rPh sb="4" eb="5">
      <t>ダイ</t>
    </rPh>
    <rPh sb="6" eb="7">
      <t>ジョウ</t>
    </rPh>
    <rPh sb="8" eb="9">
      <t>サダ</t>
    </rPh>
    <rPh sb="11" eb="12">
      <t>ホン</t>
    </rPh>
    <rPh sb="12" eb="13">
      <t>テホン</t>
    </rPh>
    <phoneticPr fontId="3"/>
  </si>
  <si>
    <t>交付要綱第５条に定める助成対象期間における水素供給設備の総営業時間（単位 時間）</t>
    <phoneticPr fontId="3"/>
  </si>
  <si>
    <t>交付要綱第５条に定める助成対象期間における水素供給設備が商用運用された日数（単位 日）</t>
    <phoneticPr fontId="3"/>
  </si>
  <si>
    <t>助成対象経費（自動計算）</t>
    <rPh sb="0" eb="2">
      <t>ジョセイ</t>
    </rPh>
    <rPh sb="2" eb="4">
      <t>タイショウ</t>
    </rPh>
    <rPh sb="4" eb="6">
      <t>ケイヒ</t>
    </rPh>
    <rPh sb="7" eb="9">
      <t>ジドウ</t>
    </rPh>
    <rPh sb="9" eb="11">
      <t>ケイサン</t>
    </rPh>
    <phoneticPr fontId="3"/>
  </si>
  <si>
    <t>交付決定番号</t>
    <rPh sb="0" eb="2">
      <t>コウフ</t>
    </rPh>
    <rPh sb="2" eb="4">
      <t>ケッテイ</t>
    </rPh>
    <rPh sb="4" eb="6">
      <t>バンゴウ</t>
    </rPh>
    <phoneticPr fontId="3"/>
  </si>
  <si>
    <t>交付決定日</t>
    <rPh sb="0" eb="2">
      <t>コウフ</t>
    </rPh>
    <rPh sb="2" eb="4">
      <t>ケッテイ</t>
    </rPh>
    <rPh sb="4" eb="5">
      <t>ビ</t>
    </rPh>
    <phoneticPr fontId="3"/>
  </si>
  <si>
    <t>上記同交付要綱第８条の交付決定通知書（第３号様式）「交付決定日」を入力　※yy/m/d（西暦）形式で入力　＜和暦で表示＞</t>
    <rPh sb="0" eb="2">
      <t>ジョウキ</t>
    </rPh>
    <rPh sb="2" eb="3">
      <t>ドウ</t>
    </rPh>
    <rPh sb="3" eb="7">
      <t>コウフヨウコウ</t>
    </rPh>
    <rPh sb="7" eb="8">
      <t>ダイ</t>
    </rPh>
    <rPh sb="9" eb="10">
      <t>ジョウ</t>
    </rPh>
    <rPh sb="11" eb="13">
      <t>コウフ</t>
    </rPh>
    <rPh sb="13" eb="15">
      <t>ケッテイ</t>
    </rPh>
    <rPh sb="15" eb="18">
      <t>ツウチショ</t>
    </rPh>
    <rPh sb="19" eb="20">
      <t>ダイ</t>
    </rPh>
    <rPh sb="21" eb="22">
      <t>ゴウ</t>
    </rPh>
    <rPh sb="22" eb="24">
      <t>ヨウシキ</t>
    </rPh>
    <rPh sb="26" eb="28">
      <t>コウフ</t>
    </rPh>
    <rPh sb="28" eb="30">
      <t>ケッテイ</t>
    </rPh>
    <rPh sb="30" eb="31">
      <t>ニチ</t>
    </rPh>
    <rPh sb="33" eb="35">
      <t>ニュウリョク</t>
    </rPh>
    <phoneticPr fontId="3"/>
  </si>
  <si>
    <t>（※）各経費に関する詳細は手引きを参照すること</t>
    <rPh sb="3" eb="4">
      <t>カク</t>
    </rPh>
    <rPh sb="4" eb="6">
      <t>ケイヒ</t>
    </rPh>
    <rPh sb="7" eb="8">
      <t>カン</t>
    </rPh>
    <rPh sb="10" eb="12">
      <t>ショウサイ</t>
    </rPh>
    <rPh sb="13" eb="15">
      <t>テビ</t>
    </rPh>
    <rPh sb="17" eb="19">
      <t>サンショウ</t>
    </rPh>
    <phoneticPr fontId="3"/>
  </si>
  <si>
    <t>助成金交付決定番号</t>
    <phoneticPr fontId="3"/>
  </si>
  <si>
    <t>実績報告時に提出される「助成対象期間内の水素充填記録、助成対象商用運用日数等を把握できる資料」より内容の確認を行います。</t>
    <rPh sb="4" eb="5">
      <t>ジ</t>
    </rPh>
    <rPh sb="6" eb="8">
      <t>テイシュツ</t>
    </rPh>
    <rPh sb="49" eb="51">
      <t>ナイヨウ</t>
    </rPh>
    <phoneticPr fontId="3"/>
  </si>
  <si>
    <t>第6号付表１-２</t>
    <rPh sb="0" eb="1">
      <t>ダイ</t>
    </rPh>
    <rPh sb="2" eb="3">
      <t>ゴウ</t>
    </rPh>
    <rPh sb="3" eb="5">
      <t>フヒョウ</t>
    </rPh>
    <phoneticPr fontId="3"/>
  </si>
  <si>
    <t>第11号付表１-２</t>
    <rPh sb="0" eb="1">
      <t>ダイ</t>
    </rPh>
    <rPh sb="3" eb="4">
      <t>ゴウ</t>
    </rPh>
    <rPh sb="4" eb="6">
      <t>フヒョウ</t>
    </rPh>
    <phoneticPr fontId="3"/>
  </si>
  <si>
    <t>助成対象期間</t>
    <rPh sb="0" eb="2">
      <t>ジョセイ</t>
    </rPh>
    <rPh sb="2" eb="4">
      <t>タイショウ</t>
    </rPh>
    <rPh sb="4" eb="6">
      <t>キカン</t>
    </rPh>
    <phoneticPr fontId="3"/>
  </si>
  <si>
    <t>※yy/m/d（西暦）形式で入力　＜和暦で表示＞</t>
    <phoneticPr fontId="3"/>
  </si>
  <si>
    <t>交付要綱第５条に定める助成対象期間における水素供給設備の商用運用予定日数（単位 日）</t>
    <rPh sb="32" eb="34">
      <t>ヨテイ</t>
    </rPh>
    <phoneticPr fontId="3"/>
  </si>
  <si>
    <t>水素量（kg）に基づき求めた充填時間（単位 分、小数点以下第２位を四捨五入）</t>
    <phoneticPr fontId="3"/>
  </si>
  <si>
    <t>※本様式下部に計算根拠を示すこと。</t>
    <rPh sb="1" eb="2">
      <t>ホン</t>
    </rPh>
    <rPh sb="2" eb="4">
      <t>ヨウシキ</t>
    </rPh>
    <rPh sb="4" eb="6">
      <t>カブ</t>
    </rPh>
    <rPh sb="7" eb="11">
      <t>ケイサンコンキョ</t>
    </rPh>
    <rPh sb="12" eb="13">
      <t>シメ</t>
    </rPh>
    <phoneticPr fontId="3"/>
  </si>
  <si>
    <t>※本様式下部に計算根拠を示すこと。</t>
    <phoneticPr fontId="3"/>
  </si>
  <si>
    <t>※うるう年の場合はＹ ＝ Ｘ × Ｅ／２８３ ×（１－Ａ／（Ｂ×６０））</t>
    <rPh sb="4" eb="5">
      <t>ドシ</t>
    </rPh>
    <rPh sb="6" eb="8">
      <t>バアイ</t>
    </rPh>
    <phoneticPr fontId="3"/>
  </si>
  <si>
    <t>変更後の助成対象経費</t>
    <phoneticPr fontId="3"/>
  </si>
  <si>
    <t>変更後の交付決定金額（見込）</t>
    <phoneticPr fontId="3"/>
  </si>
  <si>
    <t>運営開始日が大幅に変更になる場合、第６号付表１、付表１-2も提出すること。</t>
    <rPh sb="17" eb="18">
      <t>ダイ</t>
    </rPh>
    <rPh sb="19" eb="20">
      <t>ゴウ</t>
    </rPh>
    <rPh sb="20" eb="22">
      <t>フヒョウ</t>
    </rPh>
    <rPh sb="24" eb="26">
      <t>フヒョウ</t>
    </rPh>
    <rPh sb="30" eb="32">
      <t>テイシュツ</t>
    </rPh>
    <phoneticPr fontId="3"/>
  </si>
  <si>
    <t>パッケージ支援整備等事業交付要綱第８条の交付決定通知書（第３号様式）「交付決定番号」を入力</t>
    <rPh sb="20" eb="22">
      <t>コウフ</t>
    </rPh>
    <rPh sb="22" eb="24">
      <t>ケッテイ</t>
    </rPh>
    <rPh sb="24" eb="27">
      <t>ツウチショ</t>
    </rPh>
    <rPh sb="28" eb="29">
      <t>ダイ</t>
    </rPh>
    <rPh sb="30" eb="33">
      <t>ゴウヨウシキ</t>
    </rPh>
    <rPh sb="35" eb="37">
      <t>コウフ</t>
    </rPh>
    <rPh sb="37" eb="39">
      <t>ケッテイ</t>
    </rPh>
    <rPh sb="39" eb="41">
      <t>バンゴウ</t>
    </rPh>
    <rPh sb="43" eb="45">
      <t>ニュウリョク</t>
    </rPh>
    <phoneticPr fontId="3"/>
  </si>
  <si>
    <t>充填量(㎏)の計算根拠</t>
    <phoneticPr fontId="3"/>
  </si>
  <si>
    <t>本助成金の交付決定日</t>
    <rPh sb="0" eb="1">
      <t>ホン</t>
    </rPh>
    <rPh sb="1" eb="3">
      <t>ジョセイ</t>
    </rPh>
    <rPh sb="3" eb="4">
      <t>キン</t>
    </rPh>
    <rPh sb="5" eb="7">
      <t>コウフ</t>
    </rPh>
    <rPh sb="7" eb="9">
      <t>ケッテイ</t>
    </rPh>
    <rPh sb="9" eb="10">
      <t>ビ</t>
    </rPh>
    <phoneticPr fontId="3"/>
  </si>
  <si>
    <t>本助成金の交付決定番号</t>
    <rPh sb="0" eb="1">
      <t>ホン</t>
    </rPh>
    <rPh sb="1" eb="3">
      <t>ジョセイ</t>
    </rPh>
    <rPh sb="3" eb="4">
      <t>キン</t>
    </rPh>
    <rPh sb="5" eb="7">
      <t>コウフ</t>
    </rPh>
    <rPh sb="7" eb="9">
      <t>ケッテイ</t>
    </rPh>
    <rPh sb="9" eb="11">
      <t>バンゴウ</t>
    </rPh>
    <phoneticPr fontId="3"/>
  </si>
  <si>
    <r>
      <t>第</t>
    </r>
    <r>
      <rPr>
        <sz val="11"/>
        <rFont val="Century"/>
        <family val="1"/>
      </rPr>
      <t>1</t>
    </r>
    <r>
      <rPr>
        <sz val="11"/>
        <rFont val="ＭＳ Ｐ明朝"/>
        <family val="1"/>
        <charset val="128"/>
      </rPr>
      <t>号様式から自動表示</t>
    </r>
  </si>
  <si>
    <r>
      <rPr>
        <sz val="11"/>
        <rFont val="Segoe UI Symbol"/>
        <family val="1"/>
      </rPr>
      <t>■</t>
    </r>
    <r>
      <rPr>
        <sz val="11"/>
        <rFont val="Yu Gothic"/>
        <family val="1"/>
        <charset val="128"/>
      </rPr>
      <t>交付決定内容入力</t>
    </r>
    <r>
      <rPr>
        <sz val="11"/>
        <rFont val="Segoe UI Symbol"/>
        <family val="1"/>
      </rPr>
      <t>■</t>
    </r>
    <r>
      <rPr>
        <sz val="11"/>
        <rFont val="Yu Gothic"/>
        <family val="1"/>
        <charset val="128"/>
      </rPr>
      <t>から自動表示</t>
    </r>
    <phoneticPr fontId="3"/>
  </si>
  <si>
    <t>第１号様式に記載した水素供給設備名称を記載（自動表示）</t>
    <rPh sb="0" eb="1">
      <t>ダイ</t>
    </rPh>
    <rPh sb="2" eb="5">
      <t>ゴウヨウシキ</t>
    </rPh>
    <rPh sb="6" eb="8">
      <t>キサイ</t>
    </rPh>
    <rPh sb="10" eb="18">
      <t>スイソキョウキュウセツビメイショウ</t>
    </rPh>
    <rPh sb="19" eb="21">
      <t>キサイ</t>
    </rPh>
    <rPh sb="22" eb="26">
      <t>ジドウヒョウジ</t>
    </rPh>
    <phoneticPr fontId="3"/>
  </si>
  <si>
    <t>■交付決定内容入力■から自動表示</t>
    <rPh sb="1" eb="3">
      <t>コウフ</t>
    </rPh>
    <rPh sb="3" eb="5">
      <t>ケッテイ</t>
    </rPh>
    <rPh sb="5" eb="7">
      <t>ナイヨウ</t>
    </rPh>
    <rPh sb="7" eb="9">
      <t>ニュウリョク</t>
    </rPh>
    <rPh sb="12" eb="14">
      <t>ジドウ</t>
    </rPh>
    <rPh sb="14" eb="16">
      <t>ヒョウジ</t>
    </rPh>
    <phoneticPr fontId="3"/>
  </si>
  <si>
    <r>
      <rPr>
        <sz val="11"/>
        <rFont val="Segoe UI Symbol"/>
        <family val="1"/>
      </rPr>
      <t>■</t>
    </r>
    <r>
      <rPr>
        <sz val="11"/>
        <rFont val="ＭＳ Ｐ明朝"/>
        <family val="1"/>
        <charset val="128"/>
      </rPr>
      <t>交付決定内容入力</t>
    </r>
    <r>
      <rPr>
        <sz val="11"/>
        <rFont val="Segoe UI Symbol"/>
        <family val="1"/>
      </rPr>
      <t>■</t>
    </r>
    <r>
      <rPr>
        <sz val="11"/>
        <rFont val="ＭＳ Ｐ明朝"/>
        <family val="1"/>
        <charset val="128"/>
      </rPr>
      <t>「助成金交付決定番号」を表示</t>
    </r>
    <r>
      <rPr>
        <sz val="11"/>
        <rFont val="Yu Gothic"/>
        <family val="1"/>
        <charset val="128"/>
      </rPr>
      <t>　（自動表示）</t>
    </r>
    <rPh sb="1" eb="3">
      <t>コウフ</t>
    </rPh>
    <rPh sb="3" eb="5">
      <t>ケッテイ</t>
    </rPh>
    <rPh sb="5" eb="7">
      <t>ナイヨウ</t>
    </rPh>
    <rPh sb="7" eb="9">
      <t>ニュウリョク</t>
    </rPh>
    <rPh sb="22" eb="24">
      <t>ヒョウジ</t>
    </rPh>
    <rPh sb="26" eb="30">
      <t>ジドウヒョウジ</t>
    </rPh>
    <phoneticPr fontId="3"/>
  </si>
  <si>
    <r>
      <rPr>
        <sz val="11"/>
        <rFont val="ＭＳ Ｐ明朝"/>
        <family val="1"/>
        <charset val="128"/>
      </rPr>
      <t>交付申請書（第</t>
    </r>
    <r>
      <rPr>
        <sz val="11"/>
        <rFont val="Century"/>
        <family val="1"/>
      </rPr>
      <t>1</t>
    </r>
    <r>
      <rPr>
        <sz val="11"/>
        <rFont val="ＭＳ Ｐ明朝"/>
        <family val="1"/>
        <charset val="128"/>
      </rPr>
      <t>号様式）「水素供給設備名称」を表示</t>
    </r>
    <r>
      <rPr>
        <sz val="11"/>
        <rFont val="Yu Gothic"/>
        <family val="1"/>
        <charset val="128"/>
      </rPr>
      <t>　（自動表示）</t>
    </r>
    <rPh sb="27" eb="31">
      <t>ジドウヒョウジ</t>
    </rPh>
    <phoneticPr fontId="3"/>
  </si>
  <si>
    <r>
      <rPr>
        <sz val="11"/>
        <rFont val="Segoe UI Symbol"/>
        <family val="1"/>
      </rPr>
      <t>■</t>
    </r>
    <r>
      <rPr>
        <sz val="11"/>
        <rFont val="Yu Gothic"/>
        <family val="1"/>
        <charset val="128"/>
      </rPr>
      <t>交付決定内容入力</t>
    </r>
    <r>
      <rPr>
        <sz val="11"/>
        <rFont val="Segoe UI Symbol"/>
        <family val="1"/>
      </rPr>
      <t>■</t>
    </r>
    <r>
      <rPr>
        <sz val="11"/>
        <rFont val="Yu Gothic"/>
        <family val="1"/>
        <charset val="128"/>
      </rPr>
      <t>「助成金交付決定番号」を表示　（自動表示）</t>
    </r>
    <phoneticPr fontId="3"/>
  </si>
  <si>
    <r>
      <rPr>
        <sz val="11"/>
        <rFont val="Yu Gothic"/>
        <family val="1"/>
        <charset val="128"/>
      </rPr>
      <t>交付申請書（第</t>
    </r>
    <r>
      <rPr>
        <sz val="11"/>
        <rFont val="Century"/>
        <family val="1"/>
      </rPr>
      <t>1</t>
    </r>
    <r>
      <rPr>
        <sz val="11"/>
        <rFont val="Yu Gothic"/>
        <family val="1"/>
        <charset val="128"/>
      </rPr>
      <t>号様式）「水素供給設備名称」を表示　（自動表示）</t>
    </r>
    <phoneticPr fontId="3"/>
  </si>
  <si>
    <t>郵便番号</t>
    <rPh sb="0" eb="4">
      <t>ユウビンバンゴウ</t>
    </rPh>
    <phoneticPr fontId="3"/>
  </si>
  <si>
    <t>住所</t>
    <rPh sb="0" eb="2">
      <t>ジュウショ</t>
    </rPh>
    <phoneticPr fontId="3"/>
  </si>
  <si>
    <t>事業者名</t>
    <rPh sb="0" eb="3">
      <t>ジギョウシャ</t>
    </rPh>
    <rPh sb="3" eb="4">
      <t>メイ</t>
    </rPh>
    <phoneticPr fontId="3"/>
  </si>
  <si>
    <t>代表者名</t>
    <rPh sb="0" eb="3">
      <t>ダイヒョウシャ</t>
    </rPh>
    <rPh sb="3" eb="4">
      <t>メイ</t>
    </rPh>
    <phoneticPr fontId="3"/>
  </si>
  <si>
    <t>申請する事業者の郵便番号を入力</t>
    <rPh sb="0" eb="2">
      <t>シンセイ</t>
    </rPh>
    <rPh sb="4" eb="7">
      <t>ジギョウシャ</t>
    </rPh>
    <rPh sb="8" eb="12">
      <t>ユウビンバンゴウ</t>
    </rPh>
    <rPh sb="13" eb="15">
      <t>ニュウリョク</t>
    </rPh>
    <phoneticPr fontId="3"/>
  </si>
  <si>
    <t>申請する事業者の住所を入力</t>
    <rPh sb="0" eb="2">
      <t>シンセイ</t>
    </rPh>
    <rPh sb="4" eb="7">
      <t>ジギョウシャ</t>
    </rPh>
    <rPh sb="8" eb="10">
      <t>ジュウショ</t>
    </rPh>
    <rPh sb="11" eb="13">
      <t>ニュウリョク</t>
    </rPh>
    <phoneticPr fontId="3"/>
  </si>
  <si>
    <t>申請する事業者名を入力</t>
    <rPh sb="0" eb="2">
      <t>シンセイ</t>
    </rPh>
    <rPh sb="4" eb="7">
      <t>ジギョウシャ</t>
    </rPh>
    <rPh sb="7" eb="8">
      <t>メイ</t>
    </rPh>
    <rPh sb="9" eb="11">
      <t>ニュウリョク</t>
    </rPh>
    <phoneticPr fontId="3"/>
  </si>
  <si>
    <t>申請する代表者名を入力</t>
    <rPh sb="0" eb="2">
      <t>シンセイ</t>
    </rPh>
    <rPh sb="4" eb="7">
      <t>ダイヒョウシャ</t>
    </rPh>
    <rPh sb="7" eb="8">
      <t>メイ</t>
    </rPh>
    <rPh sb="9" eb="11">
      <t>ニュウリョク</t>
    </rPh>
    <phoneticPr fontId="3"/>
  </si>
  <si>
    <t>㎏×年間営業日数</t>
    <phoneticPr fontId="3"/>
  </si>
  <si>
    <t>日</t>
    <rPh sb="0" eb="1">
      <t>ニチ</t>
    </rPh>
    <phoneticPr fontId="3"/>
  </si>
  <si>
    <t>1日あたりの利用台数</t>
    <phoneticPr fontId="3"/>
  </si>
  <si>
    <t>台×1台当たり充填量</t>
    <phoneticPr fontId="3"/>
  </si>
  <si>
    <t>1日あたりの営業時間</t>
  </si>
  <si>
    <t>h×年間営業日数</t>
    <phoneticPr fontId="3"/>
  </si>
  <si>
    <t>日</t>
    <rPh sb="0" eb="1">
      <t>ヒ</t>
    </rPh>
    <phoneticPr fontId="3"/>
  </si>
  <si>
    <t>水素供給設備の運営開始日（高圧ガス保安法（昭和26年法律第204号）第21条第１項の規定による届出を行った高圧ガスの製造を開始した日）同年度の末日（申請年度中に当該設備の運営を終了した場合にあっては、当該終了した日）までとします。</t>
    <phoneticPr fontId="3"/>
  </si>
  <si>
    <t>第１号様式　付表１</t>
    <rPh sb="0" eb="1">
      <t>ダイ</t>
    </rPh>
    <rPh sb="2" eb="3">
      <t>ゴウ</t>
    </rPh>
    <rPh sb="3" eb="5">
      <t>ヨウシキ</t>
    </rPh>
    <rPh sb="6" eb="8">
      <t>フヒョウ</t>
    </rPh>
    <phoneticPr fontId="3"/>
  </si>
  <si>
    <t>第1号様式　付表１－２</t>
    <rPh sb="0" eb="1">
      <t>ダイ</t>
    </rPh>
    <rPh sb="2" eb="5">
      <t>ゴウヨウシキ</t>
    </rPh>
    <rPh sb="6" eb="8">
      <t>フヒョウ</t>
    </rPh>
    <phoneticPr fontId="3"/>
  </si>
  <si>
    <t>第１号様式　付表１（水素供給設備の設備運営に要する経費）</t>
    <rPh sb="6" eb="8">
      <t>フヒョウ</t>
    </rPh>
    <rPh sb="10" eb="12">
      <t>スイソ</t>
    </rPh>
    <rPh sb="12" eb="14">
      <t>キョウキュウ</t>
    </rPh>
    <rPh sb="14" eb="16">
      <t>セツビ</t>
    </rPh>
    <rPh sb="17" eb="19">
      <t>セツビ</t>
    </rPh>
    <rPh sb="19" eb="21">
      <t>ウンエイ</t>
    </rPh>
    <rPh sb="22" eb="23">
      <t>ヨウ</t>
    </rPh>
    <rPh sb="25" eb="27">
      <t>ケイヒ</t>
    </rPh>
    <phoneticPr fontId="3"/>
  </si>
  <si>
    <t>第６号様式　付表１</t>
    <rPh sb="0" eb="1">
      <t>ダイ</t>
    </rPh>
    <rPh sb="2" eb="3">
      <t>ゴウ</t>
    </rPh>
    <rPh sb="3" eb="5">
      <t>ヨウシキ</t>
    </rPh>
    <rPh sb="6" eb="8">
      <t>フヒョウ</t>
    </rPh>
    <phoneticPr fontId="3"/>
  </si>
  <si>
    <t>第6号様式　付表1－２</t>
    <rPh sb="0" eb="1">
      <t>ダイ</t>
    </rPh>
    <rPh sb="2" eb="5">
      <t>ゴウヨウシキ</t>
    </rPh>
    <rPh sb="6" eb="8">
      <t>フヒョウ</t>
    </rPh>
    <phoneticPr fontId="3"/>
  </si>
  <si>
    <t>第１１号様式　付表１</t>
    <rPh sb="0" eb="1">
      <t>ダイ</t>
    </rPh>
    <rPh sb="3" eb="4">
      <t>ゴウ</t>
    </rPh>
    <rPh sb="4" eb="6">
      <t>ヨウシキ</t>
    </rPh>
    <rPh sb="7" eb="9">
      <t>フヒョウ</t>
    </rPh>
    <phoneticPr fontId="3"/>
  </si>
  <si>
    <t>第11号様式　付表１（水素供給設備の設備運営に要する経費）（実績）</t>
    <rPh sb="7" eb="9">
      <t>フヒョウ</t>
    </rPh>
    <rPh sb="11" eb="13">
      <t>スイソ</t>
    </rPh>
    <rPh sb="13" eb="15">
      <t>キョウキュウ</t>
    </rPh>
    <rPh sb="15" eb="17">
      <t>セツビ</t>
    </rPh>
    <rPh sb="18" eb="20">
      <t>セツビ</t>
    </rPh>
    <rPh sb="20" eb="22">
      <t>ウンエイ</t>
    </rPh>
    <rPh sb="23" eb="24">
      <t>ヨウ</t>
    </rPh>
    <rPh sb="26" eb="28">
      <t>ケイヒ</t>
    </rPh>
    <phoneticPr fontId="3"/>
  </si>
  <si>
    <r>
      <rPr>
        <sz val="11"/>
        <rFont val="ＭＳ 明朝"/>
        <family val="1"/>
        <charset val="128"/>
      </rPr>
      <t>　本件「　　　　　　　　　　　　　　　　　　　　　」の業者選定</t>
    </r>
    <r>
      <rPr>
        <sz val="11"/>
        <rFont val="Century"/>
        <family val="1"/>
      </rPr>
      <t>(</t>
    </r>
    <r>
      <rPr>
        <sz val="11"/>
        <rFont val="ＭＳ 明朝"/>
        <family val="1"/>
        <charset val="128"/>
      </rPr>
      <t>売買・請負・その他契約</t>
    </r>
    <r>
      <rPr>
        <sz val="11"/>
        <rFont val="Century"/>
        <family val="1"/>
      </rPr>
      <t>)</t>
    </r>
    <r>
      <rPr>
        <sz val="11"/>
        <rFont val="ＭＳ 明朝"/>
        <family val="1"/>
        <charset val="128"/>
      </rPr>
      <t>に際し、以下理由により随意契約にて執り行ったことを、報告します。</t>
    </r>
    <phoneticPr fontId="3"/>
  </si>
  <si>
    <t>本件「○○水素ステーション運営業務」の業者選定(売買・請負・その他契約)に際し、以下理由により随意契約にて執り行ったことを、報告します。</t>
    <rPh sb="5" eb="7">
      <t>スイソ</t>
    </rPh>
    <rPh sb="13" eb="15">
      <t>ウンエイ</t>
    </rPh>
    <rPh sb="15" eb="17">
      <t>ギョウム</t>
    </rPh>
    <phoneticPr fontId="3"/>
  </si>
  <si>
    <t>水素供給設備の運営に要する経費の合計金額（第11号様式　付表１）</t>
    <phoneticPr fontId="3"/>
  </si>
  <si>
    <t>第11号様式　付表１－２</t>
    <rPh sb="0" eb="1">
      <t>ダイ</t>
    </rPh>
    <rPh sb="3" eb="6">
      <t>ゴウヨウシキ</t>
    </rPh>
    <rPh sb="7" eb="9">
      <t>フヒョウ</t>
    </rPh>
    <phoneticPr fontId="3"/>
  </si>
  <si>
    <t>助成金算定（第1号様式付表１－２）「助成対象経費」を記入</t>
    <rPh sb="0" eb="3">
      <t>ジョセイキン</t>
    </rPh>
    <rPh sb="3" eb="5">
      <t>サンテイ</t>
    </rPh>
    <rPh sb="6" eb="7">
      <t>ダイ</t>
    </rPh>
    <rPh sb="8" eb="9">
      <t>ゴウ</t>
    </rPh>
    <rPh sb="9" eb="11">
      <t>ヨウシキ</t>
    </rPh>
    <rPh sb="11" eb="13">
      <t>フヒョウ</t>
    </rPh>
    <phoneticPr fontId="3"/>
  </si>
  <si>
    <t>水素供給設備の設備運営に要する経費</t>
    <phoneticPr fontId="3"/>
  </si>
  <si>
    <t>助成対象経費</t>
    <phoneticPr fontId="3"/>
  </si>
  <si>
    <t>第1号付表１</t>
    <phoneticPr fontId="3"/>
  </si>
  <si>
    <t>水素供給設備の設備運営に要する経費（変更後）</t>
    <phoneticPr fontId="3"/>
  </si>
  <si>
    <t>助成対象経費（変更後）</t>
    <phoneticPr fontId="3"/>
  </si>
  <si>
    <t>水素供給設備の設備運営に要する経費（実績）</t>
    <phoneticPr fontId="3"/>
  </si>
  <si>
    <t>助成対象経費（実績）</t>
    <phoneticPr fontId="3"/>
  </si>
  <si>
    <t>※運営計画書の記載内容を元に入力</t>
  </si>
  <si>
    <t>水素供給設備の運営に要する経費の合計金額（単位 円）※第６号付表1の経費合計金額</t>
    <phoneticPr fontId="3"/>
  </si>
  <si>
    <t>Ｅ（日）※</t>
    <phoneticPr fontId="3"/>
  </si>
  <si>
    <t>※設備運営費助成対象期間中における水素供給設備の商用運用日数（日）</t>
  </si>
  <si>
    <t>交付要綱第５条に定める本経費の助成対象期間内における燃料電池自動車に充填見込みの</t>
    <rPh sb="0" eb="4">
      <t>コウフヨウコウ</t>
    </rPh>
    <rPh sb="4" eb="5">
      <t>ダイ</t>
    </rPh>
    <rPh sb="6" eb="7">
      <t>ジョウ</t>
    </rPh>
    <rPh sb="8" eb="9">
      <t>サダ</t>
    </rPh>
    <rPh sb="11" eb="12">
      <t>ホン</t>
    </rPh>
    <rPh sb="12" eb="13">
      <t>テホン</t>
    </rPh>
    <rPh sb="36" eb="38">
      <t>ミコ</t>
    </rPh>
    <phoneticPr fontId="3"/>
  </si>
  <si>
    <t>運営計画書を元にした見込みの値を記入　計算根拠は下部に記載</t>
    <rPh sb="0" eb="5">
      <t>ウンエイケイカクショ</t>
    </rPh>
    <rPh sb="6" eb="7">
      <t>モト</t>
    </rPh>
    <rPh sb="10" eb="12">
      <t>ミコ</t>
    </rPh>
    <rPh sb="14" eb="15">
      <t>アタイ</t>
    </rPh>
    <rPh sb="16" eb="18">
      <t>キニュウ</t>
    </rPh>
    <phoneticPr fontId="3"/>
  </si>
  <si>
    <t>第６号様式　付表１（水素供給設備の設備運営に要する経費）（変更）</t>
    <rPh sb="6" eb="8">
      <t>フヒョウ</t>
    </rPh>
    <rPh sb="10" eb="12">
      <t>スイソ</t>
    </rPh>
    <rPh sb="12" eb="14">
      <t>キョウキュウ</t>
    </rPh>
    <rPh sb="14" eb="16">
      <t>セツビ</t>
    </rPh>
    <rPh sb="17" eb="19">
      <t>セツビ</t>
    </rPh>
    <rPh sb="19" eb="21">
      <t>ウンエイ</t>
    </rPh>
    <rPh sb="22" eb="23">
      <t>ヨウ</t>
    </rPh>
    <rPh sb="25" eb="27">
      <t>ケイヒ</t>
    </rPh>
    <rPh sb="29" eb="31">
      <t>ヘンコウ</t>
    </rPh>
    <phoneticPr fontId="3"/>
  </si>
  <si>
    <t>※水素供給設備運営計画書の記載内容を元に入力</t>
    <rPh sb="7" eb="12">
      <t>ウンエイケイカクショ</t>
    </rPh>
    <rPh sb="13" eb="15">
      <t>キサイ</t>
    </rPh>
    <rPh sb="15" eb="17">
      <t>ナイヨウ</t>
    </rPh>
    <rPh sb="18" eb="19">
      <t>モト</t>
    </rPh>
    <rPh sb="20" eb="22">
      <t>ニュウリョク</t>
    </rPh>
    <phoneticPr fontId="3"/>
  </si>
  <si>
    <t>※水素供給設備の運営計画書を元にした見込みの値を記入。計算根拠は下部に記載</t>
    <rPh sb="14" eb="15">
      <t>モト</t>
    </rPh>
    <rPh sb="18" eb="20">
      <t>ミコ</t>
    </rPh>
    <rPh sb="22" eb="23">
      <t>アタイ</t>
    </rPh>
    <rPh sb="24" eb="26">
      <t>キニュウ</t>
    </rPh>
    <rPh sb="27" eb="29">
      <t>ケイサン</t>
    </rPh>
    <rPh sb="29" eb="31">
      <t>コンキョ</t>
    </rPh>
    <rPh sb="32" eb="34">
      <t>カブ</t>
    </rPh>
    <rPh sb="35" eb="37">
      <t>キサイ</t>
    </rPh>
    <phoneticPr fontId="3"/>
  </si>
  <si>
    <t>水素供給設備の運営に要する経費の合計金額（単位 円）※第1号付表1の経費合計金額</t>
    <rPh sb="0" eb="2">
      <t>スイソ</t>
    </rPh>
    <rPh sb="27" eb="28">
      <t>ダイ</t>
    </rPh>
    <rPh sb="29" eb="30">
      <t>ゴウ</t>
    </rPh>
    <phoneticPr fontId="3"/>
  </si>
  <si>
    <t>交付要綱第５条に定める助成対象期間内における燃料電池自動車に充填見込みの</t>
    <rPh sb="0" eb="4">
      <t>コウフヨウコウ</t>
    </rPh>
    <rPh sb="4" eb="5">
      <t>ダイ</t>
    </rPh>
    <rPh sb="6" eb="7">
      <t>ジョウ</t>
    </rPh>
    <rPh sb="8" eb="9">
      <t>サダ</t>
    </rPh>
    <phoneticPr fontId="3"/>
  </si>
  <si>
    <t>※水素供給設備の運営計画書の営業日を参照し記入すること。 </t>
    <rPh sb="10" eb="12">
      <t>ケイカク</t>
    </rPh>
    <rPh sb="18" eb="20">
      <t>サンショウ</t>
    </rPh>
    <phoneticPr fontId="3"/>
  </si>
  <si>
    <t>申請する事業者名を入力（複数の事業者によって本事業を実施する場合、助成対象経費の割合が一番大きい事業者を代表とする。）</t>
    <rPh sb="0" eb="2">
      <t>シンセイ</t>
    </rPh>
    <rPh sb="4" eb="7">
      <t>ジギョウシャ</t>
    </rPh>
    <rPh sb="7" eb="8">
      <t>メイ</t>
    </rPh>
    <rPh sb="9" eb="11">
      <t>ニュウリョク</t>
    </rPh>
    <rPh sb="12" eb="14">
      <t>フクスウ</t>
    </rPh>
    <rPh sb="15" eb="18">
      <t>ジギョウシャ</t>
    </rPh>
    <rPh sb="22" eb="23">
      <t>ホン</t>
    </rPh>
    <rPh sb="23" eb="25">
      <t>ジギョウ</t>
    </rPh>
    <rPh sb="26" eb="28">
      <t>ジッシ</t>
    </rPh>
    <rPh sb="30" eb="32">
      <t>バアイ</t>
    </rPh>
    <rPh sb="33" eb="35">
      <t>ジョセイ</t>
    </rPh>
    <rPh sb="35" eb="36">
      <t>タイ</t>
    </rPh>
    <rPh sb="36" eb="37">
      <t>ゾウ</t>
    </rPh>
    <rPh sb="37" eb="39">
      <t>ケイヒ</t>
    </rPh>
    <rPh sb="40" eb="42">
      <t>ワリアイ</t>
    </rPh>
    <rPh sb="43" eb="45">
      <t>イチバン</t>
    </rPh>
    <rPh sb="45" eb="46">
      <t>オオ</t>
    </rPh>
    <rPh sb="48" eb="50">
      <t>ジギョウ</t>
    </rPh>
    <rPh sb="50" eb="51">
      <t>シャ</t>
    </rPh>
    <rPh sb="52" eb="54">
      <t>ダイヒョウ</t>
    </rPh>
    <phoneticPr fontId="3"/>
  </si>
  <si>
    <t>■交付決定内容入力■から自動表示　※yy/m/d（西暦）形式で入力　＜和暦で表示＞</t>
    <rPh sb="1" eb="3">
      <t>コウフ</t>
    </rPh>
    <rPh sb="3" eb="5">
      <t>ケッテイ</t>
    </rPh>
    <rPh sb="5" eb="7">
      <t>ナイヨウ</t>
    </rPh>
    <rPh sb="7" eb="9">
      <t>ニュウリョク</t>
    </rPh>
    <rPh sb="12" eb="14">
      <t>ジドウ</t>
    </rPh>
    <rPh sb="14" eb="16">
      <t>ヒョウジ</t>
    </rPh>
    <phoneticPr fontId="3"/>
  </si>
  <si>
    <r>
      <rPr>
        <sz val="11"/>
        <rFont val="ＭＳ Ｐ明朝"/>
        <family val="1"/>
        <charset val="128"/>
      </rPr>
      <t>助成金算定（第</t>
    </r>
    <r>
      <rPr>
        <sz val="11"/>
        <rFont val="Century"/>
        <family val="1"/>
      </rPr>
      <t>11</t>
    </r>
    <r>
      <rPr>
        <sz val="11"/>
        <rFont val="ＭＳ Ｐ明朝"/>
        <family val="1"/>
        <charset val="128"/>
      </rPr>
      <t>号様式付表１</t>
    </r>
    <r>
      <rPr>
        <sz val="11"/>
        <rFont val="Yu Gothic"/>
        <family val="1"/>
        <charset val="128"/>
      </rPr>
      <t>－２</t>
    </r>
    <r>
      <rPr>
        <sz val="11"/>
        <rFont val="ＭＳ Ｐ明朝"/>
        <family val="1"/>
        <charset val="128"/>
      </rPr>
      <t>）「助成対象経費」を記入</t>
    </r>
    <rPh sb="0" eb="3">
      <t>ジョセイキン</t>
    </rPh>
    <rPh sb="3" eb="5">
      <t>サンテイ</t>
    </rPh>
    <rPh sb="6" eb="7">
      <t>ダイ</t>
    </rPh>
    <rPh sb="9" eb="10">
      <t>ゴウ</t>
    </rPh>
    <rPh sb="10" eb="12">
      <t>ヨウシキ</t>
    </rPh>
    <rPh sb="12" eb="14">
      <t>フヒョウ</t>
    </rPh>
    <phoneticPr fontId="3"/>
  </si>
  <si>
    <t>設備運営費助成対象期間中における
水素供給充填量（ｋｇ）※</t>
    <rPh sb="0" eb="2">
      <t>セツビ</t>
    </rPh>
    <rPh sb="2" eb="5">
      <t>ウンエイヒ</t>
    </rPh>
    <rPh sb="5" eb="7">
      <t>ジョセイ</t>
    </rPh>
    <rPh sb="7" eb="9">
      <t>タイショウ</t>
    </rPh>
    <rPh sb="9" eb="12">
      <t>キカンチュウ</t>
    </rPh>
    <rPh sb="17" eb="19">
      <t>スイソ</t>
    </rPh>
    <rPh sb="19" eb="21">
      <t>キョウキュウ</t>
    </rPh>
    <rPh sb="21" eb="23">
      <t>ジュウテン</t>
    </rPh>
    <rPh sb="23" eb="24">
      <t>リョウ</t>
    </rPh>
    <phoneticPr fontId="3"/>
  </si>
  <si>
    <t>※助成対象商用運用日数、助成対象期間内の水素充填記録等を把握できる資料を参照し、記入すること。 </t>
    <rPh sb="1" eb="3">
      <t>ジョセイ</t>
    </rPh>
    <rPh sb="3" eb="5">
      <t>タイショウ</t>
    </rPh>
    <rPh sb="5" eb="7">
      <t>ショウヨウ</t>
    </rPh>
    <rPh sb="7" eb="9">
      <t>ウンヨウ</t>
    </rPh>
    <rPh sb="9" eb="11">
      <t>ニッスウ</t>
    </rPh>
    <rPh sb="12" eb="14">
      <t>ジョセイ</t>
    </rPh>
    <rPh sb="14" eb="16">
      <t>タイショウ</t>
    </rPh>
    <rPh sb="16" eb="18">
      <t>キカン</t>
    </rPh>
    <rPh sb="18" eb="19">
      <t>ナイ</t>
    </rPh>
    <rPh sb="20" eb="22">
      <t>スイソ</t>
    </rPh>
    <rPh sb="22" eb="24">
      <t>ジュウテン</t>
    </rPh>
    <rPh sb="24" eb="26">
      <t>キロク</t>
    </rPh>
    <rPh sb="26" eb="27">
      <t>トウ</t>
    </rPh>
    <rPh sb="28" eb="30">
      <t>ハアク</t>
    </rPh>
    <rPh sb="33" eb="35">
      <t>シリョウ</t>
    </rPh>
    <rPh sb="36" eb="38">
      <t>サンショウ</t>
    </rPh>
    <rPh sb="40" eb="42">
      <t>キニュウ</t>
    </rPh>
    <phoneticPr fontId="3"/>
  </si>
  <si>
    <t>第11号様式（第13条関係）（運営費：実績報告書）</t>
    <rPh sb="19" eb="24">
      <t>ジッセキホウコクショ</t>
    </rPh>
    <phoneticPr fontId="3"/>
  </si>
  <si>
    <r>
      <rPr>
        <sz val="11"/>
        <rFont val="ＭＳ 明朝"/>
        <family val="1"/>
        <charset val="128"/>
      </rPr>
      <t>第</t>
    </r>
    <r>
      <rPr>
        <sz val="11"/>
        <rFont val="Century"/>
        <family val="1"/>
      </rPr>
      <t>10</t>
    </r>
    <r>
      <rPr>
        <sz val="11"/>
        <rFont val="ＭＳ 明朝"/>
        <family val="1"/>
        <charset val="128"/>
      </rPr>
      <t>号様式（第</t>
    </r>
    <r>
      <rPr>
        <sz val="11"/>
        <rFont val="Century"/>
        <family val="1"/>
      </rPr>
      <t>12</t>
    </r>
    <r>
      <rPr>
        <sz val="11"/>
        <rFont val="ＭＳ 明朝"/>
        <family val="1"/>
        <charset val="128"/>
      </rPr>
      <t>条関係）</t>
    </r>
    <r>
      <rPr>
        <sz val="11"/>
        <rFont val="Yu Gothic"/>
        <family val="1"/>
        <charset val="128"/>
      </rPr>
      <t>（運営費：随意契約による選定理由書）</t>
    </r>
    <rPh sb="19" eb="23">
      <t>ズイイケイヤク</t>
    </rPh>
    <rPh sb="26" eb="28">
      <t>センテイ</t>
    </rPh>
    <rPh sb="28" eb="31">
      <t>リユウショ</t>
    </rPh>
    <phoneticPr fontId="3"/>
  </si>
  <si>
    <r>
      <rPr>
        <sz val="11"/>
        <rFont val="ＭＳ 明朝"/>
        <family val="1"/>
        <charset val="128"/>
      </rPr>
      <t>第９号様式（第</t>
    </r>
    <r>
      <rPr>
        <sz val="11"/>
        <rFont val="Century"/>
        <family val="1"/>
      </rPr>
      <t>12</t>
    </r>
    <r>
      <rPr>
        <sz val="11"/>
        <rFont val="ＭＳ 明朝"/>
        <family val="1"/>
        <charset val="128"/>
      </rPr>
      <t>条関係）</t>
    </r>
    <r>
      <rPr>
        <sz val="11"/>
        <rFont val="Yu Gothic"/>
        <family val="1"/>
        <charset val="128"/>
      </rPr>
      <t>（運営費：入札等の報告書）</t>
    </r>
    <rPh sb="18" eb="21">
      <t>ニュウサツトウ</t>
    </rPh>
    <rPh sb="22" eb="25">
      <t>ホウコクショ</t>
    </rPh>
    <phoneticPr fontId="3"/>
  </si>
  <si>
    <r>
      <rPr>
        <sz val="11"/>
        <rFont val="ＭＳ 明朝"/>
        <family val="1"/>
        <charset val="128"/>
      </rPr>
      <t>第８号様式（第</t>
    </r>
    <r>
      <rPr>
        <sz val="11"/>
        <rFont val="Century"/>
        <family val="1"/>
      </rPr>
      <t>11</t>
    </r>
    <r>
      <rPr>
        <sz val="11"/>
        <rFont val="ＭＳ 明朝"/>
        <family val="1"/>
        <charset val="128"/>
      </rPr>
      <t>条関係）</t>
    </r>
    <r>
      <rPr>
        <sz val="11"/>
        <rFont val="Yu Gothic"/>
        <family val="1"/>
        <charset val="128"/>
      </rPr>
      <t>（運営費：変更届出書）</t>
    </r>
    <rPh sb="18" eb="20">
      <t>ヘンコウ</t>
    </rPh>
    <rPh sb="20" eb="23">
      <t>トドケデショ</t>
    </rPh>
    <phoneticPr fontId="3"/>
  </si>
  <si>
    <r>
      <rPr>
        <sz val="11"/>
        <rFont val="ＭＳ 明朝"/>
        <family val="1"/>
        <charset val="128"/>
      </rPr>
      <t>第</t>
    </r>
    <r>
      <rPr>
        <sz val="11"/>
        <rFont val="Century"/>
        <family val="1"/>
      </rPr>
      <t>14</t>
    </r>
    <r>
      <rPr>
        <sz val="11"/>
        <rFont val="ＭＳ 明朝"/>
        <family val="1"/>
        <charset val="128"/>
      </rPr>
      <t>号様式（第</t>
    </r>
    <r>
      <rPr>
        <sz val="11"/>
        <rFont val="Century"/>
        <family val="1"/>
      </rPr>
      <t>18</t>
    </r>
    <r>
      <rPr>
        <sz val="11"/>
        <rFont val="ＭＳ 明朝"/>
        <family val="1"/>
        <charset val="128"/>
      </rPr>
      <t>条関係）</t>
    </r>
    <r>
      <rPr>
        <sz val="11"/>
        <rFont val="Yu Gothic"/>
        <family val="1"/>
        <charset val="128"/>
      </rPr>
      <t>（運営費：返還報告書）</t>
    </r>
    <rPh sb="19" eb="24">
      <t>ヘンカンホウコクショ</t>
    </rPh>
    <phoneticPr fontId="3"/>
  </si>
  <si>
    <t>第11号様式　付表１－２　助成対象経費（実績）</t>
    <rPh sb="0" eb="1">
      <t>ダイ</t>
    </rPh>
    <rPh sb="3" eb="6">
      <t>ゴウヨウシキ</t>
    </rPh>
    <rPh sb="7" eb="9">
      <t>フヒョウ</t>
    </rPh>
    <phoneticPr fontId="3"/>
  </si>
  <si>
    <t>第6号様式　付表1－２　助成対象経費（変更後）</t>
    <rPh sb="0" eb="1">
      <t>ダイ</t>
    </rPh>
    <rPh sb="2" eb="5">
      <t>ゴウヨウシキ</t>
    </rPh>
    <rPh sb="6" eb="8">
      <t>フヒョウ</t>
    </rPh>
    <phoneticPr fontId="3"/>
  </si>
  <si>
    <r>
      <rPr>
        <sz val="11"/>
        <rFont val="ＭＳ 明朝"/>
        <family val="1"/>
        <charset val="128"/>
      </rPr>
      <t>第６号様式（第</t>
    </r>
    <r>
      <rPr>
        <sz val="11"/>
        <rFont val="Century"/>
        <family val="1"/>
      </rPr>
      <t>11</t>
    </r>
    <r>
      <rPr>
        <sz val="11"/>
        <rFont val="ＭＳ 明朝"/>
        <family val="1"/>
        <charset val="128"/>
      </rPr>
      <t>条関係）</t>
    </r>
    <r>
      <rPr>
        <sz val="11"/>
        <rFont val="Yu Gothic"/>
        <family val="1"/>
        <charset val="128"/>
      </rPr>
      <t>（運営費：助成事業内容変更申請書）</t>
    </r>
    <rPh sb="18" eb="22">
      <t>ジョセイジギョウ</t>
    </rPh>
    <rPh sb="22" eb="24">
      <t>ナイヨウ</t>
    </rPh>
    <rPh sb="26" eb="28">
      <t>シンセイ</t>
    </rPh>
    <phoneticPr fontId="3"/>
  </si>
  <si>
    <r>
      <rPr>
        <sz val="11"/>
        <rFont val="ＭＳ 明朝"/>
        <family val="1"/>
        <charset val="128"/>
      </rPr>
      <t>第５号様式（第</t>
    </r>
    <r>
      <rPr>
        <sz val="11"/>
        <rFont val="Century"/>
        <family val="1"/>
      </rPr>
      <t>10</t>
    </r>
    <r>
      <rPr>
        <sz val="11"/>
        <rFont val="ＭＳ 明朝"/>
        <family val="1"/>
        <charset val="128"/>
      </rPr>
      <t>条関係）</t>
    </r>
    <r>
      <rPr>
        <sz val="11"/>
        <rFont val="Yu Gothic"/>
        <family val="1"/>
        <charset val="128"/>
      </rPr>
      <t>（運営費：交付申請撤回届出書）</t>
    </r>
    <rPh sb="18" eb="22">
      <t>コウフシンセイ</t>
    </rPh>
    <rPh sb="22" eb="24">
      <t>テッカイ</t>
    </rPh>
    <rPh sb="24" eb="26">
      <t>トドケデ</t>
    </rPh>
    <phoneticPr fontId="3"/>
  </si>
  <si>
    <t>第1号様式　付表１－２　助成対象経費</t>
    <phoneticPr fontId="3"/>
  </si>
  <si>
    <t>★</t>
    <phoneticPr fontId="3"/>
  </si>
  <si>
    <r>
      <rPr>
        <sz val="11"/>
        <rFont val="ＭＳ Ｐ明朝"/>
        <family val="1"/>
        <charset val="128"/>
      </rPr>
      <t>付けで交付決定のあった、標記助成金の交付申請を下記の理由により申請を撤回したいので、水素ステーションとカーシェア等のパッケージ支援事業における</t>
    </r>
    <r>
      <rPr>
        <strike/>
        <sz val="11"/>
        <color rgb="FFFF0000"/>
        <rFont val="ＭＳ Ｐ明朝"/>
        <family val="1"/>
        <charset val="128"/>
      </rPr>
      <t>燃料電池自動車用</t>
    </r>
    <r>
      <rPr>
        <sz val="11"/>
        <rFont val="ＭＳ Ｐ明朝"/>
        <family val="1"/>
        <charset val="128"/>
      </rPr>
      <t>水素供給設備の設備運営費に</t>
    </r>
    <r>
      <rPr>
        <sz val="11"/>
        <color rgb="FFFF0000"/>
        <rFont val="ＭＳ Ｐ明朝"/>
        <family val="1"/>
        <charset val="128"/>
      </rPr>
      <t>係る</t>
    </r>
    <r>
      <rPr>
        <strike/>
        <sz val="11"/>
        <color rgb="FFFF0000"/>
        <rFont val="ＭＳ Ｐ明朝"/>
        <family val="1"/>
        <charset val="128"/>
      </rPr>
      <t>関する</t>
    </r>
    <r>
      <rPr>
        <sz val="11"/>
        <rFont val="ＭＳ Ｐ明朝"/>
        <family val="1"/>
        <charset val="128"/>
      </rPr>
      <t>助成金交付要綱第</t>
    </r>
    <r>
      <rPr>
        <sz val="11"/>
        <rFont val="Century"/>
        <family val="1"/>
      </rPr>
      <t>10</t>
    </r>
    <r>
      <rPr>
        <sz val="11"/>
        <rFont val="ＭＳ Ｐ明朝"/>
        <family val="1"/>
        <charset val="128"/>
      </rPr>
      <t>条第</t>
    </r>
    <r>
      <rPr>
        <sz val="11"/>
        <rFont val="Century"/>
        <family val="1"/>
      </rPr>
      <t>1</t>
    </r>
    <r>
      <rPr>
        <sz val="11"/>
        <rFont val="ＭＳ Ｐ明朝"/>
        <family val="1"/>
        <charset val="128"/>
      </rPr>
      <t>項の規定に基づき、届出します。</t>
    </r>
    <rPh sb="92" eb="93">
      <t>カカ</t>
    </rPh>
    <phoneticPr fontId="3"/>
  </si>
  <si>
    <r>
      <rPr>
        <sz val="11"/>
        <rFont val="ＭＳ Ｐ明朝"/>
        <family val="1"/>
        <charset val="128"/>
      </rPr>
      <t>付けで交付決定のあった標記助成金に係る事業について、水素ステーションとカーシェア等のパッケージ支援事業における</t>
    </r>
    <r>
      <rPr>
        <strike/>
        <sz val="11"/>
        <color rgb="FFFF0000"/>
        <rFont val="ＭＳ Ｐ明朝"/>
        <family val="1"/>
        <charset val="128"/>
      </rPr>
      <t>燃料電池自動車用</t>
    </r>
    <r>
      <rPr>
        <sz val="11"/>
        <rFont val="ＭＳ Ｐ明朝"/>
        <family val="1"/>
        <charset val="128"/>
      </rPr>
      <t>水素供給設備の設備運営費に</t>
    </r>
    <r>
      <rPr>
        <sz val="11"/>
        <color rgb="FFFF0000"/>
        <rFont val="ＭＳ Ｐ明朝"/>
        <family val="1"/>
        <charset val="128"/>
      </rPr>
      <t>係る</t>
    </r>
    <r>
      <rPr>
        <strike/>
        <sz val="11"/>
        <color rgb="FFFF0000"/>
        <rFont val="ＭＳ Ｐ明朝"/>
        <family val="1"/>
        <charset val="128"/>
      </rPr>
      <t>関する</t>
    </r>
    <r>
      <rPr>
        <sz val="11"/>
        <rFont val="ＭＳ Ｐ明朝"/>
        <family val="1"/>
        <charset val="128"/>
      </rPr>
      <t>助成金交付要綱第</t>
    </r>
    <r>
      <rPr>
        <sz val="11"/>
        <rFont val="Century"/>
        <family val="1"/>
      </rPr>
      <t>11</t>
    </r>
    <r>
      <rPr>
        <sz val="11"/>
        <rFont val="ＭＳ Ｐ明朝"/>
        <family val="1"/>
        <charset val="128"/>
      </rPr>
      <t>条第</t>
    </r>
    <r>
      <rPr>
        <sz val="11"/>
        <rFont val="Century"/>
        <family val="1"/>
      </rPr>
      <t>1</t>
    </r>
    <r>
      <rPr>
        <sz val="11"/>
        <rFont val="ＭＳ Ｐ明朝"/>
        <family val="1"/>
        <charset val="128"/>
      </rPr>
      <t>項の規定に基づき、下記のとおり助成事業内容の変更を申請します。</t>
    </r>
    <rPh sb="76" eb="77">
      <t>カカ</t>
    </rPh>
    <phoneticPr fontId="3"/>
  </si>
  <si>
    <t>水素供給設備の設備運営費に係る助成金</t>
    <rPh sb="6" eb="8">
      <t>セツビ</t>
    </rPh>
    <rPh sb="8" eb="10">
      <t>ウンエイ</t>
    </rPh>
    <rPh sb="10" eb="11">
      <t>ヒ</t>
    </rPh>
    <rPh sb="13" eb="14">
      <t>カカ</t>
    </rPh>
    <phoneticPr fontId="3"/>
  </si>
  <si>
    <t xml:space="preserve"> </t>
    <phoneticPr fontId="3"/>
  </si>
  <si>
    <r>
      <rPr>
        <sz val="11"/>
        <rFont val="ＭＳ 明朝"/>
        <family val="1"/>
        <charset val="128"/>
      </rPr>
      <t>　水素ステーションとカーシェア等のパッケージ支援事業における水素供給設備の設備運営費に係る助成金交付要綱第</t>
    </r>
    <r>
      <rPr>
        <sz val="11"/>
        <rFont val="Century"/>
        <family val="1"/>
      </rPr>
      <t>7</t>
    </r>
    <r>
      <rPr>
        <sz val="11"/>
        <rFont val="ＭＳ 明朝"/>
        <family val="1"/>
        <charset val="128"/>
      </rPr>
      <t>条第</t>
    </r>
    <r>
      <rPr>
        <sz val="11"/>
        <rFont val="Century"/>
        <family val="1"/>
      </rPr>
      <t>1</t>
    </r>
    <r>
      <rPr>
        <sz val="11"/>
        <rFont val="ＭＳ 明朝"/>
        <family val="1"/>
        <charset val="128"/>
      </rPr>
      <t>項の規定に基づき、下記のとおり申請します。
　なお、同要綱に定めるところに従うことを承知の上申請します。</t>
    </r>
    <rPh sb="43" eb="44">
      <t>カカ</t>
    </rPh>
    <phoneticPr fontId="3"/>
  </si>
  <si>
    <r>
      <rPr>
        <sz val="11"/>
        <rFont val="ＭＳ Ｐ明朝"/>
        <family val="1"/>
        <charset val="128"/>
      </rPr>
      <t>　水素ステーションとカーシェア等のパッケージ支援事業における水素供給設備の設備運営費に係る助成金交付要綱（以下「交付要綱」という。）第</t>
    </r>
    <r>
      <rPr>
        <sz val="11"/>
        <rFont val="Century"/>
        <family val="1"/>
      </rPr>
      <t>7</t>
    </r>
    <r>
      <rPr>
        <sz val="11"/>
        <rFont val="ＭＳ Ｐ明朝"/>
        <family val="1"/>
        <charset val="128"/>
      </rPr>
      <t>条の規定に基づく助成金の交付の申請を行うに当たり、当該申請により助成金等の交付を受けようとする者（法人その他の団体にあっては、代表者、役員又は使用人その他の従業員若しくは構成員を含む。）が交付要綱第</t>
    </r>
    <r>
      <rPr>
        <sz val="11"/>
        <rFont val="Century"/>
        <family val="1"/>
      </rPr>
      <t>3</t>
    </r>
    <r>
      <rPr>
        <sz val="11"/>
        <rFont val="ＭＳ Ｐ明朝"/>
        <family val="1"/>
        <charset val="128"/>
      </rPr>
      <t>条に規定する助成対象者に該当し、将来にわたっても該当するよう法令等を遵守することをここに誓約いたします。
　また、この誓約に違反又は相違があり、交付要綱第</t>
    </r>
    <r>
      <rPr>
        <sz val="11"/>
        <rFont val="Century"/>
        <family val="1"/>
      </rPr>
      <t>17</t>
    </r>
    <r>
      <rPr>
        <sz val="11"/>
        <rFont val="ＭＳ Ｐ明朝"/>
        <family val="1"/>
        <charset val="128"/>
      </rPr>
      <t>条の規定により助成金交付決定の全部又は一部の取消しを受けた場合において、交付要綱第</t>
    </r>
    <r>
      <rPr>
        <sz val="11"/>
        <rFont val="Century"/>
        <family val="1"/>
      </rPr>
      <t>18</t>
    </r>
    <r>
      <rPr>
        <sz val="11"/>
        <rFont val="ＭＳ Ｐ明朝"/>
        <family val="1"/>
        <charset val="128"/>
      </rPr>
      <t>条に規定する助成金の返還を請求されたときは、これに異議なく応じることを誓約いたします。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t>
    </r>
    <rPh sb="43" eb="44">
      <t>カカ</t>
    </rPh>
    <phoneticPr fontId="3"/>
  </si>
  <si>
    <t>水素供給設備の設備運営費に係る助成金</t>
    <rPh sb="7" eb="9">
      <t>セツビ</t>
    </rPh>
    <rPh sb="9" eb="11">
      <t>ウンエイ</t>
    </rPh>
    <rPh sb="11" eb="12">
      <t>ヒ</t>
    </rPh>
    <rPh sb="13" eb="14">
      <t>カカ</t>
    </rPh>
    <phoneticPr fontId="3"/>
  </si>
  <si>
    <t>水素供給設備の設備運営費に係る助成金事業者情報の</t>
    <rPh sb="7" eb="9">
      <t>セツビ</t>
    </rPh>
    <rPh sb="9" eb="11">
      <t>ウンエイ</t>
    </rPh>
    <rPh sb="11" eb="12">
      <t>ヒ</t>
    </rPh>
    <rPh sb="13" eb="14">
      <t>カカ</t>
    </rPh>
    <rPh sb="18" eb="21">
      <t>ジギョウシャ</t>
    </rPh>
    <rPh sb="21" eb="23">
      <t>ジョウホウ</t>
    </rPh>
    <phoneticPr fontId="3"/>
  </si>
  <si>
    <r>
      <rPr>
        <sz val="11"/>
        <rFont val="ＭＳ Ｐ明朝"/>
        <family val="1"/>
        <charset val="128"/>
      </rPr>
      <t>付けで交付決定のあった標記事業について、水素ステーションとカーシェア等のパッケージ支援事業における水素供給設備の設備運営費に係る助成金交付要綱第</t>
    </r>
    <r>
      <rPr>
        <sz val="11"/>
        <rFont val="Century"/>
        <family val="1"/>
      </rPr>
      <t>11</t>
    </r>
    <r>
      <rPr>
        <sz val="11"/>
        <rFont val="ＭＳ Ｐ明朝"/>
        <family val="1"/>
        <charset val="128"/>
      </rPr>
      <t>条第</t>
    </r>
    <r>
      <rPr>
        <sz val="11"/>
        <rFont val="Century"/>
        <family val="1"/>
      </rPr>
      <t>6</t>
    </r>
    <r>
      <rPr>
        <sz val="11"/>
        <rFont val="ＭＳ Ｐ明朝"/>
        <family val="1"/>
        <charset val="128"/>
      </rPr>
      <t>項の規定に基づき、下記のとおり変更を届け出ます。</t>
    </r>
    <rPh sb="62" eb="63">
      <t>カカ</t>
    </rPh>
    <phoneticPr fontId="3"/>
  </si>
  <si>
    <t>水素供給設備の設備運営費に係る助成金入札等の報告書</t>
    <rPh sb="7" eb="9">
      <t>セツビ</t>
    </rPh>
    <rPh sb="9" eb="12">
      <t>ウンエイヒ</t>
    </rPh>
    <rPh sb="13" eb="14">
      <t>カカ</t>
    </rPh>
    <rPh sb="15" eb="18">
      <t>ジョセイキン</t>
    </rPh>
    <rPh sb="18" eb="20">
      <t>ニュウサツ</t>
    </rPh>
    <rPh sb="20" eb="21">
      <t>トウ</t>
    </rPh>
    <rPh sb="22" eb="25">
      <t>ホウコクショ</t>
    </rPh>
    <phoneticPr fontId="3"/>
  </si>
  <si>
    <t>　以下の助成金交付決定番号をもって交付決定のあった標記助成金について、水素ステーションとカーシェア等のパッケージ支援事業における水素供給設備の設備運営費に係る助成金交付要綱第13条の規定に基づき、下記のとおり報告します。</t>
    <rPh sb="77" eb="78">
      <t>カカ</t>
    </rPh>
    <phoneticPr fontId="3"/>
  </si>
  <si>
    <r>
      <rPr>
        <sz val="8"/>
        <rFont val="ＭＳ Ｐ明朝"/>
        <family val="1"/>
        <charset val="128"/>
      </rPr>
      <t>付けで交付決定した事業について、水素ステーションとカーシェア等のパッケージ支援事業における水素供給設備の設備運営費に係る助成金交付要綱第</t>
    </r>
    <r>
      <rPr>
        <sz val="8"/>
        <rFont val="Century"/>
        <family val="1"/>
      </rPr>
      <t>15</t>
    </r>
    <r>
      <rPr>
        <sz val="8"/>
        <rFont val="ＭＳ Ｐ明朝"/>
        <family val="1"/>
        <charset val="128"/>
      </rPr>
      <t>条第</t>
    </r>
    <r>
      <rPr>
        <sz val="8"/>
        <rFont val="Century"/>
        <family val="1"/>
      </rPr>
      <t>1</t>
    </r>
    <r>
      <rPr>
        <sz val="8"/>
        <rFont val="ＭＳ Ｐ明朝"/>
        <family val="1"/>
        <charset val="128"/>
      </rPr>
      <t>項の規定に基づき、上記のとおり請求します。</t>
    </r>
    <rPh sb="58" eb="59">
      <t>カカ</t>
    </rPh>
    <phoneticPr fontId="3"/>
  </si>
  <si>
    <r>
      <rPr>
        <sz val="11"/>
        <rFont val="ＭＳ Ｐ明朝"/>
        <family val="1"/>
        <charset val="128"/>
      </rPr>
      <t>付けで交付決定のあった、標記助成金について、水素ステーションとカーシェア等のパッケージ支援事業における水素供給設備の設備運営費に係る助成金交付要綱第</t>
    </r>
    <r>
      <rPr>
        <sz val="11"/>
        <rFont val="Century"/>
        <family val="1"/>
      </rPr>
      <t>18</t>
    </r>
    <r>
      <rPr>
        <sz val="11"/>
        <rFont val="ＭＳ Ｐ明朝"/>
        <family val="1"/>
        <charset val="128"/>
      </rPr>
      <t>条第</t>
    </r>
    <r>
      <rPr>
        <sz val="11"/>
        <rFont val="Century"/>
        <family val="1"/>
      </rPr>
      <t>3</t>
    </r>
    <r>
      <rPr>
        <sz val="11"/>
        <rFont val="ＭＳ Ｐ明朝"/>
        <family val="1"/>
        <charset val="128"/>
      </rPr>
      <t>項の規定に基づき、助成金を返還しましたので報告します。</t>
    </r>
    <rPh sb="64" eb="65">
      <t>カカ</t>
    </rPh>
    <phoneticPr fontId="3"/>
  </si>
  <si>
    <r>
      <t xml:space="preserve"> </t>
    </r>
    <r>
      <rPr>
        <sz val="11"/>
        <rFont val="ＭＳ 明朝"/>
        <family val="1"/>
        <charset val="128"/>
      </rPr>
      <t>本助成金交付要綱第８条交付決定番号</t>
    </r>
    <rPh sb="1" eb="2">
      <t>ホン</t>
    </rPh>
    <rPh sb="2" eb="5">
      <t>ジョセイキン</t>
    </rPh>
    <rPh sb="5" eb="7">
      <t>コウフ</t>
    </rPh>
    <rPh sb="7" eb="9">
      <t>ヨウコウ</t>
    </rPh>
    <rPh sb="9" eb="10">
      <t>ダイ</t>
    </rPh>
    <rPh sb="11" eb="12">
      <t>ジョウ</t>
    </rPh>
    <phoneticPr fontId="3"/>
  </si>
  <si>
    <r>
      <t xml:space="preserve"> </t>
    </r>
    <r>
      <rPr>
        <sz val="11"/>
        <rFont val="ＭＳ 明朝"/>
        <family val="1"/>
        <charset val="128"/>
      </rPr>
      <t>本助成金交付要綱第８条交付決定日</t>
    </r>
    <phoneticPr fontId="3"/>
  </si>
  <si>
    <t>交付申請撤回届出書</t>
    <phoneticPr fontId="3"/>
  </si>
  <si>
    <t>水素供給設備の設備運営費に係る助成事業内容変更申請書</t>
    <rPh sb="7" eb="9">
      <t>セツビ</t>
    </rPh>
    <rPh sb="9" eb="11">
      <t>ウンエイ</t>
    </rPh>
    <rPh sb="11" eb="12">
      <t>ヒ</t>
    </rPh>
    <rPh sb="13" eb="14">
      <t>カカ</t>
    </rPh>
    <phoneticPr fontId="3"/>
  </si>
  <si>
    <t>返還報告書</t>
    <phoneticPr fontId="3"/>
  </si>
  <si>
    <t>請求書</t>
    <phoneticPr fontId="3"/>
  </si>
  <si>
    <t>水素供給設備の設備運営費に係る助成金随意契約による選定理由書</t>
    <rPh sb="7" eb="9">
      <t>セツビ</t>
    </rPh>
    <rPh sb="9" eb="12">
      <t>ウンエイヒ</t>
    </rPh>
    <rPh sb="13" eb="14">
      <t>カカ</t>
    </rPh>
    <rPh sb="15" eb="18">
      <t>ジョセイキン</t>
    </rPh>
    <phoneticPr fontId="3"/>
  </si>
  <si>
    <t xml:space="preserve"> パッケージ支援整備等事業
 交付要綱第８条交付決定番号</t>
    <rPh sb="6" eb="8">
      <t>シエン</t>
    </rPh>
    <rPh sb="8" eb="10">
      <t>セイビ</t>
    </rPh>
    <rPh sb="10" eb="11">
      <t>トウ</t>
    </rPh>
    <rPh sb="11" eb="13">
      <t>ジギョウ</t>
    </rPh>
    <rPh sb="15" eb="17">
      <t>コウフ</t>
    </rPh>
    <rPh sb="17" eb="19">
      <t>ヨウコウ</t>
    </rPh>
    <rPh sb="19" eb="20">
      <t>ダイ</t>
    </rPh>
    <rPh sb="21" eb="22">
      <t>ジョウ</t>
    </rPh>
    <phoneticPr fontId="3"/>
  </si>
  <si>
    <t xml:space="preserve"> パッケージ支援整備等事業
 交付要綱第８条交付決定日</t>
    <rPh sb="6" eb="8">
      <t>シエン</t>
    </rPh>
    <rPh sb="8" eb="10">
      <t>セイビ</t>
    </rPh>
    <rPh sb="10" eb="11">
      <t>トウ</t>
    </rPh>
    <rPh sb="11" eb="13">
      <t>ジギョウ</t>
    </rPh>
    <rPh sb="15" eb="17">
      <t>コウフ</t>
    </rPh>
    <rPh sb="17" eb="19">
      <t>ヨウコウ</t>
    </rPh>
    <rPh sb="19" eb="20">
      <t>ダイ</t>
    </rPh>
    <rPh sb="21" eb="22">
      <t>ジョウ</t>
    </rPh>
    <rPh sb="26" eb="27">
      <t>ヒ</t>
    </rPh>
    <phoneticPr fontId="3"/>
  </si>
  <si>
    <t>交付申請書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</si>
</sst>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lt;43586]ggge&quot;年&quot;m&quot;月&quot;d&quot;日&quot;;[&lt;43831]&quot;令和元年&quot;m&quot;月&quot;d&quot;日&quot;;ggge&quot;年&quot;m&quot;月&quot;d&quot;日&quot;\ "/>
    <numFmt numFmtId="179" formatCode="#,##0.0;[Red]\-#,##0.0"/>
    <numFmt numFmtId="180" formatCode="#,##0.000;[Red]\-#,##0.000"/>
    <numFmt numFmtId="181" formatCode="[$-411]ggge&quot;年&quot;m&quot;月&quot;d&quot;日&quot;;@"/>
    <numFmt numFmtId="182" formatCode="0.0_ "/>
  </numFmts>
  <fonts count="70">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11"/>
      <name val="Century"/>
      <family val="1"/>
    </font>
    <font>
      <sz val="11"/>
      <name val="ＭＳ Ｐ明朝"/>
      <family val="1"/>
      <charset val="128"/>
    </font>
    <font>
      <sz val="6"/>
      <name val="Century"/>
      <family val="1"/>
    </font>
    <font>
      <u/>
      <sz val="11"/>
      <color theme="10"/>
      <name val="ＭＳ Ｐゴシック"/>
      <family val="2"/>
      <charset val="128"/>
      <scheme val="minor"/>
    </font>
    <font>
      <sz val="14"/>
      <name val="ＭＳ Ｐ明朝"/>
      <family val="1"/>
      <charset val="128"/>
    </font>
    <font>
      <sz val="14"/>
      <name val="Century"/>
      <family val="1"/>
    </font>
    <font>
      <sz val="11"/>
      <color theme="1"/>
      <name val="Century"/>
      <family val="1"/>
    </font>
    <font>
      <b/>
      <sz val="14"/>
      <name val="Century"/>
      <family val="1"/>
    </font>
    <font>
      <sz val="11"/>
      <color theme="1"/>
      <name val="ＭＳ Ｐ明朝"/>
      <family val="1"/>
      <charset val="128"/>
    </font>
    <font>
      <sz val="9"/>
      <color indexed="81"/>
      <name val="ＭＳ Ｐゴシック"/>
      <family val="3"/>
      <charset val="128"/>
    </font>
    <font>
      <sz val="11"/>
      <color theme="0"/>
      <name val="ＭＳ Ｐ明朝"/>
      <family val="1"/>
      <charset val="128"/>
    </font>
    <font>
      <sz val="11"/>
      <color theme="0"/>
      <name val="Century"/>
      <family val="1"/>
    </font>
    <font>
      <b/>
      <sz val="11"/>
      <color rgb="FFC00000"/>
      <name val="Century"/>
      <family val="1"/>
    </font>
    <font>
      <sz val="11"/>
      <color theme="0"/>
      <name val="ＭＳ Ｐゴシック"/>
      <family val="3"/>
      <charset val="128"/>
    </font>
    <font>
      <b/>
      <sz val="11"/>
      <color theme="1"/>
      <name val="ＭＳ Ｐゴシック"/>
      <family val="3"/>
      <charset val="128"/>
    </font>
    <font>
      <sz val="11"/>
      <color theme="1"/>
      <name val="ＭＳ Ｐゴシック"/>
      <family val="3"/>
      <charset val="128"/>
    </font>
    <font>
      <u/>
      <sz val="11"/>
      <color theme="10"/>
      <name val="ＭＳ Ｐゴシック"/>
      <family val="3"/>
      <charset val="128"/>
    </font>
    <font>
      <sz val="11"/>
      <color rgb="FFFF0000"/>
      <name val="ＭＳ Ｐゴシック"/>
      <family val="3"/>
      <charset val="128"/>
    </font>
    <font>
      <b/>
      <sz val="14"/>
      <name val="ＭＳ 明朝"/>
      <family val="1"/>
      <charset val="128"/>
    </font>
    <font>
      <b/>
      <sz val="11"/>
      <name val="ＭＳ Ｐ明朝"/>
      <family val="1"/>
      <charset val="128"/>
    </font>
    <font>
      <b/>
      <sz val="11"/>
      <name val="Century"/>
      <family val="1"/>
    </font>
    <font>
      <b/>
      <sz val="10"/>
      <color rgb="FFC00000"/>
      <name val="Century"/>
      <family val="1"/>
    </font>
    <font>
      <b/>
      <sz val="10"/>
      <color rgb="FFC00000"/>
      <name val="ＭＳ Ｐ明朝"/>
      <family val="1"/>
      <charset val="128"/>
    </font>
    <font>
      <sz val="11"/>
      <color theme="1"/>
      <name val="ＭＳ Ｐゴシック"/>
      <family val="3"/>
      <charset val="128"/>
      <scheme val="minor"/>
    </font>
    <font>
      <sz val="10"/>
      <name val="ＭＳ Ｐ明朝"/>
      <family val="1"/>
      <charset val="128"/>
    </font>
    <font>
      <sz val="11"/>
      <color theme="1"/>
      <name val="ＭＳ 明朝"/>
      <family val="1"/>
      <charset val="128"/>
    </font>
    <font>
      <u/>
      <sz val="11"/>
      <name val="ＭＳ Ｐ明朝"/>
      <family val="1"/>
      <charset val="128"/>
    </font>
    <font>
      <u/>
      <sz val="11"/>
      <name val="Century"/>
      <family val="1"/>
    </font>
    <font>
      <u/>
      <sz val="11"/>
      <color theme="1"/>
      <name val="ＭＳ Ｐ明朝"/>
      <family val="1"/>
      <charset val="128"/>
    </font>
    <font>
      <sz val="11"/>
      <color rgb="FFFF0000"/>
      <name val="Century"/>
      <family val="1"/>
    </font>
    <font>
      <sz val="11"/>
      <color rgb="FFFF0000"/>
      <name val="ＭＳ Ｐ明朝"/>
      <family val="1"/>
      <charset val="128"/>
    </font>
    <font>
      <sz val="16"/>
      <name val="Century"/>
      <family val="1"/>
    </font>
    <font>
      <sz val="9"/>
      <color indexed="81"/>
      <name val="MS P ゴシック"/>
      <family val="3"/>
      <charset val="128"/>
    </font>
    <font>
      <b/>
      <sz val="9"/>
      <color indexed="81"/>
      <name val="MS P ゴシック"/>
      <family val="3"/>
      <charset val="128"/>
    </font>
    <font>
      <sz val="8"/>
      <color theme="1"/>
      <name val="ＭＳ 明朝"/>
      <family val="1"/>
      <charset val="128"/>
    </font>
    <font>
      <b/>
      <sz val="11"/>
      <color theme="0"/>
      <name val="ＭＳ 明朝"/>
      <family val="1"/>
      <charset val="128"/>
    </font>
    <font>
      <b/>
      <sz val="11"/>
      <color theme="1"/>
      <name val="ＭＳ 明朝"/>
      <family val="1"/>
      <charset val="128"/>
    </font>
    <font>
      <sz val="11"/>
      <color rgb="FFFF0000"/>
      <name val="ＭＳ 明朝"/>
      <family val="1"/>
      <charset val="128"/>
    </font>
    <font>
      <sz val="9"/>
      <color theme="1"/>
      <name val="ＭＳ 明朝"/>
      <family val="1"/>
      <charset val="128"/>
    </font>
    <font>
      <sz val="14"/>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sz val="11"/>
      <name val="Century"/>
      <family val="1"/>
      <charset val="128"/>
    </font>
    <font>
      <strike/>
      <sz val="11"/>
      <name val="ＭＳ Ｐゴシック"/>
      <family val="3"/>
      <charset val="128"/>
    </font>
    <font>
      <strike/>
      <sz val="11"/>
      <color theme="1"/>
      <name val="ＭＳ 明朝"/>
      <family val="1"/>
      <charset val="128"/>
    </font>
    <font>
      <strike/>
      <sz val="9"/>
      <color theme="1"/>
      <name val="ＭＳ 明朝"/>
      <family val="1"/>
      <charset val="128"/>
    </font>
    <font>
      <strike/>
      <sz val="11"/>
      <color rgb="FFFF0000"/>
      <name val="ＭＳ Ｐゴシック"/>
      <family val="3"/>
      <charset val="128"/>
    </font>
    <font>
      <sz val="11"/>
      <color theme="5"/>
      <name val="ＭＳ Ｐゴシック"/>
      <family val="3"/>
      <charset val="128"/>
    </font>
    <font>
      <sz val="8"/>
      <name val="ＭＳ 明朝"/>
      <family val="1"/>
      <charset val="128"/>
    </font>
    <font>
      <sz val="9"/>
      <color rgb="FF000000"/>
      <name val="ＭＳ 明朝"/>
      <family val="1"/>
      <charset val="128"/>
    </font>
    <font>
      <sz val="11"/>
      <color rgb="FF000000"/>
      <name val="ＭＳ 明朝"/>
      <family val="1"/>
      <charset val="128"/>
    </font>
    <font>
      <sz val="11"/>
      <name val="ＭＳ Ｐゴシック"/>
      <family val="2"/>
      <charset val="128"/>
      <scheme val="minor"/>
    </font>
    <font>
      <sz val="8"/>
      <name val="Century"/>
      <family val="1"/>
      <charset val="128"/>
    </font>
    <font>
      <sz val="8"/>
      <name val="ＭＳ Ｐ明朝"/>
      <family val="1"/>
      <charset val="128"/>
    </font>
    <font>
      <sz val="8"/>
      <name val="Century"/>
      <family val="1"/>
    </font>
    <font>
      <sz val="11"/>
      <name val="Segoe UI Symbol"/>
      <family val="1"/>
    </font>
    <font>
      <sz val="11"/>
      <name val="Yu Gothic"/>
      <family val="1"/>
      <charset val="128"/>
    </font>
    <font>
      <sz val="11"/>
      <color rgb="FF0070C0"/>
      <name val="ＭＳ Ｐ明朝"/>
      <family val="1"/>
      <charset val="128"/>
    </font>
    <font>
      <sz val="10.5"/>
      <color theme="1"/>
      <name val="ＭＳ 明朝"/>
      <family val="1"/>
      <charset val="128"/>
    </font>
    <font>
      <sz val="9"/>
      <color theme="1"/>
      <name val="Century"/>
      <family val="1"/>
    </font>
    <font>
      <sz val="9"/>
      <color theme="1"/>
      <name val="ＭＳ Ｐゴシック"/>
      <family val="3"/>
      <charset val="128"/>
    </font>
    <font>
      <sz val="9"/>
      <color rgb="FF000000"/>
      <name val="ＭＳ Ｐゴシック"/>
      <family val="3"/>
      <charset val="128"/>
    </font>
    <font>
      <strike/>
      <sz val="11"/>
      <color rgb="FFFF0000"/>
      <name val="ＭＳ Ｐ明朝"/>
      <family val="1"/>
      <charset val="128"/>
    </font>
    <font>
      <sz val="9"/>
      <name val="ＭＳ 明朝"/>
      <family val="1"/>
      <charset val="128"/>
    </font>
    <font>
      <sz val="9"/>
      <name val="Century"/>
      <family val="1"/>
    </font>
  </fonts>
  <fills count="9">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99"/>
        <bgColor indexed="64"/>
      </patternFill>
    </fill>
    <fill>
      <patternFill patternType="solid">
        <fgColor rgb="FF0070C0"/>
        <bgColor indexed="64"/>
      </patternFill>
    </fill>
    <fill>
      <patternFill patternType="solid">
        <fgColor theme="0"/>
        <bgColor indexed="64"/>
      </patternFill>
    </fill>
    <fill>
      <patternFill patternType="solid">
        <fgColor rgb="FFFFC000"/>
        <bgColor indexed="64"/>
      </patternFill>
    </fill>
  </fills>
  <borders count="10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style="hair">
        <color auto="1"/>
      </right>
      <top/>
      <bottom/>
      <diagonal/>
    </border>
    <border>
      <left/>
      <right style="hair">
        <color auto="1"/>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style="thin">
        <color auto="1"/>
      </top>
      <bottom/>
      <diagonal/>
    </border>
    <border>
      <left/>
      <right style="hair">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bottom style="hair">
        <color auto="1"/>
      </bottom>
      <diagonal/>
    </border>
    <border>
      <left/>
      <right style="hair">
        <color auto="1"/>
      </right>
      <top/>
      <bottom style="hair">
        <color auto="1"/>
      </bottom>
      <diagonal/>
    </border>
    <border>
      <left/>
      <right style="thin">
        <color auto="1"/>
      </right>
      <top style="thin">
        <color auto="1"/>
      </top>
      <bottom/>
      <diagonal/>
    </border>
    <border>
      <left/>
      <right style="thin">
        <color auto="1"/>
      </right>
      <top/>
      <bottom style="hair">
        <color auto="1"/>
      </bottom>
      <diagonal/>
    </border>
    <border>
      <left style="hair">
        <color auto="1"/>
      </left>
      <right/>
      <top/>
      <bottom style="hair">
        <color auto="1"/>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auto="1"/>
      </left>
      <right/>
      <top style="hair">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diagonalUp="1">
      <left style="thin">
        <color auto="1"/>
      </left>
      <right style="thin">
        <color auto="1"/>
      </right>
      <top style="thin">
        <color auto="1"/>
      </top>
      <bottom style="thin">
        <color auto="1"/>
      </bottom>
      <diagonal style="thin">
        <color auto="1"/>
      </diagonal>
    </border>
    <border>
      <left/>
      <right/>
      <top style="medium">
        <color rgb="FFFFC000"/>
      </top>
      <bottom/>
      <diagonal/>
    </border>
    <border>
      <left style="hair">
        <color auto="1"/>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thin">
        <color indexed="64"/>
      </right>
      <top/>
      <bottom style="medium">
        <color indexed="64"/>
      </bottom>
      <diagonal/>
    </border>
    <border>
      <left style="thin">
        <color auto="1"/>
      </left>
      <right style="thin">
        <color auto="1"/>
      </right>
      <top style="double">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double">
        <color auto="1"/>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s>
  <cellStyleXfs count="8">
    <xf numFmtId="0" fontId="0" fillId="0" borderId="0">
      <alignment vertical="center"/>
    </xf>
    <xf numFmtId="0" fontId="1" fillId="0" borderId="0">
      <alignment vertical="center"/>
    </xf>
    <xf numFmtId="0" fontId="4" fillId="0" borderId="0"/>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xf numFmtId="0" fontId="1" fillId="0" borderId="0">
      <alignment vertical="center"/>
    </xf>
  </cellStyleXfs>
  <cellXfs count="609">
    <xf numFmtId="0" fontId="0" fillId="0" borderId="0" xfId="0">
      <alignment vertical="center"/>
    </xf>
    <xf numFmtId="0" fontId="5" fillId="0" borderId="0" xfId="1" applyFont="1">
      <alignment vertical="center"/>
    </xf>
    <xf numFmtId="0" fontId="5" fillId="0" borderId="6"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2" xfId="1" applyFont="1" applyBorder="1">
      <alignment vertical="center"/>
    </xf>
    <xf numFmtId="0" fontId="7" fillId="0" borderId="0" xfId="1" applyFont="1" applyAlignment="1">
      <alignment horizontal="center" vertical="center"/>
    </xf>
    <xf numFmtId="0" fontId="5" fillId="0" borderId="16" xfId="1" applyFont="1" applyBorder="1">
      <alignment vertical="center"/>
    </xf>
    <xf numFmtId="0" fontId="5" fillId="0" borderId="0" xfId="1" applyFont="1" applyAlignment="1">
      <alignment horizontal="right" vertical="center"/>
    </xf>
    <xf numFmtId="0" fontId="5" fillId="0" borderId="0" xfId="1" applyFont="1" applyAlignment="1">
      <alignment vertical="center" wrapText="1"/>
    </xf>
    <xf numFmtId="0" fontId="5" fillId="0" borderId="36" xfId="1" applyFont="1" applyBorder="1">
      <alignment vertical="center"/>
    </xf>
    <xf numFmtId="0" fontId="5" fillId="0" borderId="39" xfId="1" applyFont="1" applyBorder="1">
      <alignment vertical="center"/>
    </xf>
    <xf numFmtId="0" fontId="5" fillId="0" borderId="15" xfId="1" applyFont="1" applyBorder="1">
      <alignment vertical="center"/>
    </xf>
    <xf numFmtId="0" fontId="5" fillId="0" borderId="3" xfId="1" applyFont="1" applyBorder="1">
      <alignment vertical="center"/>
    </xf>
    <xf numFmtId="0" fontId="5" fillId="0" borderId="5" xfId="1" applyFont="1" applyBorder="1">
      <alignment vertical="center"/>
    </xf>
    <xf numFmtId="0" fontId="5" fillId="0" borderId="45" xfId="1" applyFont="1" applyBorder="1">
      <alignment vertical="center"/>
    </xf>
    <xf numFmtId="0" fontId="16" fillId="4" borderId="40" xfId="1" applyFont="1" applyFill="1" applyBorder="1" applyAlignment="1">
      <alignment horizontal="center" vertical="center"/>
    </xf>
    <xf numFmtId="0" fontId="5" fillId="0" borderId="40" xfId="1" applyFont="1" applyBorder="1">
      <alignment vertical="center"/>
    </xf>
    <xf numFmtId="0" fontId="5" fillId="0" borderId="46" xfId="1" applyFont="1" applyBorder="1">
      <alignment vertical="center"/>
    </xf>
    <xf numFmtId="0" fontId="5" fillId="0" borderId="47" xfId="1" applyFont="1" applyBorder="1">
      <alignment vertical="center"/>
    </xf>
    <xf numFmtId="0" fontId="5" fillId="0" borderId="40" xfId="1" applyFont="1" applyBorder="1" applyAlignment="1">
      <alignment vertical="center" wrapText="1"/>
    </xf>
    <xf numFmtId="0" fontId="5" fillId="0" borderId="0" xfId="1" applyFont="1" applyAlignment="1">
      <alignment horizontal="center" vertical="center"/>
    </xf>
    <xf numFmtId="0" fontId="5" fillId="0" borderId="1" xfId="1" applyFont="1" applyBorder="1">
      <alignment vertical="center"/>
    </xf>
    <xf numFmtId="0" fontId="5" fillId="0" borderId="2" xfId="1" applyFont="1" applyBorder="1">
      <alignment vertical="center"/>
    </xf>
    <xf numFmtId="20" fontId="5" fillId="0" borderId="2" xfId="1" applyNumberFormat="1" applyFont="1" applyBorder="1">
      <alignment vertical="center"/>
    </xf>
    <xf numFmtId="0" fontId="20" fillId="0" borderId="0" xfId="0" applyFont="1">
      <alignment vertical="center"/>
    </xf>
    <xf numFmtId="0" fontId="18" fillId="3" borderId="40" xfId="0" applyFont="1" applyFill="1" applyBorder="1" applyAlignment="1">
      <alignment horizontal="center" vertical="center"/>
    </xf>
    <xf numFmtId="0" fontId="20" fillId="0" borderId="0" xfId="0" applyFont="1" applyAlignment="1">
      <alignment horizontal="center" vertical="center"/>
    </xf>
    <xf numFmtId="0" fontId="21" fillId="0" borderId="0" xfId="3" applyFont="1" applyFill="1" applyBorder="1" applyAlignment="1">
      <alignment vertical="top"/>
    </xf>
    <xf numFmtId="0" fontId="20" fillId="0" borderId="0" xfId="0" applyFont="1" applyAlignment="1">
      <alignment vertical="top"/>
    </xf>
    <xf numFmtId="0" fontId="19" fillId="0" borderId="0" xfId="0" applyFont="1">
      <alignment vertical="center"/>
    </xf>
    <xf numFmtId="0" fontId="20" fillId="0" borderId="28" xfId="0" applyFont="1" applyBorder="1">
      <alignment vertical="center"/>
    </xf>
    <xf numFmtId="0" fontId="20" fillId="0" borderId="4" xfId="0" applyFont="1" applyBorder="1">
      <alignment vertical="center"/>
    </xf>
    <xf numFmtId="0" fontId="20" fillId="0" borderId="36" xfId="0" applyFont="1" applyBorder="1">
      <alignment vertical="center"/>
    </xf>
    <xf numFmtId="0" fontId="20" fillId="0" borderId="30" xfId="0" applyFont="1" applyBorder="1">
      <alignment vertical="center"/>
    </xf>
    <xf numFmtId="0" fontId="20" fillId="0" borderId="45" xfId="0" applyFont="1" applyBorder="1">
      <alignment vertical="center"/>
    </xf>
    <xf numFmtId="0" fontId="20" fillId="0" borderId="31" xfId="0" applyFont="1" applyBorder="1">
      <alignment vertical="center"/>
    </xf>
    <xf numFmtId="0" fontId="20" fillId="0" borderId="5" xfId="0" applyFont="1" applyBorder="1">
      <alignment vertical="center"/>
    </xf>
    <xf numFmtId="0" fontId="20" fillId="0" borderId="6" xfId="0" applyFont="1" applyBorder="1">
      <alignment vertical="center"/>
    </xf>
    <xf numFmtId="0" fontId="21" fillId="0" borderId="40" xfId="3" applyFont="1" applyFill="1" applyBorder="1" applyAlignment="1">
      <alignment vertical="center" wrapText="1"/>
    </xf>
    <xf numFmtId="0" fontId="20" fillId="0" borderId="40" xfId="0" applyFont="1" applyBorder="1" applyAlignment="1">
      <alignment vertical="center" wrapText="1"/>
    </xf>
    <xf numFmtId="0" fontId="4" fillId="0" borderId="40" xfId="0" applyFont="1" applyBorder="1" applyAlignment="1">
      <alignment vertical="center" wrapText="1"/>
    </xf>
    <xf numFmtId="0" fontId="8" fillId="2" borderId="40" xfId="3" applyFill="1" applyBorder="1" applyAlignment="1">
      <alignment vertical="center" wrapText="1"/>
    </xf>
    <xf numFmtId="0" fontId="20" fillId="2" borderId="40" xfId="0" applyFont="1" applyFill="1" applyBorder="1" applyAlignment="1">
      <alignment vertical="center" wrapText="1"/>
    </xf>
    <xf numFmtId="0" fontId="4" fillId="2" borderId="54" xfId="0" applyFont="1" applyFill="1" applyBorder="1" applyAlignment="1">
      <alignment vertical="center" wrapText="1"/>
    </xf>
    <xf numFmtId="0" fontId="20" fillId="0" borderId="48" xfId="0" applyFont="1" applyBorder="1" applyAlignment="1">
      <alignment horizontal="center" vertical="center"/>
    </xf>
    <xf numFmtId="0" fontId="20" fillId="0" borderId="48" xfId="0" applyFont="1" applyBorder="1">
      <alignment vertical="center"/>
    </xf>
    <xf numFmtId="0" fontId="20" fillId="0" borderId="47" xfId="0" applyFont="1" applyBorder="1">
      <alignment vertical="center"/>
    </xf>
    <xf numFmtId="0" fontId="20" fillId="0" borderId="46" xfId="0" applyFont="1" applyBorder="1" applyAlignment="1">
      <alignment horizontal="center" vertical="center"/>
    </xf>
    <xf numFmtId="0" fontId="26" fillId="0" borderId="46" xfId="1" applyFont="1" applyBorder="1">
      <alignment vertical="center"/>
    </xf>
    <xf numFmtId="0" fontId="18" fillId="3" borderId="40" xfId="0" applyFont="1" applyFill="1" applyBorder="1">
      <alignment vertical="center"/>
    </xf>
    <xf numFmtId="0" fontId="18" fillId="3" borderId="3" xfId="0" applyFont="1" applyFill="1" applyBorder="1" applyAlignment="1">
      <alignment horizontal="center" vertical="center"/>
    </xf>
    <xf numFmtId="0" fontId="25" fillId="0" borderId="0" xfId="1" applyFont="1" applyAlignment="1">
      <alignment horizontal="right" vertical="center"/>
    </xf>
    <xf numFmtId="176" fontId="5" fillId="0" borderId="15" xfId="1" applyNumberFormat="1" applyFont="1" applyBorder="1">
      <alignment vertical="center"/>
    </xf>
    <xf numFmtId="0" fontId="5" fillId="0" borderId="30" xfId="1" applyFont="1" applyBorder="1">
      <alignment vertical="center"/>
    </xf>
    <xf numFmtId="0" fontId="5" fillId="0" borderId="31" xfId="1" applyFont="1" applyBorder="1">
      <alignment vertical="center"/>
    </xf>
    <xf numFmtId="0" fontId="5" fillId="0" borderId="9" xfId="1" applyFont="1" applyBorder="1">
      <alignment vertical="center"/>
    </xf>
    <xf numFmtId="0" fontId="5" fillId="0" borderId="7" xfId="1" applyFont="1" applyBorder="1">
      <alignment vertical="center"/>
    </xf>
    <xf numFmtId="0" fontId="5" fillId="0" borderId="11" xfId="1" applyFont="1" applyBorder="1">
      <alignment vertical="center"/>
    </xf>
    <xf numFmtId="0" fontId="5" fillId="0" borderId="13" xfId="1" applyFont="1" applyBorder="1">
      <alignment vertical="center"/>
    </xf>
    <xf numFmtId="0" fontId="5" fillId="0" borderId="17" xfId="1" applyFont="1" applyBorder="1">
      <alignment vertical="center"/>
    </xf>
    <xf numFmtId="0" fontId="5" fillId="0" borderId="28" xfId="1" applyFont="1" applyBorder="1">
      <alignment vertical="center"/>
    </xf>
    <xf numFmtId="0" fontId="5" fillId="0" borderId="4" xfId="1" applyFont="1" applyBorder="1">
      <alignment vertical="center"/>
    </xf>
    <xf numFmtId="0" fontId="5" fillId="0" borderId="18" xfId="1" applyFont="1" applyBorder="1">
      <alignment vertical="center"/>
    </xf>
    <xf numFmtId="177" fontId="5" fillId="0" borderId="11" xfId="1" applyNumberFormat="1" applyFont="1" applyBorder="1">
      <alignment vertical="center"/>
    </xf>
    <xf numFmtId="0" fontId="8" fillId="0" borderId="40" xfId="3" applyFill="1" applyBorder="1" applyAlignment="1">
      <alignment vertical="center" wrapText="1"/>
    </xf>
    <xf numFmtId="0" fontId="5" fillId="0" borderId="45" xfId="1" applyFont="1" applyBorder="1" applyAlignment="1">
      <alignment vertical="center" shrinkToFit="1"/>
    </xf>
    <xf numFmtId="178" fontId="17" fillId="0" borderId="47" xfId="1" applyNumberFormat="1" applyFont="1" applyBorder="1" applyAlignment="1">
      <alignment horizontal="left" vertical="center"/>
    </xf>
    <xf numFmtId="0" fontId="6" fillId="0" borderId="0" xfId="1" applyFont="1">
      <alignment vertical="center"/>
    </xf>
    <xf numFmtId="0" fontId="6" fillId="0" borderId="40" xfId="1" applyFont="1" applyBorder="1">
      <alignment vertical="center"/>
    </xf>
    <xf numFmtId="0" fontId="6" fillId="0" borderId="30" xfId="1" applyFont="1" applyBorder="1">
      <alignment vertical="center"/>
    </xf>
    <xf numFmtId="0" fontId="29" fillId="0" borderId="40" xfId="1" applyFont="1" applyBorder="1">
      <alignment vertical="center"/>
    </xf>
    <xf numFmtId="0" fontId="30" fillId="0" borderId="0" xfId="0" applyFont="1">
      <alignment vertical="center"/>
    </xf>
    <xf numFmtId="0" fontId="6" fillId="0" borderId="9" xfId="1" applyFont="1" applyBorder="1">
      <alignment vertical="center"/>
    </xf>
    <xf numFmtId="0" fontId="34" fillId="0" borderId="5" xfId="1" applyFont="1" applyBorder="1">
      <alignment vertical="center"/>
    </xf>
    <xf numFmtId="0" fontId="39" fillId="0" borderId="0" xfId="0" applyFont="1">
      <alignment vertical="center"/>
    </xf>
    <xf numFmtId="0" fontId="40" fillId="6" borderId="1" xfId="1" applyFont="1" applyFill="1" applyBorder="1" applyAlignment="1">
      <alignment horizontal="center" vertical="center"/>
    </xf>
    <xf numFmtId="0" fontId="40" fillId="6" borderId="40" xfId="1" applyFont="1" applyFill="1" applyBorder="1" applyAlignment="1">
      <alignment horizontal="center" vertical="center"/>
    </xf>
    <xf numFmtId="0" fontId="41" fillId="0" borderId="0" xfId="0" applyFont="1">
      <alignment vertical="center"/>
    </xf>
    <xf numFmtId="0" fontId="30" fillId="0" borderId="30" xfId="0" applyFont="1" applyBorder="1">
      <alignment vertical="center"/>
    </xf>
    <xf numFmtId="0" fontId="42" fillId="0" borderId="48" xfId="0" applyFont="1" applyBorder="1">
      <alignment vertical="center"/>
    </xf>
    <xf numFmtId="0" fontId="30" fillId="0" borderId="48" xfId="0" applyFont="1" applyBorder="1">
      <alignment vertical="center"/>
    </xf>
    <xf numFmtId="0" fontId="43" fillId="0" borderId="0" xfId="0" applyFont="1">
      <alignment vertical="center"/>
    </xf>
    <xf numFmtId="0" fontId="30" fillId="0" borderId="31" xfId="0" applyFont="1" applyBorder="1">
      <alignment vertical="center"/>
    </xf>
    <xf numFmtId="0" fontId="30" fillId="0" borderId="47" xfId="0" applyFont="1" applyBorder="1">
      <alignment vertical="center"/>
    </xf>
    <xf numFmtId="0" fontId="45" fillId="0" borderId="0" xfId="0" applyFont="1">
      <alignment vertical="center"/>
    </xf>
    <xf numFmtId="0" fontId="46" fillId="0" borderId="0" xfId="0" applyFont="1">
      <alignment vertical="center"/>
    </xf>
    <xf numFmtId="0" fontId="46" fillId="0" borderId="40" xfId="0" applyFont="1" applyBorder="1">
      <alignment vertical="center"/>
    </xf>
    <xf numFmtId="0" fontId="45" fillId="0" borderId="40" xfId="0" applyFont="1" applyBorder="1">
      <alignment vertical="center"/>
    </xf>
    <xf numFmtId="38" fontId="45" fillId="0" borderId="40" xfId="4" applyFont="1" applyBorder="1">
      <alignment vertical="center"/>
    </xf>
    <xf numFmtId="0" fontId="45" fillId="0" borderId="67" xfId="0" applyFont="1" applyBorder="1">
      <alignment vertical="center"/>
    </xf>
    <xf numFmtId="0" fontId="5" fillId="0" borderId="25" xfId="1" applyFont="1" applyBorder="1">
      <alignment vertical="center"/>
    </xf>
    <xf numFmtId="0" fontId="47" fillId="0" borderId="40" xfId="1" applyFont="1" applyBorder="1">
      <alignment vertical="center"/>
    </xf>
    <xf numFmtId="0" fontId="6" fillId="0" borderId="0" xfId="1" applyFont="1" applyAlignment="1">
      <alignment vertical="center" wrapText="1"/>
    </xf>
    <xf numFmtId="0" fontId="6" fillId="0" borderId="0" xfId="0" applyFont="1" applyAlignment="1">
      <alignment horizontal="center" vertical="center"/>
    </xf>
    <xf numFmtId="0" fontId="6" fillId="0" borderId="0" xfId="0" applyFont="1">
      <alignment vertical="center"/>
    </xf>
    <xf numFmtId="177" fontId="6" fillId="0" borderId="0" xfId="0" applyNumberFormat="1" applyFont="1">
      <alignment vertical="center"/>
    </xf>
    <xf numFmtId="0" fontId="15" fillId="4" borderId="40" xfId="1" applyFont="1" applyFill="1" applyBorder="1" applyAlignment="1">
      <alignment horizontal="center" vertical="center"/>
    </xf>
    <xf numFmtId="177" fontId="6" fillId="5" borderId="40" xfId="0" applyNumberFormat="1" applyFont="1" applyFill="1" applyBorder="1" applyProtection="1">
      <alignment vertical="center"/>
      <protection locked="0"/>
    </xf>
    <xf numFmtId="177" fontId="6" fillId="5" borderId="82" xfId="0" applyNumberFormat="1" applyFont="1" applyFill="1" applyBorder="1" applyProtection="1">
      <alignment vertical="center"/>
      <protection locked="0"/>
    </xf>
    <xf numFmtId="0" fontId="6" fillId="0" borderId="40" xfId="0" applyFont="1" applyBorder="1" applyAlignment="1">
      <alignment vertical="center" shrinkToFit="1"/>
    </xf>
    <xf numFmtId="0" fontId="6" fillId="0" borderId="46" xfId="0" applyFont="1" applyBorder="1" applyAlignment="1">
      <alignment vertical="top" wrapText="1"/>
    </xf>
    <xf numFmtId="0" fontId="6" fillId="0" borderId="48" xfId="0" applyFont="1" applyBorder="1" applyAlignment="1">
      <alignment vertical="top" wrapText="1"/>
    </xf>
    <xf numFmtId="0" fontId="24" fillId="0" borderId="0" xfId="0" applyFont="1">
      <alignment vertical="center"/>
    </xf>
    <xf numFmtId="177" fontId="6" fillId="5" borderId="84" xfId="0" applyNumberFormat="1" applyFont="1" applyFill="1" applyBorder="1" applyProtection="1">
      <alignment vertical="center"/>
      <protection locked="0"/>
    </xf>
    <xf numFmtId="177" fontId="6" fillId="5" borderId="85" xfId="0" applyNumberFormat="1" applyFont="1" applyFill="1" applyBorder="1" applyProtection="1">
      <alignment vertical="center"/>
      <protection locked="0"/>
    </xf>
    <xf numFmtId="177" fontId="6" fillId="5" borderId="88" xfId="0" applyNumberFormat="1" applyFont="1" applyFill="1" applyBorder="1" applyProtection="1">
      <alignment vertical="center"/>
      <protection locked="0"/>
    </xf>
    <xf numFmtId="0" fontId="6" fillId="0" borderId="47" xfId="0" applyFont="1" applyBorder="1">
      <alignment vertical="center"/>
    </xf>
    <xf numFmtId="177" fontId="6" fillId="5" borderId="79" xfId="0" applyNumberFormat="1" applyFont="1" applyFill="1" applyBorder="1" applyProtection="1">
      <alignment vertical="center"/>
      <protection locked="0"/>
    </xf>
    <xf numFmtId="177" fontId="6" fillId="5" borderId="80" xfId="0" applyNumberFormat="1" applyFont="1" applyFill="1" applyBorder="1" applyProtection="1">
      <alignment vertical="center"/>
      <protection locked="0"/>
    </xf>
    <xf numFmtId="177" fontId="6" fillId="5" borderId="90" xfId="0" applyNumberFormat="1" applyFont="1" applyFill="1" applyBorder="1" applyProtection="1">
      <alignment vertical="center"/>
      <protection locked="0"/>
    </xf>
    <xf numFmtId="177" fontId="6" fillId="5" borderId="91" xfId="0" applyNumberFormat="1" applyFont="1" applyFill="1" applyBorder="1" applyProtection="1">
      <alignment vertical="center"/>
      <protection locked="0"/>
    </xf>
    <xf numFmtId="177" fontId="6" fillId="5" borderId="95" xfId="0" applyNumberFormat="1" applyFont="1" applyFill="1" applyBorder="1" applyProtection="1">
      <alignment vertical="center"/>
      <protection locked="0"/>
    </xf>
    <xf numFmtId="177" fontId="6" fillId="5" borderId="46" xfId="0" applyNumberFormat="1" applyFont="1" applyFill="1" applyBorder="1" applyProtection="1">
      <alignment vertical="center"/>
      <protection locked="0"/>
    </xf>
    <xf numFmtId="177" fontId="6" fillId="5" borderId="97" xfId="0" applyNumberFormat="1" applyFont="1" applyFill="1" applyBorder="1" applyProtection="1">
      <alignment vertical="center"/>
      <protection locked="0"/>
    </xf>
    <xf numFmtId="177" fontId="6" fillId="5" borderId="96" xfId="0" applyNumberFormat="1" applyFont="1" applyFill="1" applyBorder="1" applyProtection="1">
      <alignment vertical="center"/>
      <protection locked="0"/>
    </xf>
    <xf numFmtId="0" fontId="49" fillId="0" borderId="30" xfId="0" applyFont="1" applyBorder="1">
      <alignment vertical="center"/>
    </xf>
    <xf numFmtId="0" fontId="49" fillId="0" borderId="48" xfId="0" applyFont="1" applyBorder="1">
      <alignment vertical="center"/>
    </xf>
    <xf numFmtId="0" fontId="48" fillId="0" borderId="40" xfId="1" applyFont="1" applyBorder="1">
      <alignment vertical="center"/>
    </xf>
    <xf numFmtId="0" fontId="51" fillId="0" borderId="40" xfId="0" applyFont="1" applyBorder="1" applyAlignment="1">
      <alignment vertical="center" wrapText="1"/>
    </xf>
    <xf numFmtId="0" fontId="22" fillId="0" borderId="0" xfId="0" applyFont="1">
      <alignment vertical="center"/>
    </xf>
    <xf numFmtId="0" fontId="50" fillId="0" borderId="48" xfId="0" applyFont="1" applyBorder="1">
      <alignment vertical="center"/>
    </xf>
    <xf numFmtId="0" fontId="42" fillId="0" borderId="0" xfId="0" applyFont="1">
      <alignment vertical="center"/>
    </xf>
    <xf numFmtId="0" fontId="35" fillId="0" borderId="48" xfId="0" applyFont="1" applyBorder="1" applyAlignment="1">
      <alignment vertical="top" wrapText="1"/>
    </xf>
    <xf numFmtId="0" fontId="52" fillId="0" borderId="0" xfId="0" applyFont="1">
      <alignment vertical="center"/>
    </xf>
    <xf numFmtId="0" fontId="6" fillId="0" borderId="0" xfId="1" applyFont="1" applyAlignment="1">
      <alignment horizontal="center" vertical="center"/>
    </xf>
    <xf numFmtId="0" fontId="6" fillId="0" borderId="36" xfId="1" applyFont="1" applyBorder="1">
      <alignment vertical="center"/>
    </xf>
    <xf numFmtId="0" fontId="6" fillId="0" borderId="28" xfId="1" applyFont="1" applyBorder="1">
      <alignment vertical="center"/>
    </xf>
    <xf numFmtId="0" fontId="6" fillId="0" borderId="45" xfId="1" applyFont="1" applyBorder="1">
      <alignment vertical="center"/>
    </xf>
    <xf numFmtId="0" fontId="6" fillId="0" borderId="40" xfId="1" applyFont="1" applyBorder="1" applyAlignment="1">
      <alignment horizontal="center" vertical="center"/>
    </xf>
    <xf numFmtId="0" fontId="5" fillId="0" borderId="0" xfId="1" applyFont="1" applyAlignment="1">
      <alignment vertical="top"/>
    </xf>
    <xf numFmtId="0" fontId="47" fillId="0" borderId="0" xfId="1" applyFont="1">
      <alignment vertical="center"/>
    </xf>
    <xf numFmtId="0" fontId="2" fillId="0" borderId="40" xfId="1" applyFont="1" applyBorder="1">
      <alignment vertical="center"/>
    </xf>
    <xf numFmtId="0" fontId="47" fillId="0" borderId="46" xfId="1" applyFont="1" applyBorder="1">
      <alignment vertical="center"/>
    </xf>
    <xf numFmtId="0" fontId="47" fillId="0" borderId="47" xfId="1" applyFont="1" applyBorder="1">
      <alignment vertical="center"/>
    </xf>
    <xf numFmtId="0" fontId="6" fillId="0" borderId="40" xfId="1" applyFont="1" applyBorder="1" applyAlignment="1">
      <alignment vertical="center" wrapText="1"/>
    </xf>
    <xf numFmtId="0" fontId="48" fillId="0" borderId="5" xfId="1" applyFont="1" applyBorder="1">
      <alignment vertical="center"/>
    </xf>
    <xf numFmtId="0" fontId="48" fillId="0" borderId="30" xfId="1" applyFont="1" applyBorder="1">
      <alignment vertical="center"/>
    </xf>
    <xf numFmtId="0" fontId="48" fillId="0" borderId="45" xfId="1" applyFont="1" applyBorder="1">
      <alignment vertical="center"/>
    </xf>
    <xf numFmtId="0" fontId="48" fillId="0" borderId="45" xfId="1" applyFont="1" applyBorder="1" applyAlignment="1">
      <alignment vertical="center" shrinkToFit="1"/>
    </xf>
    <xf numFmtId="0" fontId="4" fillId="0" borderId="30" xfId="1" applyFont="1" applyBorder="1">
      <alignment vertical="center"/>
    </xf>
    <xf numFmtId="0" fontId="47" fillId="0" borderId="40" xfId="1" applyFont="1" applyBorder="1" applyAlignment="1">
      <alignment vertical="center" shrinkToFit="1"/>
    </xf>
    <xf numFmtId="0" fontId="2" fillId="0" borderId="48" xfId="0" applyFont="1" applyBorder="1">
      <alignment vertical="center"/>
    </xf>
    <xf numFmtId="0" fontId="53" fillId="0" borderId="0" xfId="0" applyFont="1">
      <alignment vertical="center"/>
    </xf>
    <xf numFmtId="0" fontId="2" fillId="0" borderId="0" xfId="0" applyFont="1">
      <alignment vertical="center"/>
    </xf>
    <xf numFmtId="0" fontId="30" fillId="0" borderId="4" xfId="0" applyFont="1" applyBorder="1">
      <alignment vertical="center"/>
    </xf>
    <xf numFmtId="38" fontId="44" fillId="0" borderId="30" xfId="4" applyFont="1" applyFill="1" applyBorder="1" applyAlignment="1" applyProtection="1">
      <alignment vertical="center"/>
      <protection locked="0"/>
    </xf>
    <xf numFmtId="38" fontId="44" fillId="0" borderId="48" xfId="4" applyFont="1" applyFill="1" applyBorder="1" applyAlignment="1" applyProtection="1">
      <alignment vertical="center"/>
      <protection locked="0"/>
    </xf>
    <xf numFmtId="0" fontId="2" fillId="0" borderId="40" xfId="1" applyFont="1" applyBorder="1" applyAlignment="1">
      <alignment vertical="center" shrinkToFit="1"/>
    </xf>
    <xf numFmtId="0" fontId="2" fillId="0" borderId="30" xfId="1" applyFont="1" applyBorder="1">
      <alignment vertical="center"/>
    </xf>
    <xf numFmtId="0" fontId="34" fillId="0" borderId="0" xfId="1" applyFont="1">
      <alignment vertical="center"/>
    </xf>
    <xf numFmtId="0" fontId="5" fillId="5" borderId="7" xfId="1" applyFont="1" applyFill="1" applyBorder="1" applyProtection="1">
      <alignment vertical="center"/>
      <protection locked="0"/>
    </xf>
    <xf numFmtId="0" fontId="62" fillId="0" borderId="0" xfId="1" applyFont="1">
      <alignment vertical="center"/>
    </xf>
    <xf numFmtId="0" fontId="30" fillId="8" borderId="0" xfId="0" applyFont="1" applyFill="1">
      <alignment vertical="center"/>
    </xf>
    <xf numFmtId="0" fontId="49" fillId="0" borderId="47" xfId="0" applyFont="1" applyBorder="1">
      <alignment vertical="center"/>
    </xf>
    <xf numFmtId="0" fontId="63" fillId="0" borderId="0" xfId="0" applyFont="1">
      <alignment vertical="center"/>
    </xf>
    <xf numFmtId="0" fontId="64" fillId="0" borderId="0" xfId="0" applyFont="1">
      <alignment vertical="center"/>
    </xf>
    <xf numFmtId="0" fontId="30" fillId="0" borderId="48" xfId="0" applyFont="1" applyBorder="1" applyAlignment="1">
      <alignment vertical="center" wrapText="1"/>
    </xf>
    <xf numFmtId="0" fontId="2" fillId="0" borderId="16" xfId="1" applyFont="1" applyBorder="1">
      <alignment vertical="center"/>
    </xf>
    <xf numFmtId="49" fontId="2" fillId="0" borderId="7" xfId="1" quotePrefix="1" applyNumberFormat="1" applyFont="1" applyBorder="1">
      <alignment vertical="center"/>
    </xf>
    <xf numFmtId="0" fontId="2" fillId="0" borderId="18" xfId="1" applyFont="1" applyBorder="1">
      <alignment vertical="center"/>
    </xf>
    <xf numFmtId="178" fontId="5" fillId="0" borderId="5" xfId="1" applyNumberFormat="1" applyFont="1" applyBorder="1">
      <alignment vertical="center"/>
    </xf>
    <xf numFmtId="0" fontId="36" fillId="5" borderId="9" xfId="1" applyFont="1" applyFill="1" applyBorder="1" applyAlignment="1">
      <alignment horizontal="center" vertical="center"/>
    </xf>
    <xf numFmtId="0" fontId="36" fillId="5" borderId="2" xfId="1"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4" xfId="1" applyFont="1" applyBorder="1">
      <alignment vertical="center"/>
    </xf>
    <xf numFmtId="0" fontId="5" fillId="0" borderId="26" xfId="1" applyFont="1" applyBorder="1">
      <alignment vertical="center"/>
    </xf>
    <xf numFmtId="0" fontId="68" fillId="0" borderId="28" xfId="1" applyFont="1" applyBorder="1" applyAlignment="1">
      <alignment vertical="center" wrapText="1"/>
    </xf>
    <xf numFmtId="0" fontId="69" fillId="0" borderId="4" xfId="1" applyFont="1" applyBorder="1" applyAlignment="1">
      <alignment vertical="center" wrapText="1"/>
    </xf>
    <xf numFmtId="0" fontId="69" fillId="0" borderId="29" xfId="1" applyFont="1" applyBorder="1" applyAlignment="1">
      <alignment vertical="center" wrapText="1"/>
    </xf>
    <xf numFmtId="0" fontId="5" fillId="0" borderId="0" xfId="1" applyFont="1">
      <alignment vertical="center"/>
    </xf>
    <xf numFmtId="0" fontId="47" fillId="0" borderId="0" xfId="1" applyFont="1" applyAlignment="1">
      <alignment vertical="center" wrapText="1"/>
    </xf>
    <xf numFmtId="0" fontId="5" fillId="0" borderId="0" xfId="1" applyFont="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178" fontId="5" fillId="5" borderId="0" xfId="1" applyNumberFormat="1" applyFont="1" applyFill="1" applyAlignment="1" applyProtection="1">
      <alignment horizontal="right" vertical="center"/>
      <protection locked="0"/>
    </xf>
    <xf numFmtId="0" fontId="5" fillId="0" borderId="28" xfId="1" applyFont="1" applyBorder="1">
      <alignment vertical="center"/>
    </xf>
    <xf numFmtId="0" fontId="5" fillId="0" borderId="4" xfId="1" applyFont="1" applyBorder="1">
      <alignment vertical="center"/>
    </xf>
    <xf numFmtId="0" fontId="5" fillId="0" borderId="29" xfId="1" applyFont="1" applyBorder="1">
      <alignment vertical="center"/>
    </xf>
    <xf numFmtId="0" fontId="5" fillId="0" borderId="30" xfId="1" applyFont="1" applyBorder="1">
      <alignment vertical="center"/>
    </xf>
    <xf numFmtId="0" fontId="5" fillId="0" borderId="23" xfId="1" applyFont="1" applyBorder="1">
      <alignment vertical="center"/>
    </xf>
    <xf numFmtId="0" fontId="5" fillId="0" borderId="31" xfId="1" applyFont="1" applyBorder="1">
      <alignment vertical="center"/>
    </xf>
    <xf numFmtId="0" fontId="5" fillId="0" borderId="5" xfId="1" applyFont="1" applyBorder="1">
      <alignment vertical="center"/>
    </xf>
    <xf numFmtId="0" fontId="5" fillId="0" borderId="24" xfId="1" applyFont="1" applyBorder="1">
      <alignment vertical="center"/>
    </xf>
    <xf numFmtId="0" fontId="5" fillId="0" borderId="16" xfId="1" applyFont="1" applyBorder="1">
      <alignment vertical="center"/>
    </xf>
    <xf numFmtId="0" fontId="5" fillId="0" borderId="7" xfId="1" applyFont="1" applyBorder="1">
      <alignment vertical="center"/>
    </xf>
    <xf numFmtId="0" fontId="5" fillId="0" borderId="13" xfId="1" applyFont="1" applyBorder="1">
      <alignment vertical="center"/>
    </xf>
    <xf numFmtId="0" fontId="5" fillId="0" borderId="32" xfId="1" applyFont="1" applyBorder="1">
      <alignment vertical="center"/>
    </xf>
    <xf numFmtId="0" fontId="5" fillId="0" borderId="9" xfId="1" applyFont="1" applyBorder="1">
      <alignment vertical="center"/>
    </xf>
    <xf numFmtId="0" fontId="5" fillId="0" borderId="1" xfId="1" applyFont="1" applyBorder="1">
      <alignment vertical="center"/>
    </xf>
    <xf numFmtId="0" fontId="5" fillId="0" borderId="2" xfId="1" applyFont="1" applyBorder="1">
      <alignment vertical="center"/>
    </xf>
    <xf numFmtId="0" fontId="5" fillId="0" borderId="22" xfId="1" applyFont="1" applyBorder="1">
      <alignment vertical="center"/>
    </xf>
    <xf numFmtId="0" fontId="5" fillId="0" borderId="33" xfId="1" applyFont="1" applyBorder="1">
      <alignment vertical="center"/>
    </xf>
    <xf numFmtId="0" fontId="5" fillId="0" borderId="11" xfId="1" applyFont="1" applyBorder="1">
      <alignment vertical="center"/>
    </xf>
    <xf numFmtId="0" fontId="5" fillId="0" borderId="21" xfId="1" applyFont="1" applyBorder="1">
      <alignment vertical="center"/>
    </xf>
    <xf numFmtId="0" fontId="5" fillId="0" borderId="14"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17" xfId="1" applyFont="1" applyBorder="1">
      <alignment vertical="center"/>
    </xf>
    <xf numFmtId="0" fontId="5" fillId="0" borderId="18" xfId="1" applyFont="1" applyBorder="1">
      <alignment vertical="center"/>
    </xf>
    <xf numFmtId="0" fontId="30" fillId="0" borderId="48" xfId="0" applyFont="1" applyBorder="1" applyAlignment="1">
      <alignment horizontal="left" vertical="center" wrapText="1"/>
    </xf>
    <xf numFmtId="0" fontId="30" fillId="0" borderId="68"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5" xfId="0" applyFont="1" applyBorder="1" applyAlignment="1">
      <alignment horizontal="center" vertical="center" wrapText="1"/>
    </xf>
    <xf numFmtId="38" fontId="44" fillId="0" borderId="71" xfId="4" applyFont="1" applyBorder="1" applyAlignment="1" applyProtection="1">
      <alignment horizontal="center" vertical="center"/>
      <protection hidden="1"/>
    </xf>
    <xf numFmtId="38" fontId="44" fillId="0" borderId="69" xfId="4" applyFont="1" applyBorder="1" applyAlignment="1" applyProtection="1">
      <alignment horizontal="center" vertical="center"/>
      <protection hidden="1"/>
    </xf>
    <xf numFmtId="38" fontId="44" fillId="0" borderId="72" xfId="4" applyFont="1" applyBorder="1" applyAlignment="1" applyProtection="1">
      <alignment horizontal="center" vertical="center"/>
      <protection hidden="1"/>
    </xf>
    <xf numFmtId="38" fontId="44" fillId="0" borderId="76" xfId="4" applyFont="1" applyBorder="1" applyAlignment="1" applyProtection="1">
      <alignment horizontal="center" vertical="center"/>
      <protection hidden="1"/>
    </xf>
    <xf numFmtId="38" fontId="44" fillId="0" borderId="74" xfId="4" applyFont="1" applyBorder="1" applyAlignment="1" applyProtection="1">
      <alignment horizontal="center" vertical="center"/>
      <protection hidden="1"/>
    </xf>
    <xf numFmtId="38" fontId="44" fillId="0" borderId="77" xfId="4" applyFont="1" applyBorder="1" applyAlignment="1" applyProtection="1">
      <alignment horizontal="center" vertical="center"/>
      <protection hidden="1"/>
    </xf>
    <xf numFmtId="0" fontId="39" fillId="0" borderId="48" xfId="0" applyFont="1" applyBorder="1" applyAlignment="1">
      <alignment horizontal="left" vertical="center" wrapText="1"/>
    </xf>
    <xf numFmtId="0" fontId="53" fillId="0" borderId="28"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31"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179" fontId="44" fillId="5" borderId="28" xfId="4" applyNumberFormat="1" applyFont="1" applyFill="1" applyBorder="1" applyAlignment="1" applyProtection="1">
      <alignment horizontal="center" vertical="center" wrapText="1"/>
      <protection locked="0"/>
    </xf>
    <xf numFmtId="179" fontId="44" fillId="5" borderId="4" xfId="4" applyNumberFormat="1" applyFont="1" applyFill="1" applyBorder="1" applyAlignment="1" applyProtection="1">
      <alignment horizontal="center" vertical="center" wrapText="1"/>
      <protection locked="0"/>
    </xf>
    <xf numFmtId="179" fontId="44" fillId="5" borderId="36" xfId="4" applyNumberFormat="1" applyFont="1" applyFill="1" applyBorder="1" applyAlignment="1" applyProtection="1">
      <alignment horizontal="center" vertical="center" wrapText="1"/>
      <protection locked="0"/>
    </xf>
    <xf numFmtId="179" fontId="44" fillId="5" borderId="31" xfId="4" applyNumberFormat="1" applyFont="1" applyFill="1" applyBorder="1" applyAlignment="1" applyProtection="1">
      <alignment horizontal="center" vertical="center" wrapText="1"/>
      <protection locked="0"/>
    </xf>
    <xf numFmtId="179" fontId="44" fillId="5" borderId="5" xfId="4" applyNumberFormat="1" applyFont="1" applyFill="1" applyBorder="1" applyAlignment="1" applyProtection="1">
      <alignment horizontal="center" vertical="center" wrapText="1"/>
      <protection locked="0"/>
    </xf>
    <xf numFmtId="179" fontId="44" fillId="5" borderId="6" xfId="4" applyNumberFormat="1" applyFont="1" applyFill="1" applyBorder="1" applyAlignment="1" applyProtection="1">
      <alignment horizontal="center" vertical="center" wrapText="1"/>
      <protection locked="0"/>
    </xf>
    <xf numFmtId="0" fontId="30" fillId="0" borderId="28"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38" fontId="44" fillId="0" borderId="28" xfId="4" applyFont="1" applyBorder="1" applyAlignment="1" applyProtection="1">
      <alignment horizontal="center" vertical="center"/>
      <protection hidden="1"/>
    </xf>
    <xf numFmtId="38" fontId="44" fillId="0" borderId="4" xfId="4" applyFont="1" applyBorder="1" applyAlignment="1" applyProtection="1">
      <alignment horizontal="center" vertical="center"/>
      <protection hidden="1"/>
    </xf>
    <xf numFmtId="38" fontId="44" fillId="0" borderId="36" xfId="4" applyFont="1" applyBorder="1" applyAlignment="1" applyProtection="1">
      <alignment horizontal="center" vertical="center"/>
      <protection hidden="1"/>
    </xf>
    <xf numFmtId="38" fontId="44" fillId="0" borderId="31" xfId="4" applyFont="1" applyBorder="1" applyAlignment="1" applyProtection="1">
      <alignment horizontal="center" vertical="center"/>
      <protection hidden="1"/>
    </xf>
    <xf numFmtId="38" fontId="44" fillId="0" borderId="5" xfId="4" applyFont="1" applyBorder="1" applyAlignment="1" applyProtection="1">
      <alignment horizontal="center" vertical="center"/>
      <protection hidden="1"/>
    </xf>
    <xf numFmtId="38" fontId="44" fillId="0" borderId="6" xfId="4" applyFont="1" applyBorder="1" applyAlignment="1" applyProtection="1">
      <alignment horizontal="center" vertical="center"/>
      <protection hidden="1"/>
    </xf>
    <xf numFmtId="180" fontId="45" fillId="0" borderId="58" xfId="4" applyNumberFormat="1" applyFont="1" applyBorder="1" applyAlignment="1">
      <alignment horizontal="left" vertical="center"/>
    </xf>
    <xf numFmtId="180" fontId="45" fillId="0" borderId="57" xfId="4" applyNumberFormat="1" applyFont="1" applyBorder="1" applyAlignment="1">
      <alignment horizontal="left" vertical="center"/>
    </xf>
    <xf numFmtId="0" fontId="30" fillId="0" borderId="28" xfId="0" applyFont="1" applyBorder="1" applyAlignment="1">
      <alignment horizontal="center" vertical="center"/>
    </xf>
    <xf numFmtId="0" fontId="30" fillId="0" borderId="4" xfId="0" applyFont="1" applyBorder="1" applyAlignment="1">
      <alignment horizontal="center" vertical="center"/>
    </xf>
    <xf numFmtId="0" fontId="30" fillId="0" borderId="36" xfId="0" applyFont="1" applyBorder="1" applyAlignment="1">
      <alignment horizontal="center" vertical="center"/>
    </xf>
    <xf numFmtId="0" fontId="30" fillId="0" borderId="31"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38" fontId="44" fillId="5" borderId="28" xfId="4" applyFont="1" applyFill="1" applyBorder="1" applyAlignment="1" applyProtection="1">
      <alignment horizontal="center" vertical="center" wrapText="1"/>
      <protection locked="0"/>
    </xf>
    <xf numFmtId="38" fontId="44" fillId="5" borderId="4" xfId="4" applyFont="1" applyFill="1" applyBorder="1" applyAlignment="1" applyProtection="1">
      <alignment horizontal="center" vertical="center" wrapText="1"/>
      <protection locked="0"/>
    </xf>
    <xf numFmtId="38" fontId="44" fillId="5" borderId="36" xfId="4" applyFont="1" applyFill="1" applyBorder="1" applyAlignment="1" applyProtection="1">
      <alignment horizontal="center" vertical="center" wrapText="1"/>
      <protection locked="0"/>
    </xf>
    <xf numFmtId="38" fontId="44" fillId="5" borderId="31" xfId="4" applyFont="1" applyFill="1" applyBorder="1" applyAlignment="1" applyProtection="1">
      <alignment horizontal="center" vertical="center" wrapText="1"/>
      <protection locked="0"/>
    </xf>
    <xf numFmtId="38" fontId="44" fillId="5" borderId="5" xfId="4" applyFont="1" applyFill="1" applyBorder="1" applyAlignment="1" applyProtection="1">
      <alignment horizontal="center" vertical="center" wrapText="1"/>
      <protection locked="0"/>
    </xf>
    <xf numFmtId="38" fontId="44" fillId="5" borderId="6" xfId="4" applyFont="1" applyFill="1" applyBorder="1" applyAlignment="1" applyProtection="1">
      <alignment horizontal="center" vertical="center" wrapText="1"/>
      <protection locked="0"/>
    </xf>
    <xf numFmtId="38" fontId="44" fillId="0" borderId="28" xfId="4" applyFont="1" applyFill="1" applyBorder="1" applyAlignment="1" applyProtection="1">
      <alignment horizontal="center" vertical="center" wrapText="1"/>
      <protection locked="0"/>
    </xf>
    <xf numFmtId="38" fontId="44" fillId="0" borderId="4" xfId="4" applyFont="1" applyFill="1" applyBorder="1" applyAlignment="1" applyProtection="1">
      <alignment horizontal="center" vertical="center" wrapText="1"/>
      <protection locked="0"/>
    </xf>
    <xf numFmtId="38" fontId="44" fillId="0" borderId="36" xfId="4" applyFont="1" applyFill="1" applyBorder="1" applyAlignment="1" applyProtection="1">
      <alignment horizontal="center" vertical="center" wrapText="1"/>
      <protection locked="0"/>
    </xf>
    <xf numFmtId="38" fontId="44" fillId="0" borderId="31" xfId="4" applyFont="1" applyFill="1" applyBorder="1" applyAlignment="1" applyProtection="1">
      <alignment horizontal="center" vertical="center" wrapText="1"/>
      <protection locked="0"/>
    </xf>
    <xf numFmtId="38" fontId="44" fillId="0" borderId="5" xfId="4" applyFont="1" applyFill="1" applyBorder="1" applyAlignment="1" applyProtection="1">
      <alignment horizontal="center" vertical="center" wrapText="1"/>
      <protection locked="0"/>
    </xf>
    <xf numFmtId="38" fontId="44" fillId="0" borderId="6" xfId="4" applyFont="1" applyFill="1" applyBorder="1" applyAlignment="1" applyProtection="1">
      <alignment horizontal="center" vertical="center" wrapText="1"/>
      <protection locked="0"/>
    </xf>
    <xf numFmtId="179" fontId="44" fillId="0" borderId="28" xfId="4" applyNumberFormat="1" applyFont="1" applyFill="1" applyBorder="1" applyAlignment="1" applyProtection="1">
      <alignment horizontal="center" vertical="center" wrapText="1"/>
      <protection locked="0"/>
    </xf>
    <xf numFmtId="179" fontId="44" fillId="0" borderId="4" xfId="4" applyNumberFormat="1" applyFont="1" applyFill="1" applyBorder="1" applyAlignment="1" applyProtection="1">
      <alignment horizontal="center" vertical="center" wrapText="1"/>
      <protection locked="0"/>
    </xf>
    <xf numFmtId="179" fontId="44" fillId="0" borderId="36" xfId="4" applyNumberFormat="1" applyFont="1" applyFill="1" applyBorder="1" applyAlignment="1" applyProtection="1">
      <alignment horizontal="center" vertical="center" wrapText="1"/>
      <protection locked="0"/>
    </xf>
    <xf numFmtId="179" fontId="44" fillId="0" borderId="31" xfId="4" applyNumberFormat="1" applyFont="1" applyFill="1" applyBorder="1" applyAlignment="1" applyProtection="1">
      <alignment horizontal="center" vertical="center" wrapText="1"/>
      <protection locked="0"/>
    </xf>
    <xf numFmtId="179" fontId="44" fillId="0" borderId="5" xfId="4" applyNumberFormat="1" applyFont="1" applyFill="1" applyBorder="1" applyAlignment="1" applyProtection="1">
      <alignment horizontal="center" vertical="center" wrapText="1"/>
      <protection locked="0"/>
    </xf>
    <xf numFmtId="179" fontId="44" fillId="0" borderId="6" xfId="4" applyNumberFormat="1" applyFont="1" applyFill="1" applyBorder="1" applyAlignment="1" applyProtection="1">
      <alignment horizontal="center" vertical="center" wrapText="1"/>
      <protection locked="0"/>
    </xf>
    <xf numFmtId="0" fontId="5" fillId="5" borderId="0" xfId="1" applyFont="1" applyFill="1" applyAlignment="1" applyProtection="1">
      <alignment vertical="center" shrinkToFit="1"/>
      <protection locked="0"/>
    </xf>
    <xf numFmtId="0" fontId="5" fillId="5" borderId="0" xfId="1" applyFont="1" applyFill="1" applyProtection="1">
      <alignment vertical="center"/>
      <protection locked="0"/>
    </xf>
    <xf numFmtId="181" fontId="5" fillId="5" borderId="0" xfId="1" applyNumberFormat="1" applyFont="1" applyFill="1" applyAlignment="1" applyProtection="1">
      <alignment horizontal="center" vertical="center"/>
      <protection locked="0"/>
    </xf>
    <xf numFmtId="177" fontId="5" fillId="2" borderId="51" xfId="1" applyNumberFormat="1" applyFont="1" applyFill="1" applyBorder="1" applyProtection="1">
      <alignment vertical="center"/>
      <protection locked="0"/>
    </xf>
    <xf numFmtId="177" fontId="5" fillId="2" borderId="52" xfId="1" applyNumberFormat="1" applyFont="1" applyFill="1" applyBorder="1" applyProtection="1">
      <alignment vertical="center"/>
      <protection locked="0"/>
    </xf>
    <xf numFmtId="177" fontId="5" fillId="2" borderId="53" xfId="1" applyNumberFormat="1" applyFont="1" applyFill="1" applyBorder="1" applyProtection="1">
      <alignment vertical="center"/>
      <protection locked="0"/>
    </xf>
    <xf numFmtId="178" fontId="5" fillId="2" borderId="51" xfId="1" applyNumberFormat="1" applyFont="1" applyFill="1" applyBorder="1" applyAlignment="1" applyProtection="1">
      <alignment horizontal="right" vertical="center"/>
      <protection locked="0"/>
    </xf>
    <xf numFmtId="178" fontId="5" fillId="2" borderId="52" xfId="1" applyNumberFormat="1" applyFont="1" applyFill="1" applyBorder="1" applyAlignment="1" applyProtection="1">
      <alignment horizontal="right" vertical="center"/>
      <protection locked="0"/>
    </xf>
    <xf numFmtId="178" fontId="5" fillId="2" borderId="53" xfId="1" applyNumberFormat="1" applyFont="1" applyFill="1" applyBorder="1" applyAlignment="1" applyProtection="1">
      <alignment horizontal="right" vertical="center"/>
      <protection locked="0"/>
    </xf>
    <xf numFmtId="0" fontId="25" fillId="0" borderId="49" xfId="1" applyFont="1" applyBorder="1">
      <alignment vertical="center"/>
    </xf>
    <xf numFmtId="0" fontId="25" fillId="0" borderId="42" xfId="1" applyFont="1" applyBorder="1">
      <alignment vertical="center"/>
    </xf>
    <xf numFmtId="0" fontId="6" fillId="2" borderId="51" xfId="1" applyFont="1" applyFill="1" applyBorder="1" applyProtection="1">
      <alignment vertical="center"/>
      <protection locked="0"/>
    </xf>
    <xf numFmtId="0" fontId="5" fillId="2" borderId="52" xfId="1" applyFont="1" applyFill="1" applyBorder="1" applyProtection="1">
      <alignment vertical="center"/>
      <protection locked="0"/>
    </xf>
    <xf numFmtId="0" fontId="5" fillId="2" borderId="53" xfId="1" applyFont="1" applyFill="1" applyBorder="1" applyProtection="1">
      <alignment vertical="center"/>
      <protection locked="0"/>
    </xf>
    <xf numFmtId="0" fontId="5" fillId="0" borderId="50" xfId="1" applyFont="1" applyBorder="1">
      <alignment vertical="center"/>
    </xf>
    <xf numFmtId="0" fontId="5" fillId="0" borderId="43" xfId="1" applyFont="1" applyBorder="1">
      <alignment vertical="center"/>
    </xf>
    <xf numFmtId="0" fontId="5" fillId="0" borderId="55" xfId="1" applyFont="1" applyBorder="1" applyAlignment="1">
      <alignment vertical="center" wrapText="1"/>
    </xf>
    <xf numFmtId="0" fontId="25" fillId="0" borderId="33" xfId="1" applyFont="1" applyBorder="1">
      <alignment vertical="center"/>
    </xf>
    <xf numFmtId="0" fontId="25" fillId="0" borderId="11" xfId="1" applyFont="1" applyBorder="1">
      <alignment vertical="center"/>
    </xf>
    <xf numFmtId="0" fontId="25" fillId="0" borderId="21" xfId="1" applyFont="1" applyBorder="1">
      <alignment vertical="center"/>
    </xf>
    <xf numFmtId="0" fontId="47" fillId="0" borderId="46" xfId="1" applyFont="1" applyBorder="1" applyAlignment="1">
      <alignment vertical="center" wrapText="1"/>
    </xf>
    <xf numFmtId="0" fontId="5" fillId="0" borderId="47" xfId="1" applyFont="1" applyBorder="1" applyAlignment="1">
      <alignment vertical="center" wrapText="1"/>
    </xf>
    <xf numFmtId="0" fontId="5" fillId="5" borderId="7" xfId="1" applyFont="1" applyFill="1" applyBorder="1" applyProtection="1">
      <alignment vertical="center"/>
      <protection locked="0"/>
    </xf>
    <xf numFmtId="0" fontId="5" fillId="5" borderId="11" xfId="1" applyFont="1" applyFill="1" applyBorder="1" applyAlignment="1" applyProtection="1">
      <alignment vertical="center" wrapText="1"/>
      <protection locked="0"/>
    </xf>
    <xf numFmtId="0" fontId="5" fillId="5" borderId="9" xfId="1" applyFont="1" applyFill="1" applyBorder="1" applyAlignment="1" applyProtection="1">
      <alignment vertical="center" wrapText="1"/>
      <protection locked="0"/>
    </xf>
    <xf numFmtId="177" fontId="5" fillId="5" borderId="9" xfId="1" applyNumberFormat="1" applyFont="1" applyFill="1" applyBorder="1" applyProtection="1">
      <alignment vertical="center"/>
      <protection locked="0"/>
    </xf>
    <xf numFmtId="178" fontId="5" fillId="5" borderId="9" xfId="1" applyNumberFormat="1" applyFont="1" applyFill="1" applyBorder="1" applyAlignment="1" applyProtection="1">
      <alignment horizontal="left" vertical="center"/>
      <protection locked="0"/>
    </xf>
    <xf numFmtId="0" fontId="30" fillId="0" borderId="47" xfId="0" applyFont="1" applyBorder="1" applyAlignment="1">
      <alignment horizontal="left" vertical="center" wrapText="1"/>
    </xf>
    <xf numFmtId="0" fontId="5" fillId="5" borderId="9" xfId="1" applyFont="1" applyFill="1" applyBorder="1" applyProtection="1">
      <alignment vertical="center"/>
      <protection locked="0"/>
    </xf>
    <xf numFmtId="0" fontId="5" fillId="5" borderId="11" xfId="1" applyFont="1" applyFill="1" applyBorder="1" applyAlignment="1" applyProtection="1">
      <alignment vertical="top"/>
      <protection locked="0"/>
    </xf>
    <xf numFmtId="0" fontId="47" fillId="5" borderId="0" xfId="1" applyFont="1" applyFill="1" applyAlignment="1" applyProtection="1">
      <alignment vertical="center" wrapText="1"/>
      <protection locked="0"/>
    </xf>
    <xf numFmtId="0" fontId="5" fillId="5" borderId="0" xfId="1" applyFont="1" applyFill="1" applyAlignment="1" applyProtection="1">
      <alignment vertical="center" wrapText="1"/>
      <protection locked="0"/>
    </xf>
    <xf numFmtId="0" fontId="6" fillId="0" borderId="45" xfId="1" applyFont="1" applyBorder="1" applyAlignment="1">
      <alignment horizontal="left" vertical="center" wrapText="1"/>
    </xf>
    <xf numFmtId="0" fontId="6" fillId="5" borderId="9" xfId="1" applyFont="1" applyFill="1" applyBorder="1" applyProtection="1">
      <alignment vertical="center"/>
      <protection locked="0"/>
    </xf>
    <xf numFmtId="177" fontId="5" fillId="5" borderId="9" xfId="1" applyNumberFormat="1" applyFont="1" applyFill="1" applyBorder="1" applyAlignment="1" applyProtection="1">
      <alignment horizontal="center" vertical="center"/>
      <protection locked="0"/>
    </xf>
    <xf numFmtId="0" fontId="5" fillId="5" borderId="9" xfId="1" applyFont="1" applyFill="1" applyBorder="1" applyAlignment="1" applyProtection="1">
      <alignment vertical="top"/>
      <protection locked="0"/>
    </xf>
    <xf numFmtId="0" fontId="5" fillId="5" borderId="11" xfId="1" applyFont="1" applyFill="1" applyBorder="1" applyProtection="1">
      <alignment vertical="center"/>
      <protection locked="0"/>
    </xf>
    <xf numFmtId="178" fontId="5" fillId="5" borderId="2" xfId="1" applyNumberFormat="1" applyFont="1" applyFill="1" applyBorder="1" applyAlignment="1" applyProtection="1">
      <alignment horizontal="center" vertical="center"/>
      <protection locked="0"/>
    </xf>
    <xf numFmtId="177" fontId="5" fillId="5" borderId="11" xfId="1" applyNumberFormat="1" applyFont="1" applyFill="1" applyBorder="1" applyProtection="1">
      <alignment vertical="center"/>
      <protection locked="0"/>
    </xf>
    <xf numFmtId="178" fontId="5" fillId="5" borderId="2" xfId="1" applyNumberFormat="1" applyFont="1" applyFill="1" applyBorder="1" applyAlignment="1" applyProtection="1">
      <alignment horizontal="left" vertical="center"/>
      <protection locked="0"/>
    </xf>
    <xf numFmtId="177" fontId="5" fillId="5" borderId="7" xfId="1" applyNumberFormat="1" applyFont="1" applyFill="1" applyBorder="1" applyProtection="1">
      <alignment vertical="center"/>
      <protection locked="0"/>
    </xf>
    <xf numFmtId="179" fontId="44" fillId="5" borderId="28" xfId="4" applyNumberFormat="1" applyFont="1" applyFill="1" applyBorder="1" applyAlignment="1" applyProtection="1">
      <alignment horizontal="center" vertical="center"/>
      <protection locked="0"/>
    </xf>
    <xf numFmtId="179" fontId="44" fillId="5" borderId="4" xfId="4" applyNumberFormat="1" applyFont="1" applyFill="1" applyBorder="1" applyAlignment="1" applyProtection="1">
      <alignment horizontal="center" vertical="center"/>
      <protection locked="0"/>
    </xf>
    <xf numFmtId="179" fontId="44" fillId="5" borderId="36" xfId="4" applyNumberFormat="1" applyFont="1" applyFill="1" applyBorder="1" applyAlignment="1" applyProtection="1">
      <alignment horizontal="center" vertical="center"/>
      <protection locked="0"/>
    </xf>
    <xf numFmtId="179" fontId="44" fillId="5" borderId="31" xfId="4" applyNumberFormat="1" applyFont="1" applyFill="1" applyBorder="1" applyAlignment="1" applyProtection="1">
      <alignment horizontal="center" vertical="center"/>
      <protection locked="0"/>
    </xf>
    <xf numFmtId="179" fontId="44" fillId="5" borderId="5" xfId="4" applyNumberFormat="1" applyFont="1" applyFill="1" applyBorder="1" applyAlignment="1" applyProtection="1">
      <alignment horizontal="center" vertical="center"/>
      <protection locked="0"/>
    </xf>
    <xf numFmtId="179" fontId="44" fillId="5" borderId="6" xfId="4" applyNumberFormat="1" applyFont="1" applyFill="1" applyBorder="1" applyAlignment="1" applyProtection="1">
      <alignment horizontal="center" vertical="center"/>
      <protection locked="0"/>
    </xf>
    <xf numFmtId="0" fontId="57" fillId="0" borderId="46" xfId="1" applyFont="1" applyBorder="1" applyAlignment="1">
      <alignment vertical="center" wrapText="1"/>
    </xf>
    <xf numFmtId="0" fontId="59" fillId="0" borderId="47" xfId="1" applyFont="1" applyBorder="1" applyAlignment="1">
      <alignment vertical="center" wrapText="1"/>
    </xf>
    <xf numFmtId="49" fontId="5" fillId="5" borderId="5" xfId="1" applyNumberFormat="1" applyFont="1" applyFill="1" applyBorder="1" applyAlignment="1" applyProtection="1">
      <alignment horizontal="center" vertical="center"/>
      <protection locked="0"/>
    </xf>
    <xf numFmtId="0" fontId="5" fillId="5" borderId="5" xfId="1" applyFont="1" applyFill="1" applyBorder="1" applyProtection="1">
      <alignment vertical="center"/>
      <protection locked="0"/>
    </xf>
    <xf numFmtId="0" fontId="5" fillId="5" borderId="2" xfId="1" applyFont="1" applyFill="1" applyBorder="1" applyAlignment="1" applyProtection="1">
      <alignment horizontal="left" vertical="center"/>
      <protection locked="0"/>
    </xf>
    <xf numFmtId="0" fontId="5" fillId="5" borderId="2" xfId="1" applyFont="1" applyFill="1" applyBorder="1" applyAlignment="1" applyProtection="1">
      <alignment horizontal="center" vertical="center"/>
      <protection locked="0"/>
    </xf>
    <xf numFmtId="177" fontId="10" fillId="5" borderId="0" xfId="1" applyNumberFormat="1" applyFont="1" applyFill="1" applyAlignment="1" applyProtection="1">
      <alignment horizontal="center"/>
      <protection locked="0"/>
    </xf>
    <xf numFmtId="177" fontId="10" fillId="5" borderId="5" xfId="1" applyNumberFormat="1" applyFont="1" applyFill="1" applyBorder="1" applyAlignment="1" applyProtection="1">
      <alignment horizontal="center"/>
      <protection locked="0"/>
    </xf>
    <xf numFmtId="177" fontId="5" fillId="5" borderId="34" xfId="1" applyNumberFormat="1" applyFont="1" applyFill="1" applyBorder="1" applyProtection="1">
      <alignment vertical="center"/>
      <protection locked="0"/>
    </xf>
    <xf numFmtId="178" fontId="5" fillId="5" borderId="11" xfId="1" applyNumberFormat="1" applyFont="1" applyFill="1" applyBorder="1" applyAlignment="1" applyProtection="1">
      <alignment horizontal="left" vertical="center"/>
      <protection locked="0"/>
    </xf>
    <xf numFmtId="178" fontId="5" fillId="5" borderId="34" xfId="1" applyNumberFormat="1" applyFont="1" applyFill="1" applyBorder="1" applyAlignment="1" applyProtection="1">
      <alignment horizontal="left" vertical="center"/>
      <protection locked="0"/>
    </xf>
    <xf numFmtId="177" fontId="5" fillId="5" borderId="26" xfId="1" applyNumberFormat="1" applyFont="1" applyFill="1" applyBorder="1" applyProtection="1">
      <alignment vertical="center"/>
      <protection locked="0"/>
    </xf>
    <xf numFmtId="178" fontId="5" fillId="5" borderId="26" xfId="1" applyNumberFormat="1" applyFont="1" applyFill="1" applyBorder="1" applyAlignment="1" applyProtection="1">
      <alignment horizontal="left" vertical="center"/>
      <protection locked="0"/>
    </xf>
    <xf numFmtId="178" fontId="5" fillId="5" borderId="7" xfId="1" applyNumberFormat="1" applyFont="1" applyFill="1" applyBorder="1" applyAlignment="1" applyProtection="1">
      <alignment horizontal="left" vertical="center"/>
      <protection locked="0"/>
    </xf>
    <xf numFmtId="0" fontId="6" fillId="5" borderId="0" xfId="1" applyFont="1" applyFill="1" applyAlignment="1" applyProtection="1">
      <alignment vertical="center" shrinkToFit="1"/>
      <protection locked="0"/>
    </xf>
    <xf numFmtId="0" fontId="6" fillId="5" borderId="9" xfId="1" applyFont="1" applyFill="1" applyBorder="1" applyAlignment="1" applyProtection="1">
      <alignment vertical="center" wrapText="1"/>
      <protection locked="0"/>
    </xf>
    <xf numFmtId="0" fontId="6" fillId="5" borderId="26" xfId="1" applyFont="1" applyFill="1" applyBorder="1" applyProtection="1">
      <alignment vertical="center"/>
      <protection locked="0"/>
    </xf>
    <xf numFmtId="0" fontId="5" fillId="5" borderId="26" xfId="1" applyFont="1" applyFill="1" applyBorder="1" applyProtection="1">
      <alignment vertical="center"/>
      <protection locked="0"/>
    </xf>
    <xf numFmtId="49" fontId="2" fillId="5" borderId="7" xfId="1" quotePrefix="1" applyNumberFormat="1" applyFont="1" applyFill="1" applyBorder="1" applyAlignment="1" applyProtection="1">
      <alignment horizontal="center" vertical="center"/>
      <protection locked="0"/>
    </xf>
    <xf numFmtId="0" fontId="2" fillId="5" borderId="11" xfId="1" applyFont="1" applyFill="1" applyBorder="1" applyAlignment="1" applyProtection="1">
      <alignment horizontal="center" vertical="center"/>
      <protection locked="0"/>
    </xf>
    <xf numFmtId="178" fontId="5" fillId="5" borderId="5" xfId="1" applyNumberFormat="1" applyFont="1" applyFill="1" applyBorder="1" applyAlignment="1" applyProtection="1">
      <alignment horizontal="left" vertical="center"/>
      <protection locked="0"/>
    </xf>
    <xf numFmtId="0" fontId="6" fillId="0" borderId="0" xfId="0" applyFont="1" applyProtection="1">
      <alignment vertical="center"/>
    </xf>
    <xf numFmtId="177" fontId="6" fillId="0" borderId="0" xfId="0" applyNumberFormat="1" applyFont="1" applyProtection="1">
      <alignment vertical="center"/>
    </xf>
    <xf numFmtId="177" fontId="6" fillId="0" borderId="0" xfId="0" applyNumberFormat="1" applyFont="1" applyAlignment="1" applyProtection="1">
      <alignment horizontal="right" vertical="center"/>
    </xf>
    <xf numFmtId="0" fontId="6" fillId="0" borderId="0" xfId="0" applyFont="1" applyAlignment="1" applyProtection="1">
      <alignment horizontal="center" vertical="center"/>
    </xf>
    <xf numFmtId="0" fontId="6" fillId="0" borderId="0" xfId="0" applyFont="1" applyAlignment="1" applyProtection="1">
      <alignment horizontal="center" vertical="center"/>
    </xf>
    <xf numFmtId="0" fontId="6" fillId="0" borderId="78" xfId="0" applyFont="1" applyBorder="1" applyAlignment="1" applyProtection="1">
      <alignment horizontal="center" vertical="center"/>
    </xf>
    <xf numFmtId="0" fontId="6" fillId="0" borderId="79" xfId="0" applyFont="1" applyBorder="1" applyAlignment="1" applyProtection="1">
      <alignment horizontal="center" vertical="center"/>
    </xf>
    <xf numFmtId="177" fontId="6" fillId="0" borderId="79" xfId="0" applyNumberFormat="1" applyFont="1" applyBorder="1" applyAlignment="1" applyProtection="1">
      <alignment horizontal="center" vertical="center"/>
    </xf>
    <xf numFmtId="177" fontId="6" fillId="0" borderId="80" xfId="0" applyNumberFormat="1" applyFont="1" applyBorder="1" applyAlignment="1" applyProtection="1">
      <alignment horizontal="center" vertical="center"/>
    </xf>
    <xf numFmtId="0" fontId="6" fillId="0" borderId="98" xfId="0" applyFont="1" applyBorder="1" applyAlignment="1" applyProtection="1">
      <alignment horizontal="center" vertical="center" textRotation="255"/>
    </xf>
    <xf numFmtId="0" fontId="6" fillId="0" borderId="40" xfId="0" applyFont="1" applyBorder="1" applyProtection="1">
      <alignment vertical="center"/>
    </xf>
    <xf numFmtId="0" fontId="6" fillId="0" borderId="89" xfId="0" applyFont="1" applyBorder="1" applyAlignment="1" applyProtection="1">
      <alignment horizontal="center" vertical="center" textRotation="255"/>
    </xf>
    <xf numFmtId="0" fontId="6" fillId="0" borderId="46" xfId="0" applyFont="1" applyBorder="1" applyProtection="1">
      <alignment vertical="center"/>
    </xf>
    <xf numFmtId="0" fontId="6" fillId="0" borderId="99" xfId="0" applyFont="1" applyBorder="1" applyAlignment="1" applyProtection="1">
      <alignment horizontal="center" vertical="center" textRotation="255"/>
    </xf>
    <xf numFmtId="0" fontId="6" fillId="0" borderId="93" xfId="0" applyFont="1" applyBorder="1" applyProtection="1">
      <alignment vertical="center"/>
    </xf>
    <xf numFmtId="177" fontId="6" fillId="7" borderId="93" xfId="0" applyNumberFormat="1" applyFont="1" applyFill="1" applyBorder="1" applyProtection="1">
      <alignment vertical="center"/>
    </xf>
    <xf numFmtId="0" fontId="6" fillId="0" borderId="84" xfId="0" applyFont="1" applyBorder="1" applyProtection="1">
      <alignment vertical="center"/>
    </xf>
    <xf numFmtId="0" fontId="6" fillId="0" borderId="92" xfId="0" applyFont="1" applyBorder="1" applyAlignment="1" applyProtection="1">
      <alignment horizontal="center" vertical="center" textRotation="255"/>
    </xf>
    <xf numFmtId="0" fontId="6" fillId="0" borderId="83" xfId="0" applyFont="1" applyBorder="1" applyProtection="1">
      <alignment vertical="center"/>
    </xf>
    <xf numFmtId="0" fontId="6" fillId="0" borderId="87" xfId="0" applyFont="1" applyBorder="1" applyProtection="1">
      <alignment vertical="center"/>
    </xf>
    <xf numFmtId="177" fontId="6" fillId="0" borderId="87" xfId="0" applyNumberFormat="1" applyFont="1" applyBorder="1" applyProtection="1">
      <alignment vertical="center"/>
    </xf>
    <xf numFmtId="0" fontId="6" fillId="0" borderId="78" xfId="0" applyFont="1" applyBorder="1" applyAlignment="1" applyProtection="1">
      <alignment horizontal="center" vertical="center" textRotation="255"/>
    </xf>
    <xf numFmtId="0" fontId="6" fillId="0" borderId="47" xfId="0" applyFont="1" applyBorder="1" applyProtection="1">
      <alignment vertical="center"/>
    </xf>
    <xf numFmtId="0" fontId="6" fillId="0" borderId="79" xfId="0" applyFont="1" applyBorder="1" applyProtection="1">
      <alignment vertical="center"/>
    </xf>
    <xf numFmtId="0" fontId="6" fillId="0" borderId="81" xfId="0" applyFont="1" applyBorder="1" applyAlignment="1" applyProtection="1">
      <alignment horizontal="center" vertical="center" textRotation="255"/>
    </xf>
    <xf numFmtId="0" fontId="6" fillId="0" borderId="90" xfId="0" applyFont="1" applyBorder="1" applyProtection="1">
      <alignment vertical="center"/>
    </xf>
    <xf numFmtId="0" fontId="6" fillId="0" borderId="86" xfId="0" applyFont="1" applyBorder="1" applyAlignment="1" applyProtection="1">
      <alignment horizontal="center" vertical="center" textRotation="255"/>
    </xf>
    <xf numFmtId="0" fontId="6" fillId="0" borderId="92" xfId="0" applyFont="1" applyBorder="1" applyProtection="1">
      <alignment vertical="center"/>
    </xf>
    <xf numFmtId="0" fontId="6" fillId="0" borderId="94" xfId="0" applyFont="1" applyBorder="1" applyProtection="1">
      <alignment vertical="center"/>
    </xf>
    <xf numFmtId="0" fontId="30" fillId="0" borderId="0" xfId="0" applyFont="1" applyProtection="1">
      <alignment vertical="center"/>
    </xf>
    <xf numFmtId="0" fontId="41" fillId="0" borderId="0" xfId="0" applyFont="1" applyProtection="1">
      <alignment vertical="center"/>
    </xf>
    <xf numFmtId="0" fontId="30" fillId="0" borderId="28"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0" borderId="36" xfId="0" applyFont="1" applyBorder="1" applyAlignment="1" applyProtection="1">
      <alignment horizontal="center" vertical="center"/>
    </xf>
    <xf numFmtId="0" fontId="30" fillId="0" borderId="31"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6" xfId="0" applyFont="1" applyBorder="1" applyAlignment="1" applyProtection="1">
      <alignment horizontal="center" vertical="center"/>
    </xf>
    <xf numFmtId="0" fontId="30" fillId="0" borderId="28"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31"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30" fillId="0" borderId="6" xfId="0" applyFont="1" applyBorder="1" applyAlignment="1" applyProtection="1">
      <alignment horizontal="center" vertical="center" wrapText="1"/>
    </xf>
    <xf numFmtId="0" fontId="43" fillId="0" borderId="0" xfId="0" applyFont="1" applyProtection="1">
      <alignment vertical="center"/>
    </xf>
    <xf numFmtId="38" fontId="44" fillId="0" borderId="28" xfId="4" applyFont="1" applyBorder="1" applyAlignment="1" applyProtection="1">
      <alignment horizontal="center" vertical="center"/>
    </xf>
    <xf numFmtId="38" fontId="44" fillId="0" borderId="4" xfId="4" applyFont="1" applyBorder="1" applyAlignment="1" applyProtection="1">
      <alignment horizontal="center" vertical="center"/>
    </xf>
    <xf numFmtId="38" fontId="44" fillId="0" borderId="36" xfId="4" applyFont="1" applyBorder="1" applyAlignment="1" applyProtection="1">
      <alignment horizontal="center" vertical="center"/>
    </xf>
    <xf numFmtId="38" fontId="44" fillId="0" borderId="31" xfId="4" applyFont="1" applyBorder="1" applyAlignment="1" applyProtection="1">
      <alignment horizontal="center" vertical="center"/>
    </xf>
    <xf numFmtId="38" fontId="44" fillId="0" borderId="5" xfId="4" applyFont="1" applyBorder="1" applyAlignment="1" applyProtection="1">
      <alignment horizontal="center" vertical="center"/>
    </xf>
    <xf numFmtId="38" fontId="44" fillId="0" borderId="6" xfId="4" applyFont="1" applyBorder="1" applyAlignment="1" applyProtection="1">
      <alignment horizontal="center" vertical="center"/>
    </xf>
    <xf numFmtId="0" fontId="53" fillId="0" borderId="28" xfId="0" applyFont="1" applyBorder="1" applyAlignment="1" applyProtection="1">
      <alignment horizontal="center" vertical="center" wrapText="1"/>
    </xf>
    <xf numFmtId="0" fontId="53" fillId="0" borderId="4" xfId="0" applyFont="1" applyBorder="1" applyAlignment="1" applyProtection="1">
      <alignment horizontal="center" vertical="center" wrapText="1"/>
    </xf>
    <xf numFmtId="0" fontId="53" fillId="0" borderId="36" xfId="0" applyFont="1" applyBorder="1" applyAlignment="1" applyProtection="1">
      <alignment horizontal="center" vertical="center" wrapText="1"/>
    </xf>
    <xf numFmtId="0" fontId="53" fillId="0" borderId="31" xfId="0" applyFont="1" applyBorder="1" applyAlignment="1" applyProtection="1">
      <alignment horizontal="center" vertical="center" wrapText="1"/>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30" fillId="0" borderId="69" xfId="0" applyFont="1" applyBorder="1" applyAlignment="1" applyProtection="1">
      <alignment horizontal="center" vertical="center" wrapText="1"/>
    </xf>
    <xf numFmtId="0" fontId="30" fillId="0" borderId="70" xfId="0" applyFont="1" applyBorder="1" applyAlignment="1" applyProtection="1">
      <alignment horizontal="center" vertical="center" wrapText="1"/>
    </xf>
    <xf numFmtId="38" fontId="44" fillId="0" borderId="71" xfId="4" applyFont="1" applyBorder="1" applyAlignment="1" applyProtection="1">
      <alignment horizontal="center" vertical="center"/>
    </xf>
    <xf numFmtId="38" fontId="44" fillId="0" borderId="69" xfId="4" applyFont="1" applyBorder="1" applyAlignment="1" applyProtection="1">
      <alignment horizontal="center" vertical="center"/>
    </xf>
    <xf numFmtId="38" fontId="44" fillId="0" borderId="72" xfId="4" applyFont="1" applyBorder="1" applyAlignment="1" applyProtection="1">
      <alignment horizontal="center" vertical="center"/>
    </xf>
    <xf numFmtId="0" fontId="30" fillId="0" borderId="73" xfId="0" applyFont="1" applyBorder="1" applyAlignment="1" applyProtection="1">
      <alignment horizontal="center" vertical="center" wrapText="1"/>
    </xf>
    <xf numFmtId="0" fontId="30" fillId="0" borderId="74" xfId="0" applyFont="1" applyBorder="1" applyAlignment="1" applyProtection="1">
      <alignment horizontal="center" vertical="center" wrapText="1"/>
    </xf>
    <xf numFmtId="0" fontId="30" fillId="0" borderId="75" xfId="0" applyFont="1" applyBorder="1" applyAlignment="1" applyProtection="1">
      <alignment horizontal="center" vertical="center" wrapText="1"/>
    </xf>
    <xf numFmtId="38" fontId="44" fillId="0" borderId="76" xfId="4" applyFont="1" applyBorder="1" applyAlignment="1" applyProtection="1">
      <alignment horizontal="center" vertical="center"/>
    </xf>
    <xf numFmtId="38" fontId="44" fillId="0" borderId="74" xfId="4" applyFont="1" applyBorder="1" applyAlignment="1" applyProtection="1">
      <alignment horizontal="center" vertical="center"/>
    </xf>
    <xf numFmtId="38" fontId="44" fillId="0" borderId="77" xfId="4" applyFont="1" applyBorder="1" applyAlignment="1" applyProtection="1">
      <alignment horizontal="center" vertical="center"/>
    </xf>
    <xf numFmtId="0" fontId="53" fillId="0" borderId="0" xfId="0" applyFont="1" applyProtection="1">
      <alignment vertical="center"/>
    </xf>
    <xf numFmtId="0" fontId="2" fillId="0" borderId="0" xfId="0" applyFont="1" applyProtection="1">
      <alignment vertical="center"/>
    </xf>
    <xf numFmtId="0" fontId="56" fillId="0" borderId="0" xfId="0" applyFont="1" applyProtection="1">
      <alignment vertical="center"/>
    </xf>
    <xf numFmtId="0" fontId="43" fillId="0" borderId="68" xfId="0" applyFont="1" applyBorder="1" applyAlignment="1" applyProtection="1">
      <alignment horizontal="center" vertical="center"/>
    </xf>
    <xf numFmtId="0" fontId="43" fillId="0" borderId="69" xfId="0" applyFont="1" applyBorder="1" applyAlignment="1" applyProtection="1">
      <alignment horizontal="center" vertical="center"/>
    </xf>
    <xf numFmtId="0" fontId="54" fillId="0" borderId="69" xfId="0" applyFont="1" applyBorder="1" applyAlignment="1" applyProtection="1">
      <alignment horizontal="center" vertical="center"/>
    </xf>
    <xf numFmtId="0" fontId="54" fillId="0" borderId="69" xfId="0" applyFont="1" applyBorder="1" applyProtection="1">
      <alignment vertical="center"/>
    </xf>
    <xf numFmtId="0" fontId="54" fillId="0" borderId="72" xfId="0" applyFont="1" applyBorder="1" applyProtection="1">
      <alignment vertical="center"/>
    </xf>
    <xf numFmtId="0" fontId="43" fillId="0" borderId="73" xfId="0" applyFont="1" applyBorder="1" applyAlignment="1" applyProtection="1">
      <alignment horizontal="center" vertical="center"/>
    </xf>
    <xf numFmtId="0" fontId="43" fillId="0" borderId="74" xfId="0" applyFont="1" applyBorder="1" applyAlignment="1" applyProtection="1">
      <alignment horizontal="center" vertical="center"/>
    </xf>
    <xf numFmtId="0" fontId="54" fillId="0" borderId="74" xfId="0" applyFont="1" applyBorder="1" applyAlignment="1" applyProtection="1">
      <alignment horizontal="center" vertical="center"/>
    </xf>
    <xf numFmtId="0" fontId="54" fillId="0" borderId="74" xfId="0" applyFont="1" applyBorder="1" applyProtection="1">
      <alignment vertical="center"/>
    </xf>
    <xf numFmtId="0" fontId="54" fillId="0" borderId="77" xfId="0" applyFont="1" applyBorder="1" applyProtection="1">
      <alignment vertical="center"/>
    </xf>
    <xf numFmtId="0" fontId="55" fillId="0" borderId="0" xfId="0" applyFont="1" applyProtection="1">
      <alignment vertical="center"/>
    </xf>
    <xf numFmtId="0" fontId="30" fillId="0" borderId="69" xfId="0" applyFont="1" applyBorder="1" applyProtection="1">
      <alignment vertical="center"/>
    </xf>
    <xf numFmtId="0" fontId="30" fillId="0" borderId="72" xfId="0" applyFont="1" applyBorder="1" applyProtection="1">
      <alignment vertical="center"/>
    </xf>
    <xf numFmtId="0" fontId="30" fillId="0" borderId="74" xfId="0" applyFont="1" applyBorder="1" applyProtection="1">
      <alignment vertical="center"/>
    </xf>
    <xf numFmtId="0" fontId="30" fillId="0" borderId="77" xfId="0" applyFont="1" applyBorder="1" applyProtection="1">
      <alignment vertical="center"/>
    </xf>
    <xf numFmtId="179" fontId="44" fillId="5" borderId="28" xfId="4" applyNumberFormat="1" applyFont="1" applyFill="1" applyBorder="1" applyAlignment="1" applyProtection="1">
      <alignment horizontal="center" vertical="center" wrapText="1"/>
    </xf>
    <xf numFmtId="179" fontId="44" fillId="5" borderId="4" xfId="4" applyNumberFormat="1" applyFont="1" applyFill="1" applyBorder="1" applyAlignment="1" applyProtection="1">
      <alignment horizontal="center" vertical="center" wrapText="1"/>
    </xf>
    <xf numFmtId="179" fontId="44" fillId="5" borderId="36" xfId="4" applyNumberFormat="1" applyFont="1" applyFill="1" applyBorder="1" applyAlignment="1" applyProtection="1">
      <alignment horizontal="center" vertical="center" wrapText="1"/>
    </xf>
    <xf numFmtId="179" fontId="44" fillId="5" borderId="31" xfId="4" applyNumberFormat="1" applyFont="1" applyFill="1" applyBorder="1" applyAlignment="1" applyProtection="1">
      <alignment horizontal="center" vertical="center" wrapText="1"/>
    </xf>
    <xf numFmtId="179" fontId="44" fillId="5" borderId="5" xfId="4" applyNumberFormat="1" applyFont="1" applyFill="1" applyBorder="1" applyAlignment="1" applyProtection="1">
      <alignment horizontal="center" vertical="center" wrapText="1"/>
    </xf>
    <xf numFmtId="179" fontId="44" fillId="5" borderId="6" xfId="4" applyNumberFormat="1" applyFont="1" applyFill="1" applyBorder="1" applyAlignment="1" applyProtection="1">
      <alignment horizontal="center" vertical="center" wrapText="1"/>
    </xf>
    <xf numFmtId="38" fontId="44" fillId="5" borderId="28" xfId="4" applyFont="1" applyFill="1" applyBorder="1" applyAlignment="1" applyProtection="1">
      <alignment horizontal="center" vertical="center" wrapText="1"/>
    </xf>
    <xf numFmtId="38" fontId="44" fillId="5" borderId="4" xfId="4" applyFont="1" applyFill="1" applyBorder="1" applyAlignment="1" applyProtection="1">
      <alignment horizontal="center" vertical="center" wrapText="1"/>
    </xf>
    <xf numFmtId="38" fontId="44" fillId="5" borderId="36" xfId="4" applyFont="1" applyFill="1" applyBorder="1" applyAlignment="1" applyProtection="1">
      <alignment horizontal="center" vertical="center" wrapText="1"/>
    </xf>
    <xf numFmtId="38" fontId="44" fillId="5" borderId="31" xfId="4" applyFont="1" applyFill="1" applyBorder="1" applyAlignment="1" applyProtection="1">
      <alignment horizontal="center" vertical="center" wrapText="1"/>
    </xf>
    <xf numFmtId="38" fontId="44" fillId="5" borderId="5" xfId="4" applyFont="1" applyFill="1" applyBorder="1" applyAlignment="1" applyProtection="1">
      <alignment horizontal="center" vertical="center" wrapText="1"/>
    </xf>
    <xf numFmtId="38" fontId="44" fillId="5" borderId="6" xfId="4" applyFont="1" applyFill="1" applyBorder="1" applyAlignment="1" applyProtection="1">
      <alignment horizontal="center" vertical="center" wrapText="1"/>
    </xf>
    <xf numFmtId="0" fontId="65" fillId="5" borderId="69" xfId="0" applyFont="1" applyFill="1" applyBorder="1" applyAlignment="1" applyProtection="1">
      <alignment horizontal="center" vertical="center"/>
      <protection locked="0"/>
    </xf>
    <xf numFmtId="0" fontId="65" fillId="5" borderId="74" xfId="0" applyFont="1" applyFill="1" applyBorder="1" applyAlignment="1" applyProtection="1">
      <alignment horizontal="center" vertical="center"/>
      <protection locked="0"/>
    </xf>
    <xf numFmtId="0" fontId="66" fillId="5" borderId="69" xfId="0" applyFont="1" applyFill="1" applyBorder="1" applyAlignment="1" applyProtection="1">
      <alignment horizontal="center" vertical="center"/>
      <protection locked="0"/>
    </xf>
    <xf numFmtId="0" fontId="66" fillId="5" borderId="74" xfId="0" applyFont="1" applyFill="1" applyBorder="1" applyAlignment="1" applyProtection="1">
      <alignment horizontal="center" vertical="center"/>
      <protection locked="0"/>
    </xf>
    <xf numFmtId="182" fontId="65" fillId="5" borderId="69" xfId="0" applyNumberFormat="1" applyFont="1" applyFill="1" applyBorder="1" applyAlignment="1" applyProtection="1">
      <alignment horizontal="center" vertical="center"/>
      <protection locked="0"/>
    </xf>
    <xf numFmtId="182" fontId="65" fillId="5" borderId="74" xfId="0" applyNumberFormat="1" applyFont="1" applyFill="1" applyBorder="1" applyAlignment="1" applyProtection="1">
      <alignment horizontal="center" vertical="center"/>
      <protection locked="0"/>
    </xf>
    <xf numFmtId="0" fontId="5" fillId="0" borderId="0" xfId="1" applyFont="1" applyProtection="1">
      <alignment vertical="center"/>
    </xf>
    <xf numFmtId="0" fontId="12" fillId="0" borderId="0" xfId="1" applyFont="1" applyAlignment="1" applyProtection="1">
      <alignment horizontal="center" vertical="center"/>
    </xf>
    <xf numFmtId="0" fontId="5" fillId="0" borderId="0" xfId="1" applyFont="1" applyAlignment="1" applyProtection="1">
      <alignment horizontal="right" vertical="center"/>
    </xf>
    <xf numFmtId="0" fontId="31" fillId="0" borderId="0" xfId="1" applyFont="1" applyAlignment="1" applyProtection="1">
      <alignment horizontal="center" vertical="center"/>
    </xf>
    <xf numFmtId="0" fontId="32" fillId="0" borderId="0" xfId="1" applyFont="1" applyAlignment="1" applyProtection="1">
      <alignment horizontal="center" vertical="center"/>
    </xf>
    <xf numFmtId="0" fontId="47" fillId="0" borderId="0" xfId="1" applyFont="1" applyAlignment="1" applyProtection="1">
      <alignment vertical="top" wrapText="1"/>
    </xf>
    <xf numFmtId="0" fontId="5" fillId="0" borderId="0" xfId="1" applyFont="1" applyAlignment="1" applyProtection="1">
      <alignment vertical="top" wrapText="1"/>
    </xf>
    <xf numFmtId="0" fontId="11" fillId="0" borderId="0" xfId="1" applyFont="1" applyAlignment="1" applyProtection="1">
      <alignment vertical="top" wrapText="1"/>
    </xf>
    <xf numFmtId="0" fontId="11" fillId="0" borderId="0" xfId="1" applyFont="1" applyAlignment="1" applyProtection="1">
      <alignment horizontal="left" vertical="top" wrapText="1"/>
    </xf>
    <xf numFmtId="0" fontId="11" fillId="0" borderId="0" xfId="1" applyFont="1" applyAlignment="1" applyProtection="1">
      <alignment horizontal="left" vertical="top" wrapText="1"/>
    </xf>
    <xf numFmtId="0" fontId="11" fillId="5" borderId="0" xfId="1" applyFont="1" applyFill="1" applyAlignment="1" applyProtection="1">
      <alignment horizontal="left" vertical="top" wrapText="1"/>
    </xf>
    <xf numFmtId="0" fontId="13" fillId="5" borderId="0" xfId="1" applyFont="1" applyFill="1" applyAlignment="1" applyProtection="1">
      <alignment horizontal="left" vertical="top"/>
    </xf>
    <xf numFmtId="0" fontId="33" fillId="0" borderId="0" xfId="1" applyFont="1" applyAlignment="1" applyProtection="1">
      <alignment horizontal="center" vertical="center" wrapText="1"/>
    </xf>
    <xf numFmtId="0" fontId="11" fillId="0" borderId="0" xfId="1" applyFont="1" applyAlignment="1" applyProtection="1">
      <alignment horizontal="center" vertical="center" wrapText="1"/>
    </xf>
    <xf numFmtId="0" fontId="13" fillId="5" borderId="0" xfId="1" applyFont="1" applyFill="1" applyAlignment="1" applyProtection="1">
      <alignment horizontal="left" vertical="top" wrapText="1"/>
    </xf>
    <xf numFmtId="0" fontId="11" fillId="5" borderId="0" xfId="1" applyFont="1" applyFill="1" applyAlignment="1" applyProtection="1">
      <alignment horizontal="left" vertical="top" wrapText="1"/>
    </xf>
    <xf numFmtId="0" fontId="13" fillId="5" borderId="0" xfId="1" applyFont="1" applyFill="1" applyAlignment="1" applyProtection="1">
      <alignment vertical="top"/>
    </xf>
    <xf numFmtId="0" fontId="11" fillId="5" borderId="0" xfId="1" applyFont="1" applyFill="1" applyAlignment="1" applyProtection="1">
      <alignment vertical="top" wrapText="1"/>
    </xf>
    <xf numFmtId="0" fontId="13" fillId="0" borderId="0" xfId="1" applyFont="1" applyAlignment="1" applyProtection="1">
      <alignment horizontal="left" vertical="top" wrapText="1"/>
    </xf>
    <xf numFmtId="0" fontId="5" fillId="0" borderId="0" xfId="1" applyFont="1" applyAlignment="1" applyProtection="1">
      <alignment vertical="center" wrapText="1"/>
    </xf>
    <xf numFmtId="178" fontId="6" fillId="0" borderId="0" xfId="1" applyNumberFormat="1" applyFont="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horizontal="center" vertical="center"/>
    </xf>
    <xf numFmtId="0" fontId="2" fillId="0" borderId="0" xfId="1" applyFont="1" applyProtection="1">
      <alignment vertical="center"/>
    </xf>
    <xf numFmtId="0" fontId="2" fillId="0" borderId="0" xfId="1" applyFont="1" applyAlignment="1" applyProtection="1">
      <alignment horizontal="center" vertical="center"/>
    </xf>
    <xf numFmtId="0" fontId="6" fillId="0" borderId="0" xfId="1" applyFont="1" applyProtection="1">
      <alignment vertical="center"/>
    </xf>
    <xf numFmtId="0" fontId="5" fillId="0" borderId="0" xfId="1" applyFont="1" applyAlignment="1" applyProtection="1">
      <alignment vertical="center" wrapText="1"/>
    </xf>
    <xf numFmtId="0" fontId="5" fillId="0" borderId="0" xfId="1" applyFont="1" applyAlignment="1" applyProtection="1">
      <alignment horizontal="center" vertical="center"/>
    </xf>
    <xf numFmtId="0" fontId="5" fillId="0" borderId="22" xfId="1" applyFont="1" applyBorder="1" applyProtection="1">
      <alignment vertical="center"/>
    </xf>
    <xf numFmtId="0" fontId="5" fillId="0" borderId="7" xfId="1" applyFont="1" applyBorder="1" applyProtection="1">
      <alignment vertical="center"/>
    </xf>
    <xf numFmtId="0" fontId="5" fillId="0" borderId="13" xfId="1" applyFont="1" applyBorder="1" applyProtection="1">
      <alignment vertical="center"/>
    </xf>
    <xf numFmtId="0" fontId="5" fillId="0" borderId="16" xfId="1" applyFont="1" applyBorder="1" applyProtection="1">
      <alignment vertical="center"/>
    </xf>
    <xf numFmtId="0" fontId="5" fillId="5" borderId="7" xfId="1" applyFont="1" applyFill="1" applyBorder="1" applyProtection="1">
      <alignment vertical="center"/>
    </xf>
    <xf numFmtId="0" fontId="5" fillId="0" borderId="8" xfId="1" applyFont="1" applyBorder="1" applyProtection="1">
      <alignment vertical="center"/>
    </xf>
    <xf numFmtId="0" fontId="5" fillId="0" borderId="33" xfId="1" applyFont="1" applyBorder="1" applyProtection="1">
      <alignment vertical="center"/>
    </xf>
    <xf numFmtId="0" fontId="5" fillId="0" borderId="11" xfId="1" applyFont="1" applyBorder="1" applyProtection="1">
      <alignment vertical="center"/>
    </xf>
    <xf numFmtId="0" fontId="5" fillId="0" borderId="21" xfId="1" applyFont="1" applyBorder="1" applyProtection="1">
      <alignment vertical="center"/>
    </xf>
    <xf numFmtId="0" fontId="5" fillId="0" borderId="18" xfId="1" applyFont="1" applyBorder="1" applyProtection="1">
      <alignment vertical="center"/>
    </xf>
    <xf numFmtId="0" fontId="5" fillId="5" borderId="11" xfId="1" applyFont="1" applyFill="1" applyBorder="1" applyAlignment="1" applyProtection="1">
      <alignment vertical="center" wrapText="1"/>
    </xf>
    <xf numFmtId="0" fontId="5" fillId="0" borderId="12" xfId="1" applyFont="1" applyBorder="1" applyProtection="1">
      <alignment vertical="center"/>
    </xf>
    <xf numFmtId="0" fontId="5" fillId="0" borderId="1" xfId="1" applyFont="1" applyBorder="1" applyAlignment="1" applyProtection="1">
      <alignment horizontal="center" vertical="center"/>
    </xf>
    <xf numFmtId="0" fontId="5" fillId="0" borderId="2" xfId="1" applyFont="1" applyBorder="1" applyAlignment="1" applyProtection="1">
      <alignment horizontal="center" vertical="center"/>
    </xf>
    <xf numFmtId="0" fontId="5" fillId="0" borderId="3" xfId="1" applyFont="1" applyBorder="1" applyAlignment="1" applyProtection="1">
      <alignment horizontal="center" vertical="center"/>
    </xf>
    <xf numFmtId="0" fontId="5" fillId="0" borderId="28" xfId="1" applyFont="1" applyBorder="1" applyProtection="1">
      <alignment vertical="center"/>
    </xf>
    <xf numFmtId="0" fontId="5" fillId="0" borderId="4" xfId="1" applyFont="1" applyBorder="1" applyProtection="1">
      <alignment vertical="center"/>
    </xf>
    <xf numFmtId="0" fontId="5" fillId="0" borderId="36" xfId="1" applyFont="1" applyBorder="1" applyProtection="1">
      <alignment vertical="center"/>
    </xf>
    <xf numFmtId="0" fontId="5" fillId="0" borderId="30" xfId="1" applyFont="1" applyBorder="1" applyProtection="1">
      <alignment vertical="center"/>
    </xf>
    <xf numFmtId="0" fontId="5" fillId="0" borderId="45" xfId="1" applyFont="1" applyBorder="1" applyProtection="1">
      <alignment vertical="center"/>
    </xf>
    <xf numFmtId="0" fontId="5" fillId="0" borderId="31" xfId="1" applyFont="1" applyBorder="1" applyProtection="1">
      <alignment vertical="center"/>
    </xf>
    <xf numFmtId="0" fontId="5" fillId="0" borderId="5" xfId="1" applyFont="1" applyBorder="1" applyProtection="1">
      <alignment vertical="center"/>
    </xf>
    <xf numFmtId="0" fontId="5" fillId="0" borderId="6" xfId="1" applyFont="1" applyBorder="1" applyProtection="1">
      <alignment vertical="center"/>
    </xf>
    <xf numFmtId="0" fontId="5" fillId="0" borderId="32" xfId="1" applyFont="1" applyBorder="1" applyProtection="1">
      <alignment vertical="center"/>
    </xf>
    <xf numFmtId="0" fontId="5" fillId="0" borderId="9" xfId="1" applyFont="1" applyBorder="1" applyProtection="1">
      <alignment vertical="center"/>
    </xf>
    <xf numFmtId="0" fontId="5" fillId="0" borderId="14" xfId="1" applyFont="1" applyBorder="1" applyProtection="1">
      <alignment vertical="center"/>
    </xf>
    <xf numFmtId="0" fontId="5" fillId="0" borderId="17" xfId="1" applyFont="1" applyBorder="1" applyProtection="1">
      <alignment vertical="center"/>
    </xf>
    <xf numFmtId="0" fontId="5" fillId="5" borderId="9" xfId="1" applyFont="1" applyFill="1" applyBorder="1" applyAlignment="1" applyProtection="1">
      <alignment vertical="center" wrapText="1"/>
    </xf>
    <xf numFmtId="0" fontId="5" fillId="0" borderId="10" xfId="1" applyFont="1" applyBorder="1" applyProtection="1">
      <alignment vertical="center"/>
    </xf>
    <xf numFmtId="0" fontId="5" fillId="0" borderId="9" xfId="1" applyFont="1" applyBorder="1" applyProtection="1">
      <alignment vertical="center"/>
    </xf>
    <xf numFmtId="38" fontId="44" fillId="0" borderId="28" xfId="4" applyFont="1" applyFill="1" applyBorder="1" applyAlignment="1" applyProtection="1">
      <alignment horizontal="center" vertical="center" wrapText="1"/>
    </xf>
    <xf numFmtId="38" fontId="44" fillId="0" borderId="4" xfId="4" applyFont="1" applyFill="1" applyBorder="1" applyAlignment="1" applyProtection="1">
      <alignment horizontal="center" vertical="center" wrapText="1"/>
    </xf>
    <xf numFmtId="38" fontId="44" fillId="0" borderId="36" xfId="4" applyFont="1" applyFill="1" applyBorder="1" applyAlignment="1" applyProtection="1">
      <alignment horizontal="center" vertical="center" wrapText="1"/>
    </xf>
    <xf numFmtId="38" fontId="44" fillId="0" borderId="31" xfId="4" applyFont="1" applyFill="1" applyBorder="1" applyAlignment="1" applyProtection="1">
      <alignment horizontal="center" vertical="center" wrapText="1"/>
    </xf>
    <xf numFmtId="38" fontId="44" fillId="0" borderId="5" xfId="4" applyFont="1" applyFill="1" applyBorder="1" applyAlignment="1" applyProtection="1">
      <alignment horizontal="center" vertical="center" wrapText="1"/>
    </xf>
    <xf numFmtId="38" fontId="44" fillId="0" borderId="6" xfId="4" applyFont="1" applyFill="1" applyBorder="1" applyAlignment="1" applyProtection="1">
      <alignment horizontal="center" vertical="center" wrapText="1"/>
    </xf>
    <xf numFmtId="38" fontId="44" fillId="0" borderId="28" xfId="4" applyFont="1" applyFill="1" applyBorder="1" applyAlignment="1" applyProtection="1">
      <alignment horizontal="center" vertical="center"/>
    </xf>
    <xf numFmtId="38" fontId="44" fillId="0" borderId="4" xfId="4" applyFont="1" applyFill="1" applyBorder="1" applyAlignment="1" applyProtection="1">
      <alignment horizontal="center" vertical="center"/>
    </xf>
    <xf numFmtId="38" fontId="44" fillId="0" borderId="36" xfId="4" applyFont="1" applyFill="1" applyBorder="1" applyAlignment="1" applyProtection="1">
      <alignment horizontal="center" vertical="center"/>
    </xf>
    <xf numFmtId="38" fontId="44" fillId="0" borderId="31" xfId="4" applyFont="1" applyFill="1" applyBorder="1" applyAlignment="1" applyProtection="1">
      <alignment horizontal="center" vertical="center"/>
    </xf>
    <xf numFmtId="38" fontId="44" fillId="0" borderId="5" xfId="4" applyFont="1" applyFill="1" applyBorder="1" applyAlignment="1" applyProtection="1">
      <alignment horizontal="center" vertical="center"/>
    </xf>
    <xf numFmtId="38" fontId="44" fillId="0" borderId="6" xfId="4" applyFont="1" applyFill="1" applyBorder="1" applyAlignment="1" applyProtection="1">
      <alignment horizontal="center" vertical="center"/>
    </xf>
    <xf numFmtId="0" fontId="42" fillId="0" borderId="0" xfId="0" applyFont="1" applyProtection="1">
      <alignment vertical="center"/>
    </xf>
    <xf numFmtId="0" fontId="43" fillId="0" borderId="28" xfId="0" applyFont="1" applyBorder="1" applyAlignment="1" applyProtection="1">
      <alignment horizontal="center" vertical="center"/>
    </xf>
    <xf numFmtId="0" fontId="43" fillId="0" borderId="4" xfId="0" applyFont="1" applyBorder="1" applyAlignment="1" applyProtection="1">
      <alignment horizontal="center" vertical="center"/>
    </xf>
    <xf numFmtId="0" fontId="54" fillId="0" borderId="4" xfId="0" applyFont="1" applyBorder="1" applyAlignment="1" applyProtection="1">
      <alignment horizontal="center" vertical="center"/>
    </xf>
    <xf numFmtId="0" fontId="54" fillId="0" borderId="4" xfId="0" applyFont="1" applyBorder="1" applyProtection="1">
      <alignment vertical="center"/>
    </xf>
    <xf numFmtId="0" fontId="54" fillId="0" borderId="36" xfId="0" applyFont="1" applyBorder="1" applyProtection="1">
      <alignment vertical="center"/>
    </xf>
    <xf numFmtId="0" fontId="43" fillId="0" borderId="31" xfId="0" applyFont="1" applyBorder="1" applyAlignment="1" applyProtection="1">
      <alignment horizontal="center" vertical="center"/>
    </xf>
    <xf numFmtId="0" fontId="43" fillId="0" borderId="5" xfId="0" applyFont="1" applyBorder="1" applyAlignment="1" applyProtection="1">
      <alignment horizontal="center" vertical="center"/>
    </xf>
    <xf numFmtId="0" fontId="54" fillId="0" borderId="5" xfId="0" applyFont="1" applyBorder="1" applyAlignment="1" applyProtection="1">
      <alignment horizontal="center" vertical="center"/>
    </xf>
    <xf numFmtId="0" fontId="54" fillId="0" borderId="5" xfId="0" applyFont="1" applyBorder="1" applyProtection="1">
      <alignment vertical="center"/>
    </xf>
    <xf numFmtId="0" fontId="54" fillId="0" borderId="6" xfId="0" applyFont="1" applyBorder="1" applyProtection="1">
      <alignment vertical="center"/>
    </xf>
    <xf numFmtId="0" fontId="30" fillId="0" borderId="4" xfId="0" applyFont="1" applyBorder="1" applyProtection="1">
      <alignment vertical="center"/>
    </xf>
    <xf numFmtId="0" fontId="30" fillId="0" borderId="36" xfId="0" applyFont="1" applyBorder="1" applyProtection="1">
      <alignment vertical="center"/>
    </xf>
    <xf numFmtId="0" fontId="30" fillId="0" borderId="5" xfId="0" applyFont="1" applyBorder="1" applyProtection="1">
      <alignment vertical="center"/>
    </xf>
    <xf numFmtId="0" fontId="30" fillId="0" borderId="6" xfId="0" applyFont="1" applyBorder="1" applyProtection="1">
      <alignment vertical="center"/>
    </xf>
    <xf numFmtId="0" fontId="6" fillId="0" borderId="0" xfId="0" applyFont="1" applyProtection="1">
      <alignment vertical="center"/>
      <protection hidden="1"/>
    </xf>
    <xf numFmtId="0" fontId="43" fillId="5" borderId="4" xfId="0" applyFont="1" applyFill="1" applyBorder="1" applyAlignment="1" applyProtection="1">
      <alignment horizontal="center" vertical="center"/>
      <protection locked="0"/>
    </xf>
    <xf numFmtId="0" fontId="43" fillId="5" borderId="5" xfId="0" applyFont="1" applyFill="1" applyBorder="1" applyAlignment="1" applyProtection="1">
      <alignment horizontal="center" vertical="center"/>
      <protection locked="0"/>
    </xf>
    <xf numFmtId="0" fontId="54" fillId="5" borderId="4" xfId="0" applyFont="1" applyFill="1" applyBorder="1" applyAlignment="1" applyProtection="1">
      <alignment horizontal="center" vertical="center"/>
      <protection locked="0"/>
    </xf>
    <xf numFmtId="0" fontId="54" fillId="5" borderId="5" xfId="0" applyFont="1" applyFill="1" applyBorder="1" applyAlignment="1" applyProtection="1">
      <alignment horizontal="center" vertical="center"/>
      <protection locked="0"/>
    </xf>
    <xf numFmtId="182" fontId="43" fillId="5" borderId="4" xfId="0" applyNumberFormat="1" applyFont="1" applyFill="1" applyBorder="1" applyAlignment="1" applyProtection="1">
      <alignment horizontal="center" vertical="center"/>
      <protection locked="0"/>
    </xf>
    <xf numFmtId="182" fontId="43" fillId="5" borderId="5" xfId="0" applyNumberFormat="1" applyFont="1" applyFill="1" applyBorder="1" applyAlignment="1" applyProtection="1">
      <alignment horizontal="center" vertical="center"/>
      <protection locked="0"/>
    </xf>
    <xf numFmtId="0" fontId="6" fillId="0" borderId="0" xfId="1" applyFont="1" applyAlignment="1" applyProtection="1">
      <alignment horizontal="center" vertical="center"/>
    </xf>
    <xf numFmtId="0" fontId="6" fillId="0" borderId="0" xfId="1" applyFont="1" applyAlignment="1" applyProtection="1">
      <alignment horizontal="center" vertical="center"/>
    </xf>
    <xf numFmtId="0" fontId="6" fillId="0" borderId="0" xfId="1" applyFont="1" applyProtection="1">
      <alignment vertical="center"/>
    </xf>
    <xf numFmtId="0" fontId="6" fillId="0" borderId="0" xfId="1" applyFont="1" applyAlignment="1" applyProtection="1">
      <alignment vertical="center" shrinkToFit="1"/>
    </xf>
    <xf numFmtId="0" fontId="5" fillId="0" borderId="0" xfId="1" applyFont="1" applyAlignment="1" applyProtection="1">
      <alignment vertical="center" shrinkToFit="1"/>
    </xf>
    <xf numFmtId="0" fontId="5" fillId="0" borderId="56" xfId="1" applyFont="1" applyBorder="1" applyProtection="1">
      <alignment vertical="center"/>
    </xf>
    <xf numFmtId="0" fontId="5" fillId="5" borderId="0" xfId="1" applyFont="1" applyFill="1" applyAlignment="1" applyProtection="1">
      <alignment horizontal="center" vertical="center"/>
    </xf>
    <xf numFmtId="0" fontId="5" fillId="0" borderId="34" xfId="1" applyFont="1" applyBorder="1" applyProtection="1">
      <alignment vertical="center"/>
    </xf>
    <xf numFmtId="0" fontId="5" fillId="0" borderId="0" xfId="1" applyFont="1" applyAlignment="1" applyProtection="1">
      <alignment vertical="top"/>
    </xf>
    <xf numFmtId="0" fontId="5" fillId="0" borderId="32" xfId="1" applyFont="1" applyBorder="1" applyAlignment="1" applyProtection="1">
      <alignment vertical="center" wrapText="1"/>
    </xf>
    <xf numFmtId="0" fontId="2" fillId="0" borderId="0" xfId="1" applyFont="1" applyAlignment="1" applyProtection="1">
      <alignment vertical="center" wrapText="1"/>
    </xf>
    <xf numFmtId="0" fontId="5" fillId="0" borderId="9" xfId="1" applyFont="1" applyBorder="1" applyAlignment="1" applyProtection="1">
      <alignment vertical="center" wrapText="1"/>
    </xf>
    <xf numFmtId="0" fontId="5" fillId="0" borderId="44" xfId="1" applyFont="1" applyBorder="1" applyProtection="1">
      <alignment vertical="center"/>
    </xf>
    <xf numFmtId="0" fontId="5" fillId="0" borderId="26" xfId="1" applyFont="1" applyBorder="1" applyProtection="1">
      <alignment vertical="center"/>
    </xf>
    <xf numFmtId="0" fontId="5" fillId="0" borderId="25" xfId="1" applyFont="1" applyBorder="1" applyProtection="1">
      <alignment vertical="center"/>
    </xf>
    <xf numFmtId="0" fontId="5" fillId="0" borderId="39" xfId="1" applyFont="1" applyBorder="1" applyProtection="1">
      <alignment vertical="center"/>
    </xf>
    <xf numFmtId="0" fontId="48" fillId="0" borderId="7" xfId="1" applyFont="1" applyBorder="1" applyProtection="1">
      <alignment vertical="center"/>
    </xf>
    <xf numFmtId="0" fontId="5" fillId="5" borderId="7" xfId="1" applyFont="1" applyFill="1" applyBorder="1" applyAlignment="1" applyProtection="1">
      <alignment horizontal="left" vertical="center"/>
    </xf>
    <xf numFmtId="0" fontId="5" fillId="0" borderId="7" xfId="1" applyFont="1" applyBorder="1" applyProtection="1">
      <alignment vertical="center"/>
    </xf>
    <xf numFmtId="0" fontId="48" fillId="0" borderId="5" xfId="1" applyFont="1" applyBorder="1" applyProtection="1">
      <alignment vertical="center"/>
    </xf>
    <xf numFmtId="178" fontId="2" fillId="5" borderId="5" xfId="1" applyNumberFormat="1" applyFont="1" applyFill="1" applyBorder="1" applyAlignment="1" applyProtection="1">
      <alignment horizontal="left" vertical="center"/>
    </xf>
    <xf numFmtId="0" fontId="2" fillId="0" borderId="5" xfId="1" applyFont="1" applyBorder="1" applyProtection="1">
      <alignment vertical="center"/>
    </xf>
    <xf numFmtId="0" fontId="48" fillId="0" borderId="6" xfId="1" applyFont="1" applyBorder="1" applyProtection="1">
      <alignment vertical="center"/>
    </xf>
    <xf numFmtId="0" fontId="5" fillId="0" borderId="1" xfId="1" applyFont="1" applyBorder="1" applyProtection="1">
      <alignment vertical="center"/>
    </xf>
    <xf numFmtId="0" fontId="5" fillId="0" borderId="2" xfId="1" applyFont="1" applyBorder="1" applyProtection="1">
      <alignment vertical="center"/>
    </xf>
    <xf numFmtId="0" fontId="5" fillId="0" borderId="41" xfId="1" applyFont="1" applyBorder="1" applyProtection="1">
      <alignment vertical="center"/>
    </xf>
    <xf numFmtId="176" fontId="5" fillId="0" borderId="15" xfId="1" applyNumberFormat="1" applyFont="1" applyBorder="1" applyProtection="1">
      <alignment vertical="center"/>
    </xf>
    <xf numFmtId="0" fontId="5" fillId="0" borderId="2" xfId="1" applyFont="1" applyBorder="1" applyProtection="1">
      <alignment vertical="center"/>
    </xf>
    <xf numFmtId="177" fontId="5" fillId="5" borderId="7" xfId="1" applyNumberFormat="1" applyFont="1" applyFill="1" applyBorder="1" applyProtection="1">
      <alignment vertical="center"/>
    </xf>
    <xf numFmtId="0" fontId="36" fillId="5" borderId="9" xfId="1" applyFont="1" applyFill="1" applyBorder="1" applyAlignment="1" applyProtection="1">
      <alignment horizontal="center" vertical="center"/>
    </xf>
    <xf numFmtId="0" fontId="6" fillId="0" borderId="9" xfId="1" applyFont="1" applyBorder="1" applyProtection="1">
      <alignment vertical="center"/>
    </xf>
    <xf numFmtId="177" fontId="5" fillId="0" borderId="11" xfId="1" applyNumberFormat="1" applyFont="1" applyBorder="1" applyProtection="1">
      <alignment vertical="center"/>
    </xf>
    <xf numFmtId="0" fontId="5" fillId="0" borderId="11" xfId="1" applyFont="1" applyBorder="1" applyProtection="1">
      <alignment vertical="center"/>
    </xf>
    <xf numFmtId="0" fontId="5" fillId="0" borderId="15" xfId="1" applyFont="1" applyBorder="1" applyProtection="1">
      <alignment vertical="center"/>
    </xf>
    <xf numFmtId="0" fontId="36" fillId="5" borderId="2" xfId="1" applyFont="1" applyFill="1" applyBorder="1" applyAlignment="1" applyProtection="1">
      <alignment horizontal="center" vertical="center"/>
    </xf>
    <xf numFmtId="20" fontId="5" fillId="0" borderId="2" xfId="1" applyNumberFormat="1" applyFont="1" applyBorder="1" applyProtection="1">
      <alignment vertical="center"/>
    </xf>
    <xf numFmtId="0" fontId="5" fillId="0" borderId="3" xfId="1" applyFont="1" applyBorder="1" applyProtection="1">
      <alignment vertical="center"/>
    </xf>
    <xf numFmtId="0" fontId="5" fillId="0" borderId="28" xfId="1" applyFont="1" applyBorder="1" applyProtection="1">
      <alignment vertical="center"/>
    </xf>
    <xf numFmtId="0" fontId="5" fillId="0" borderId="4" xfId="1" applyFont="1" applyBorder="1" applyProtection="1">
      <alignment vertical="center"/>
    </xf>
    <xf numFmtId="0" fontId="5" fillId="0" borderId="29" xfId="1" applyFont="1" applyBorder="1" applyProtection="1">
      <alignment vertical="center"/>
    </xf>
    <xf numFmtId="0" fontId="5" fillId="0" borderId="16" xfId="1" applyFont="1" applyBorder="1" applyProtection="1">
      <alignment vertical="center"/>
    </xf>
    <xf numFmtId="0" fontId="5" fillId="0" borderId="13" xfId="1" applyFont="1" applyBorder="1" applyProtection="1">
      <alignment vertical="center"/>
    </xf>
    <xf numFmtId="0" fontId="5" fillId="0" borderId="30" xfId="1" applyFont="1" applyBorder="1" applyProtection="1">
      <alignment vertical="center"/>
    </xf>
    <xf numFmtId="0" fontId="5" fillId="0" borderId="23" xfId="1" applyFont="1" applyBorder="1" applyProtection="1">
      <alignment vertical="center"/>
    </xf>
    <xf numFmtId="0" fontId="5" fillId="0" borderId="17" xfId="1" applyFont="1" applyBorder="1" applyProtection="1">
      <alignment vertical="center"/>
    </xf>
    <xf numFmtId="0" fontId="5" fillId="0" borderId="31" xfId="1" applyFont="1" applyBorder="1" applyProtection="1">
      <alignment vertical="center"/>
    </xf>
    <xf numFmtId="0" fontId="5" fillId="0" borderId="5" xfId="1" applyFont="1" applyBorder="1" applyProtection="1">
      <alignment vertical="center"/>
    </xf>
    <xf numFmtId="0" fontId="5" fillId="0" borderId="24" xfId="1" applyFont="1" applyBorder="1" applyProtection="1">
      <alignment vertical="center"/>
    </xf>
    <xf numFmtId="0" fontId="5" fillId="0" borderId="18" xfId="1" applyFont="1" applyBorder="1" applyProtection="1">
      <alignment vertical="center"/>
    </xf>
    <xf numFmtId="0" fontId="10" fillId="0" borderId="0" xfId="1" applyFont="1" applyAlignment="1" applyProtection="1"/>
    <xf numFmtId="0" fontId="5" fillId="0" borderId="0" xfId="1" applyFont="1" applyAlignment="1" applyProtection="1"/>
    <xf numFmtId="0" fontId="10" fillId="0" borderId="0" xfId="1" applyFont="1" applyAlignment="1" applyProtection="1">
      <alignment horizontal="center"/>
    </xf>
    <xf numFmtId="0" fontId="10" fillId="0" borderId="5" xfId="1" applyFont="1" applyBorder="1" applyAlignment="1" applyProtection="1"/>
    <xf numFmtId="0" fontId="5" fillId="0" borderId="5" xfId="1" applyFont="1" applyBorder="1" applyAlignment="1" applyProtection="1"/>
    <xf numFmtId="0" fontId="10" fillId="0" borderId="5" xfId="1" applyFont="1" applyBorder="1" applyAlignment="1" applyProtection="1">
      <alignment horizontal="center"/>
    </xf>
    <xf numFmtId="0" fontId="5" fillId="0" borderId="5" xfId="1" applyFont="1" applyBorder="1" applyAlignment="1" applyProtection="1">
      <alignment horizontal="right" vertical="center"/>
    </xf>
    <xf numFmtId="0" fontId="2" fillId="0" borderId="59" xfId="7" applyFont="1" applyBorder="1" applyProtection="1">
      <alignment vertical="center"/>
    </xf>
    <xf numFmtId="0" fontId="2" fillId="0" borderId="60" xfId="7" applyFont="1" applyBorder="1" applyProtection="1">
      <alignment vertical="center"/>
    </xf>
    <xf numFmtId="0" fontId="2" fillId="0" borderId="61" xfId="7" applyFont="1" applyBorder="1" applyProtection="1">
      <alignment vertical="center"/>
    </xf>
    <xf numFmtId="0" fontId="2" fillId="0" borderId="0" xfId="7" applyFont="1" applyProtection="1">
      <alignment vertical="center"/>
    </xf>
    <xf numFmtId="0" fontId="2" fillId="0" borderId="62" xfId="7" applyFont="1" applyBorder="1" applyProtection="1">
      <alignment vertical="center"/>
    </xf>
    <xf numFmtId="0" fontId="2" fillId="0" borderId="63" xfId="7" applyFont="1" applyBorder="1" applyProtection="1">
      <alignment vertical="center"/>
    </xf>
    <xf numFmtId="0" fontId="2" fillId="0" borderId="64" xfId="7" applyFont="1" applyBorder="1" applyProtection="1">
      <alignment vertical="center"/>
    </xf>
    <xf numFmtId="0" fontId="2" fillId="0" borderId="65" xfId="7" applyFont="1" applyBorder="1" applyProtection="1">
      <alignment vertical="center"/>
    </xf>
    <xf numFmtId="0" fontId="2" fillId="0" borderId="66" xfId="7" applyFont="1" applyBorder="1" applyProtection="1">
      <alignment vertical="center"/>
    </xf>
    <xf numFmtId="0" fontId="5" fillId="0" borderId="38" xfId="1" applyFont="1" applyBorder="1" applyProtection="1">
      <alignment vertical="center"/>
    </xf>
    <xf numFmtId="0" fontId="5" fillId="0" borderId="34" xfId="1" applyFont="1" applyBorder="1" applyProtection="1">
      <alignment vertical="center"/>
    </xf>
    <xf numFmtId="0" fontId="5" fillId="0" borderId="35" xfId="1" applyFont="1" applyBorder="1" applyProtection="1">
      <alignment vertical="center"/>
    </xf>
    <xf numFmtId="0" fontId="5" fillId="0" borderId="37" xfId="1" applyFont="1" applyBorder="1" applyProtection="1">
      <alignment vertical="center"/>
    </xf>
    <xf numFmtId="0" fontId="5" fillId="0" borderId="25" xfId="1" applyFont="1" applyBorder="1" applyProtection="1">
      <alignment vertical="center"/>
    </xf>
    <xf numFmtId="0" fontId="5" fillId="0" borderId="27" xfId="1" applyFont="1" applyBorder="1" applyProtection="1">
      <alignment vertical="center"/>
    </xf>
    <xf numFmtId="0" fontId="5" fillId="0" borderId="26" xfId="1" applyFont="1" applyBorder="1" applyProtection="1">
      <alignment vertical="center"/>
    </xf>
    <xf numFmtId="176" fontId="5" fillId="0" borderId="7" xfId="1" applyNumberFormat="1" applyFont="1" applyBorder="1" applyProtection="1">
      <alignment vertical="center"/>
    </xf>
    <xf numFmtId="176" fontId="5" fillId="0" borderId="9" xfId="1" applyNumberFormat="1" applyFont="1" applyBorder="1" applyProtection="1">
      <alignment vertical="center"/>
    </xf>
    <xf numFmtId="176" fontId="5" fillId="0" borderId="11" xfId="1" applyNumberFormat="1" applyFont="1" applyBorder="1" applyProtection="1">
      <alignment vertical="center"/>
    </xf>
    <xf numFmtId="176" fontId="5" fillId="0" borderId="0" xfId="1" applyNumberFormat="1" applyFont="1" applyAlignment="1" applyProtection="1">
      <alignment horizontal="left" vertical="center"/>
    </xf>
  </cellXfs>
  <cellStyles count="8">
    <cellStyle name="ハイパーリンク" xfId="3" builtinId="8"/>
    <cellStyle name="桁区切り" xfId="4" builtinId="6"/>
    <cellStyle name="桁区切り 2" xfId="6" xr:uid="{00000000-0005-0000-0000-000002000000}"/>
    <cellStyle name="標準" xfId="0" builtinId="0"/>
    <cellStyle name="標準 2" xfId="1" xr:uid="{00000000-0005-0000-0000-000004000000}"/>
    <cellStyle name="標準 3" xfId="2" xr:uid="{00000000-0005-0000-0000-000005000000}"/>
    <cellStyle name="標準 4" xfId="5" xr:uid="{00000000-0005-0000-0000-000006000000}"/>
    <cellStyle name="標準 4 3" xfId="7" xr:uid="{00000000-0005-0000-0000-000007000000}"/>
  </cellStyles>
  <dxfs count="1">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1123950</xdr:colOff>
      <xdr:row>40</xdr:row>
      <xdr:rowOff>0</xdr:rowOff>
    </xdr:from>
    <xdr:to>
      <xdr:col>1</xdr:col>
      <xdr:colOff>1123950</xdr:colOff>
      <xdr:row>54</xdr:row>
      <xdr:rowOff>104775</xdr:rowOff>
    </xdr:to>
    <xdr:cxnSp macro="">
      <xdr:nvCxnSpPr>
        <xdr:cNvPr id="9" name="直線矢印コネクタ 8">
          <a:extLst>
            <a:ext uri="{FF2B5EF4-FFF2-40B4-BE49-F238E27FC236}">
              <a16:creationId xmlns:a16="http://schemas.microsoft.com/office/drawing/2014/main" id="{00000000-0008-0000-0000-000009000000}"/>
            </a:ext>
          </a:extLst>
        </xdr:cNvPr>
        <xdr:cNvCxnSpPr>
          <a:stCxn id="31" idx="2"/>
          <a:endCxn id="68" idx="0"/>
        </xdr:cNvCxnSpPr>
      </xdr:nvCxnSpPr>
      <xdr:spPr>
        <a:xfrm>
          <a:off x="2133600" y="8848725"/>
          <a:ext cx="0" cy="3171825"/>
        </a:xfrm>
        <a:prstGeom prst="straightConnector1">
          <a:avLst/>
        </a:prstGeom>
        <a:ln w="127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2295526</xdr:colOff>
      <xdr:row>47</xdr:row>
      <xdr:rowOff>95250</xdr:rowOff>
    </xdr:from>
    <xdr:to>
      <xdr:col>2</xdr:col>
      <xdr:colOff>361951</xdr:colOff>
      <xdr:row>56</xdr:row>
      <xdr:rowOff>133350</xdr:rowOff>
    </xdr:to>
    <xdr:cxnSp macro="">
      <xdr:nvCxnSpPr>
        <xdr:cNvPr id="12" name="カギ線コネクタ 11">
          <a:extLst>
            <a:ext uri="{FF2B5EF4-FFF2-40B4-BE49-F238E27FC236}">
              <a16:creationId xmlns:a16="http://schemas.microsoft.com/office/drawing/2014/main" id="{00000000-0008-0000-0000-00000C000000}"/>
            </a:ext>
          </a:extLst>
        </xdr:cNvPr>
        <xdr:cNvCxnSpPr>
          <a:stCxn id="49" idx="2"/>
        </xdr:cNvCxnSpPr>
      </xdr:nvCxnSpPr>
      <xdr:spPr>
        <a:xfrm rot="5400000">
          <a:off x="2543176" y="11458575"/>
          <a:ext cx="2009775" cy="485775"/>
        </a:xfrm>
        <a:prstGeom prst="bentConnector3">
          <a:avLst>
            <a:gd name="adj1" fmla="val 99763"/>
          </a:avLst>
        </a:prstGeom>
        <a:ln w="12700">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1590675</xdr:colOff>
      <xdr:row>51</xdr:row>
      <xdr:rowOff>133350</xdr:rowOff>
    </xdr:from>
    <xdr:to>
      <xdr:col>2</xdr:col>
      <xdr:colOff>209550</xdr:colOff>
      <xdr:row>53</xdr:row>
      <xdr:rowOff>190499</xdr:rowOff>
    </xdr:to>
    <xdr:sp macro="" textlink="">
      <xdr:nvSpPr>
        <xdr:cNvPr id="15" name="フローチャート : 代替処理 14">
          <a:extLst>
            <a:ext uri="{FF2B5EF4-FFF2-40B4-BE49-F238E27FC236}">
              <a16:creationId xmlns:a16="http://schemas.microsoft.com/office/drawing/2014/main" id="{00000000-0008-0000-0000-00000F000000}"/>
            </a:ext>
          </a:extLst>
        </xdr:cNvPr>
        <xdr:cNvSpPr/>
      </xdr:nvSpPr>
      <xdr:spPr>
        <a:xfrm>
          <a:off x="2600325" y="11391900"/>
          <a:ext cx="1038225" cy="495299"/>
        </a:xfrm>
        <a:prstGeom prst="flowChartAlternateProcess">
          <a:avLst/>
        </a:prstGeom>
        <a:solidFill>
          <a:schemeClr val="accent5">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002060"/>
              </a:solidFill>
              <a:latin typeface="HG丸ｺﾞｼｯｸM-PRO" panose="020F0600000000000000" pitchFamily="50" charset="-128"/>
              <a:ea typeface="HG丸ｺﾞｼｯｸM-PRO" panose="020F0600000000000000" pitchFamily="50" charset="-128"/>
            </a:rPr>
            <a:t>各項目反映</a:t>
          </a:r>
        </a:p>
      </xdr:txBody>
    </xdr:sp>
    <xdr:clientData/>
  </xdr:twoCellAnchor>
  <xdr:twoCellAnchor>
    <xdr:from>
      <xdr:col>1</xdr:col>
      <xdr:colOff>447675</xdr:colOff>
      <xdr:row>65</xdr:row>
      <xdr:rowOff>152400</xdr:rowOff>
    </xdr:from>
    <xdr:to>
      <xdr:col>2</xdr:col>
      <xdr:colOff>723900</xdr:colOff>
      <xdr:row>68</xdr:row>
      <xdr:rowOff>57151</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1457325" y="14697075"/>
          <a:ext cx="2695575" cy="561976"/>
        </a:xfrm>
        <a:prstGeom prst="rect">
          <a:avLst/>
        </a:prstGeom>
        <a:solidFill>
          <a:srgbClr val="FFFF00"/>
        </a:solidFill>
        <a:ln w="19050">
          <a:solidFill>
            <a:srgbClr val="FFC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en-US" altLang="ja-JP" sz="1000">
              <a:solidFill>
                <a:srgbClr val="C00000"/>
              </a:solidFill>
              <a:latin typeface="HG丸ｺﾞｼｯｸM-PRO" panose="020F0600000000000000" pitchFamily="50" charset="-128"/>
              <a:ea typeface="HG丸ｺﾞｼｯｸM-PRO" panose="020F0600000000000000" pitchFamily="50" charset="-128"/>
            </a:rPr>
            <a:t>※</a:t>
          </a:r>
          <a:r>
            <a:rPr kumimoji="1" lang="ja-JP" altLang="en-US" sz="1000">
              <a:solidFill>
                <a:srgbClr val="C00000"/>
              </a:solidFill>
              <a:latin typeface="HG丸ｺﾞｼｯｸM-PRO" panose="020F0600000000000000" pitchFamily="50" charset="-128"/>
              <a:ea typeface="HG丸ｺﾞｼｯｸM-PRO" panose="020F0600000000000000" pitchFamily="50" charset="-128"/>
            </a:rPr>
            <a:t>反映済みの項目で修正が必要な個所は</a:t>
          </a:r>
          <a:endParaRPr kumimoji="1" lang="en-US" altLang="ja-JP" sz="10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rgbClr val="C00000"/>
              </a:solidFill>
              <a:latin typeface="HG丸ｺﾞｼｯｸM-PRO" panose="020F0600000000000000" pitchFamily="50" charset="-128"/>
              <a:ea typeface="HG丸ｺﾞｼｯｸM-PRO" panose="020F0600000000000000" pitchFamily="50" charset="-128"/>
            </a:rPr>
            <a:t>　上書き入力する。</a:t>
          </a:r>
        </a:p>
      </xdr:txBody>
    </xdr:sp>
    <xdr:clientData/>
  </xdr:twoCellAnchor>
  <xdr:twoCellAnchor>
    <xdr:from>
      <xdr:col>1</xdr:col>
      <xdr:colOff>352425</xdr:colOff>
      <xdr:row>32</xdr:row>
      <xdr:rowOff>0</xdr:rowOff>
    </xdr:from>
    <xdr:to>
      <xdr:col>1</xdr:col>
      <xdr:colOff>1895475</xdr:colOff>
      <xdr:row>40</xdr:row>
      <xdr:rowOff>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662113" y="8679656"/>
          <a:ext cx="1543050" cy="1714500"/>
          <a:chOff x="1362075" y="7210425"/>
          <a:chExt cx="1543050" cy="1752600"/>
        </a:xfrm>
      </xdr:grpSpPr>
      <xdr:sp macro="" textlink="">
        <xdr:nvSpPr>
          <xdr:cNvPr id="31" name="メモ 30">
            <a:extLst>
              <a:ext uri="{FF2B5EF4-FFF2-40B4-BE49-F238E27FC236}">
                <a16:creationId xmlns:a16="http://schemas.microsoft.com/office/drawing/2014/main" id="{00000000-0008-0000-0000-00001F000000}"/>
              </a:ext>
            </a:extLst>
          </xdr:cNvPr>
          <xdr:cNvSpPr/>
        </xdr:nvSpPr>
        <xdr:spPr>
          <a:xfrm>
            <a:off x="1362075" y="7210425"/>
            <a:ext cx="1543050" cy="17526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交付申請書</a:t>
            </a:r>
          </a:p>
        </xdr:txBody>
      </xdr:sp>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2000250" y="7505701"/>
            <a:ext cx="752475" cy="257176"/>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申請者</a:t>
            </a:r>
          </a:p>
        </xdr:txBody>
      </xdr:sp>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504950" y="7867649"/>
            <a:ext cx="1095375" cy="942975"/>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ステーション名</a:t>
            </a:r>
            <a:endParaRPr kumimoji="1" lang="en-US" altLang="ja-JP" sz="8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設置住所</a:t>
            </a:r>
            <a:endParaRPr kumimoji="1" lang="en-US" altLang="ja-JP" sz="8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助成対象経費</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助成金申請額</a:t>
            </a:r>
          </a:p>
        </xdr:txBody>
      </xdr:sp>
    </xdr:grpSp>
    <xdr:clientData/>
  </xdr:twoCellAnchor>
  <xdr:twoCellAnchor>
    <xdr:from>
      <xdr:col>1</xdr:col>
      <xdr:colOff>2009775</xdr:colOff>
      <xdr:row>42</xdr:row>
      <xdr:rowOff>9525</xdr:rowOff>
    </xdr:from>
    <xdr:to>
      <xdr:col>2</xdr:col>
      <xdr:colOff>1133475</xdr:colOff>
      <xdr:row>47</xdr:row>
      <xdr:rowOff>95250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319463" y="10832306"/>
          <a:ext cx="2576512" cy="1157288"/>
          <a:chOff x="3114675" y="9429750"/>
          <a:chExt cx="1543050" cy="1181100"/>
        </a:xfrm>
      </xdr:grpSpPr>
      <xdr:sp macro="" textlink="">
        <xdr:nvSpPr>
          <xdr:cNvPr id="49" name="メモ 48">
            <a:extLst>
              <a:ext uri="{FF2B5EF4-FFF2-40B4-BE49-F238E27FC236}">
                <a16:creationId xmlns:a16="http://schemas.microsoft.com/office/drawing/2014/main" id="{00000000-0008-0000-0000-000031000000}"/>
              </a:ext>
            </a:extLst>
          </xdr:cNvPr>
          <xdr:cNvSpPr/>
        </xdr:nvSpPr>
        <xdr:spPr>
          <a:xfrm>
            <a:off x="3114675" y="9429750"/>
            <a:ext cx="1543050" cy="11811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■交付決定内容入力■</a:t>
            </a:r>
          </a:p>
        </xdr:txBody>
      </xdr:sp>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3821856" y="9677401"/>
            <a:ext cx="759337" cy="257176"/>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交付決定日</a:t>
            </a:r>
          </a:p>
        </xdr:txBody>
      </xdr:sp>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3314165" y="10029826"/>
            <a:ext cx="943510" cy="466724"/>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交付決定番号</a:t>
            </a:r>
            <a:endParaRPr kumimoji="1" lang="en-US" altLang="ja-JP" sz="8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交付上限額</a:t>
            </a:r>
          </a:p>
        </xdr:txBody>
      </xdr:sp>
    </xdr:grpSp>
    <xdr:clientData/>
  </xdr:twoCellAnchor>
  <xdr:twoCellAnchor>
    <xdr:from>
      <xdr:col>3</xdr:col>
      <xdr:colOff>419100</xdr:colOff>
      <xdr:row>42</xdr:row>
      <xdr:rowOff>0</xdr:rowOff>
    </xdr:from>
    <xdr:to>
      <xdr:col>3</xdr:col>
      <xdr:colOff>1962150</xdr:colOff>
      <xdr:row>50</xdr:row>
      <xdr:rowOff>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6943725" y="10822781"/>
          <a:ext cx="1543050" cy="1714500"/>
          <a:chOff x="5133975" y="9420225"/>
          <a:chExt cx="1543050" cy="1752600"/>
        </a:xfrm>
      </xdr:grpSpPr>
      <xdr:sp macro="" textlink="">
        <xdr:nvSpPr>
          <xdr:cNvPr id="51" name="メモ 50">
            <a:extLst>
              <a:ext uri="{FF2B5EF4-FFF2-40B4-BE49-F238E27FC236}">
                <a16:creationId xmlns:a16="http://schemas.microsoft.com/office/drawing/2014/main" id="{00000000-0008-0000-0000-000033000000}"/>
              </a:ext>
            </a:extLst>
          </xdr:cNvPr>
          <xdr:cNvSpPr/>
        </xdr:nvSpPr>
        <xdr:spPr>
          <a:xfrm>
            <a:off x="5133975" y="9420225"/>
            <a:ext cx="1543050" cy="17526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交付決定通知書</a:t>
            </a:r>
          </a:p>
        </xdr:txBody>
      </xdr:sp>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5257800" y="10048876"/>
            <a:ext cx="752475" cy="257176"/>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申請者</a:t>
            </a:r>
          </a:p>
        </xdr:txBody>
      </xdr:sp>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5860206" y="9715501"/>
            <a:ext cx="759337" cy="257176"/>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交付決定日</a:t>
            </a:r>
          </a:p>
        </xdr:txBody>
      </xdr:sp>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5352515" y="10391776"/>
            <a:ext cx="943510" cy="466724"/>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交付決定番号</a:t>
            </a:r>
            <a:endParaRPr kumimoji="1" lang="en-US" altLang="ja-JP" sz="800" u="sng">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交付上限額</a:t>
            </a:r>
          </a:p>
        </xdr:txBody>
      </xdr:sp>
    </xdr:grpSp>
    <xdr:clientData/>
  </xdr:twoCellAnchor>
  <xdr:twoCellAnchor>
    <xdr:from>
      <xdr:col>1</xdr:col>
      <xdr:colOff>352425</xdr:colOff>
      <xdr:row>54</xdr:row>
      <xdr:rowOff>104775</xdr:rowOff>
    </xdr:from>
    <xdr:to>
      <xdr:col>1</xdr:col>
      <xdr:colOff>2333625</xdr:colOff>
      <xdr:row>64</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62113" y="13499306"/>
          <a:ext cx="1981200" cy="2228850"/>
          <a:chOff x="790575" y="12544425"/>
          <a:chExt cx="1981200" cy="2276475"/>
        </a:xfrm>
      </xdr:grpSpPr>
      <xdr:sp macro="" textlink="">
        <xdr:nvSpPr>
          <xdr:cNvPr id="68" name="メモ 67">
            <a:extLst>
              <a:ext uri="{FF2B5EF4-FFF2-40B4-BE49-F238E27FC236}">
                <a16:creationId xmlns:a16="http://schemas.microsoft.com/office/drawing/2014/main" id="{00000000-0008-0000-0000-000044000000}"/>
              </a:ext>
            </a:extLst>
          </xdr:cNvPr>
          <xdr:cNvSpPr/>
        </xdr:nvSpPr>
        <xdr:spPr>
          <a:xfrm>
            <a:off x="790575" y="12544425"/>
            <a:ext cx="1543050" cy="17526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変更届　ほか</a:t>
            </a:r>
          </a:p>
        </xdr:txBody>
      </xdr:sp>
      <xdr:sp macro="" textlink="">
        <xdr:nvSpPr>
          <xdr:cNvPr id="69" name="メモ 68">
            <a:extLst>
              <a:ext uri="{FF2B5EF4-FFF2-40B4-BE49-F238E27FC236}">
                <a16:creationId xmlns:a16="http://schemas.microsoft.com/office/drawing/2014/main" id="{00000000-0008-0000-0000-000045000000}"/>
              </a:ext>
            </a:extLst>
          </xdr:cNvPr>
          <xdr:cNvSpPr/>
        </xdr:nvSpPr>
        <xdr:spPr>
          <a:xfrm>
            <a:off x="990600" y="12801600"/>
            <a:ext cx="1543050" cy="17526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請求書</a:t>
            </a:r>
          </a:p>
        </xdr:txBody>
      </xdr:sp>
      <xdr:sp macro="" textlink="">
        <xdr:nvSpPr>
          <xdr:cNvPr id="65" name="メモ 64">
            <a:extLst>
              <a:ext uri="{FF2B5EF4-FFF2-40B4-BE49-F238E27FC236}">
                <a16:creationId xmlns:a16="http://schemas.microsoft.com/office/drawing/2014/main" id="{00000000-0008-0000-0000-000041000000}"/>
              </a:ext>
            </a:extLst>
          </xdr:cNvPr>
          <xdr:cNvSpPr/>
        </xdr:nvSpPr>
        <xdr:spPr>
          <a:xfrm>
            <a:off x="1228725" y="13068300"/>
            <a:ext cx="1543050" cy="1752600"/>
          </a:xfrm>
          <a:prstGeom prst="foldedCorner">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実績報告書</a:t>
            </a:r>
          </a:p>
        </xdr:txBody>
      </xdr:sp>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1866900" y="13363576"/>
            <a:ext cx="752475" cy="257176"/>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申請者</a:t>
            </a:r>
          </a:p>
        </xdr:txBody>
      </xdr:sp>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1371600" y="13725524"/>
            <a:ext cx="1095375" cy="942975"/>
          </a:xfrm>
          <a:prstGeom prst="rect">
            <a:avLst/>
          </a:prstGeom>
          <a:solidFill>
            <a:sysClr val="window" lastClr="FFFFFF"/>
          </a:solidFill>
          <a:ln w="127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交付決定番号</a:t>
            </a:r>
            <a:endParaRPr kumimoji="1" lang="en-US" altLang="ja-JP" sz="8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ステーション名</a:t>
            </a:r>
            <a:endParaRPr kumimoji="1" lang="en-US" altLang="ja-JP" sz="8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u="none">
                <a:solidFill>
                  <a:sysClr val="windowText" lastClr="000000"/>
                </a:solidFill>
                <a:latin typeface="HG丸ｺﾞｼｯｸM-PRO" panose="020F0600000000000000" pitchFamily="50" charset="-128"/>
                <a:ea typeface="HG丸ｺﾞｼｯｸM-PRO" panose="020F0600000000000000" pitchFamily="50" charset="-128"/>
              </a:rPr>
              <a:t>設置住所</a:t>
            </a:r>
            <a:endParaRPr kumimoji="1" lang="en-US" altLang="ja-JP" sz="800" u="none">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助成対象経費</a:t>
            </a:r>
            <a:endPar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助成金申請額</a:t>
            </a:r>
          </a:p>
        </xdr:txBody>
      </xdr:sp>
    </xdr:grpSp>
    <xdr:clientData/>
  </xdr:twoCellAnchor>
  <xdr:twoCellAnchor>
    <xdr:from>
      <xdr:col>1</xdr:col>
      <xdr:colOff>1971675</xdr:colOff>
      <xdr:row>37</xdr:row>
      <xdr:rowOff>85725</xdr:rowOff>
    </xdr:from>
    <xdr:to>
      <xdr:col>2</xdr:col>
      <xdr:colOff>390525</xdr:colOff>
      <xdr:row>39</xdr:row>
      <xdr:rowOff>190500</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2981325" y="8277225"/>
          <a:ext cx="838200" cy="542925"/>
        </a:xfrm>
        <a:prstGeom prst="wedgeRoundRectCallout">
          <a:avLst>
            <a:gd name="adj1" fmla="val -109086"/>
            <a:gd name="adj2" fmla="val -79113"/>
            <a:gd name="adj3" fmla="val 16667"/>
          </a:avLst>
        </a:prstGeom>
        <a:solidFill>
          <a:srgbClr val="FFFF00"/>
        </a:solidFill>
        <a:ln w="19050">
          <a:solidFill>
            <a:srgbClr val="FFC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必要項目</a:t>
          </a:r>
          <a:endParaRPr kumimoji="1" lang="en-US" altLang="ja-JP" sz="1000">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入力</a:t>
          </a:r>
        </a:p>
      </xdr:txBody>
    </xdr:sp>
    <xdr:clientData/>
  </xdr:twoCellAnchor>
  <xdr:twoCellAnchor>
    <xdr:from>
      <xdr:col>2</xdr:col>
      <xdr:colOff>1143001</xdr:colOff>
      <xdr:row>45</xdr:row>
      <xdr:rowOff>0</xdr:rowOff>
    </xdr:from>
    <xdr:to>
      <xdr:col>3</xdr:col>
      <xdr:colOff>390525</xdr:colOff>
      <xdr:row>45</xdr:row>
      <xdr:rowOff>1</xdr:rowOff>
    </xdr:to>
    <xdr:cxnSp macro="">
      <xdr:nvCxnSpPr>
        <xdr:cNvPr id="70" name="直線矢印コネクタ 69">
          <a:extLst>
            <a:ext uri="{FF2B5EF4-FFF2-40B4-BE49-F238E27FC236}">
              <a16:creationId xmlns:a16="http://schemas.microsoft.com/office/drawing/2014/main" id="{00000000-0008-0000-0000-000046000000}"/>
            </a:ext>
          </a:extLst>
        </xdr:cNvPr>
        <xdr:cNvCxnSpPr/>
      </xdr:nvCxnSpPr>
      <xdr:spPr>
        <a:xfrm flipH="1">
          <a:off x="4572001" y="9944100"/>
          <a:ext cx="666749" cy="1"/>
        </a:xfrm>
        <a:prstGeom prst="straightConnector1">
          <a:avLst/>
        </a:prstGeom>
        <a:ln w="76200">
          <a:solidFill>
            <a:srgbClr val="00206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104775</xdr:colOff>
      <xdr:row>62</xdr:row>
      <xdr:rowOff>85724</xdr:rowOff>
    </xdr:from>
    <xdr:to>
      <xdr:col>2</xdr:col>
      <xdr:colOff>1047750</xdr:colOff>
      <xdr:row>64</xdr:row>
      <xdr:rowOff>171449</xdr:rowOff>
    </xdr:to>
    <xdr:sp macro="" textlink="">
      <xdr:nvSpPr>
        <xdr:cNvPr id="79" name="角丸四角形吹き出し 78">
          <a:extLst>
            <a:ext uri="{FF2B5EF4-FFF2-40B4-BE49-F238E27FC236}">
              <a16:creationId xmlns:a16="http://schemas.microsoft.com/office/drawing/2014/main" id="{00000000-0008-0000-0000-00004F000000}"/>
            </a:ext>
          </a:extLst>
        </xdr:cNvPr>
        <xdr:cNvSpPr/>
      </xdr:nvSpPr>
      <xdr:spPr>
        <a:xfrm>
          <a:off x="3533775" y="13754099"/>
          <a:ext cx="942975" cy="523875"/>
        </a:xfrm>
        <a:prstGeom prst="wedgeRoundRectCallout">
          <a:avLst>
            <a:gd name="adj1" fmla="val -107966"/>
            <a:gd name="adj2" fmla="val -75553"/>
            <a:gd name="adj3" fmla="val 16667"/>
          </a:avLst>
        </a:prstGeom>
        <a:solidFill>
          <a:srgbClr val="FFFF00"/>
        </a:solidFill>
        <a:ln w="19050">
          <a:solidFill>
            <a:srgbClr val="FFC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未反映項目</a:t>
          </a:r>
          <a:endParaRPr kumimoji="1" lang="en-US" altLang="ja-JP" sz="1000">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入力</a:t>
          </a:r>
        </a:p>
      </xdr:txBody>
    </xdr:sp>
    <xdr:clientData/>
  </xdr:twoCellAnchor>
  <xdr:twoCellAnchor>
    <xdr:from>
      <xdr:col>2</xdr:col>
      <xdr:colOff>523875</xdr:colOff>
      <xdr:row>48</xdr:row>
      <xdr:rowOff>19050</xdr:rowOff>
    </xdr:from>
    <xdr:to>
      <xdr:col>2</xdr:col>
      <xdr:colOff>1362075</xdr:colOff>
      <xdr:row>50</xdr:row>
      <xdr:rowOff>123825</xdr:rowOff>
    </xdr:to>
    <xdr:sp macro="" textlink="">
      <xdr:nvSpPr>
        <xdr:cNvPr id="80" name="角丸四角形吹き出し 79">
          <a:extLst>
            <a:ext uri="{FF2B5EF4-FFF2-40B4-BE49-F238E27FC236}">
              <a16:creationId xmlns:a16="http://schemas.microsoft.com/office/drawing/2014/main" id="{00000000-0008-0000-0000-000050000000}"/>
            </a:ext>
          </a:extLst>
        </xdr:cNvPr>
        <xdr:cNvSpPr/>
      </xdr:nvSpPr>
      <xdr:spPr>
        <a:xfrm>
          <a:off x="3952875" y="10839450"/>
          <a:ext cx="838200" cy="542925"/>
        </a:xfrm>
        <a:prstGeom prst="wedgeRoundRectCallout">
          <a:avLst>
            <a:gd name="adj1" fmla="val -57950"/>
            <a:gd name="adj2" fmla="val -103674"/>
            <a:gd name="adj3" fmla="val 16667"/>
          </a:avLst>
        </a:prstGeom>
        <a:solidFill>
          <a:srgbClr val="FFFF00"/>
        </a:solidFill>
        <a:ln w="19050">
          <a:solidFill>
            <a:srgbClr val="FFC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必要項目</a:t>
          </a:r>
          <a:endParaRPr kumimoji="1" lang="en-US" altLang="ja-JP" sz="1000">
            <a:solidFill>
              <a:srgbClr val="C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rgbClr val="C00000"/>
              </a:solidFill>
              <a:latin typeface="HG丸ｺﾞｼｯｸM-PRO" panose="020F0600000000000000" pitchFamily="50" charset="-128"/>
              <a:ea typeface="HG丸ｺﾞｼｯｸM-PRO" panose="020F0600000000000000" pitchFamily="50" charset="-128"/>
            </a:rPr>
            <a:t>入力</a:t>
          </a:r>
        </a:p>
      </xdr:txBody>
    </xdr:sp>
    <xdr:clientData/>
  </xdr:twoCellAnchor>
  <xdr:twoCellAnchor>
    <xdr:from>
      <xdr:col>4</xdr:col>
      <xdr:colOff>511966</xdr:colOff>
      <xdr:row>2</xdr:row>
      <xdr:rowOff>22385</xdr:rowOff>
    </xdr:from>
    <xdr:to>
      <xdr:col>15</xdr:col>
      <xdr:colOff>277652</xdr:colOff>
      <xdr:row>2</xdr:row>
      <xdr:rowOff>505778</xdr:rowOff>
    </xdr:to>
    <xdr:sp macro="" textlink="">
      <xdr:nvSpPr>
        <xdr:cNvPr id="3" name="吹き出し: 線 2">
          <a:extLst>
            <a:ext uri="{FF2B5EF4-FFF2-40B4-BE49-F238E27FC236}">
              <a16:creationId xmlns:a16="http://schemas.microsoft.com/office/drawing/2014/main" id="{190CB2DE-6EB4-1704-E145-8AFFD4B945D8}"/>
            </a:ext>
          </a:extLst>
        </xdr:cNvPr>
        <xdr:cNvSpPr/>
      </xdr:nvSpPr>
      <xdr:spPr>
        <a:xfrm>
          <a:off x="8393904" y="451010"/>
          <a:ext cx="6576061" cy="483393"/>
        </a:xfrm>
        <a:prstGeom prst="borderCallout1">
          <a:avLst>
            <a:gd name="adj1" fmla="val 31908"/>
            <a:gd name="adj2" fmla="val -309"/>
            <a:gd name="adj3" fmla="val 80921"/>
            <a:gd name="adj4" fmla="val -38926"/>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（）カッコ内の記載の意味がわかりません。「運営中のＳＴについては、補助対象年度の前年度の２月末まで（整備中ＳＴについては、整備費の交付決定日以降申請可）などはいかがでしょうか？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31</xdr:row>
          <xdr:rowOff>76200</xdr:rowOff>
        </xdr:from>
        <xdr:to>
          <xdr:col>2</xdr:col>
          <xdr:colOff>47625</xdr:colOff>
          <xdr:row>33</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219075</xdr:rowOff>
        </xdr:from>
        <xdr:to>
          <xdr:col>2</xdr:col>
          <xdr:colOff>47625</xdr:colOff>
          <xdr:row>36</xdr:row>
          <xdr:rowOff>38100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142875</xdr:rowOff>
        </xdr:from>
        <xdr:to>
          <xdr:col>2</xdr:col>
          <xdr:colOff>66675</xdr:colOff>
          <xdr:row>38</xdr:row>
          <xdr:rowOff>28575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142875</xdr:rowOff>
        </xdr:from>
        <xdr:to>
          <xdr:col>2</xdr:col>
          <xdr:colOff>66675</xdr:colOff>
          <xdr:row>40</xdr:row>
          <xdr:rowOff>28575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40</xdr:row>
          <xdr:rowOff>180975</xdr:rowOff>
        </xdr:from>
        <xdr:to>
          <xdr:col>2</xdr:col>
          <xdr:colOff>66675</xdr:colOff>
          <xdr:row>42</xdr:row>
          <xdr:rowOff>47625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4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85725</xdr:colOff>
      <xdr:row>1</xdr:row>
      <xdr:rowOff>95250</xdr:rowOff>
    </xdr:from>
    <xdr:to>
      <xdr:col>36</xdr:col>
      <xdr:colOff>85725</xdr:colOff>
      <xdr:row>4</xdr:row>
      <xdr:rowOff>95250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191000" y="285750"/>
          <a:ext cx="2667000" cy="5715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solidFill>
                <a:srgbClr val="C00000"/>
              </a:solidFill>
            </a:rPr>
            <a:t>提出不要（公社→申請者）</a:t>
          </a:r>
        </a:p>
      </xdr:txBody>
    </xdr:sp>
    <xdr:clientData/>
  </xdr:twoCellAnchor>
  <xdr:twoCellAnchor>
    <xdr:from>
      <xdr:col>2</xdr:col>
      <xdr:colOff>142875</xdr:colOff>
      <xdr:row>7</xdr:row>
      <xdr:rowOff>85726</xdr:rowOff>
    </xdr:from>
    <xdr:to>
      <xdr:col>20</xdr:col>
      <xdr:colOff>95251</xdr:colOff>
      <xdr:row>11</xdr:row>
      <xdr:rowOff>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438150" y="1419226"/>
          <a:ext cx="3381376" cy="866774"/>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l"/>
          <a:r>
            <a:rPr kumimoji="1" lang="ja-JP" altLang="en-US" sz="1200" b="1">
              <a:solidFill>
                <a:srgbClr val="C00000"/>
              </a:solidFill>
            </a:rPr>
            <a:t>交付決定通知書（第３号様式）を受領したら、</a:t>
          </a:r>
          <a:endParaRPr kumimoji="1" lang="en-US" altLang="ja-JP" sz="1200" b="1">
            <a:solidFill>
              <a:srgbClr val="C00000"/>
            </a:solidFill>
          </a:endParaRPr>
        </a:p>
        <a:p>
          <a:pPr algn="l"/>
          <a:r>
            <a:rPr kumimoji="1" lang="ja-JP" altLang="en-US" sz="1200" b="1">
              <a:solidFill>
                <a:srgbClr val="C00000"/>
              </a:solidFill>
            </a:rPr>
            <a:t>黄色３箇所を入力して下さい。</a:t>
          </a:r>
          <a:endParaRPr kumimoji="1" lang="en-US" altLang="ja-JP" sz="1200" b="1">
            <a:solidFill>
              <a:srgbClr val="C00000"/>
            </a:solidFill>
          </a:endParaRPr>
        </a:p>
        <a:p>
          <a:pPr algn="l"/>
          <a:r>
            <a:rPr kumimoji="1" lang="ja-JP" altLang="en-US" sz="1200" b="1">
              <a:solidFill>
                <a:srgbClr val="C00000"/>
              </a:solidFill>
            </a:rPr>
            <a:t>各様式に反映します。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user\Desktop\work&#38306;&#20418;\&#29872;&#22659;&#38306;&#20418;\&#37117;&#29872;&#22659;&#20844;&#31038;\222\&#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1\CN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69"/>
  <sheetViews>
    <sheetView view="pageBreakPreview" zoomScale="80" zoomScaleNormal="100" zoomScaleSheetLayoutView="80" workbookViewId="0">
      <selection activeCell="B12" sqref="B12"/>
    </sheetView>
  </sheetViews>
  <sheetFormatPr defaultColWidth="9" defaultRowHeight="17.25" customHeight="1"/>
  <cols>
    <col min="1" max="1" width="17.125" style="25" customWidth="1"/>
    <col min="2" max="2" width="45.375" style="25" customWidth="1"/>
    <col min="3" max="3" width="23.125" style="25" customWidth="1"/>
    <col min="4" max="4" width="29.5" style="25" customWidth="1"/>
    <col min="5" max="16384" width="9" style="25"/>
  </cols>
  <sheetData>
    <row r="1" spans="1:5" ht="17.25" customHeight="1">
      <c r="A1" s="25" t="s">
        <v>80</v>
      </c>
    </row>
    <row r="2" spans="1:5" s="27" customFormat="1" ht="17.25" customHeight="1">
      <c r="A2" s="26" t="s">
        <v>81</v>
      </c>
      <c r="B2" s="26" t="s">
        <v>82</v>
      </c>
      <c r="C2" s="26" t="s">
        <v>83</v>
      </c>
      <c r="D2" s="26" t="s">
        <v>84</v>
      </c>
    </row>
    <row r="3" spans="1:5" ht="45.95" customHeight="1">
      <c r="A3" s="65" t="s">
        <v>85</v>
      </c>
      <c r="B3" s="40" t="s">
        <v>86</v>
      </c>
      <c r="C3" s="40" t="s">
        <v>327</v>
      </c>
      <c r="D3" s="40"/>
    </row>
    <row r="4" spans="1:5" ht="17.25" customHeight="1">
      <c r="A4" s="65" t="s">
        <v>424</v>
      </c>
      <c r="B4" s="40" t="s">
        <v>422</v>
      </c>
      <c r="C4" s="41" t="s">
        <v>87</v>
      </c>
      <c r="D4" s="40"/>
    </row>
    <row r="5" spans="1:5" s="120" customFormat="1" ht="17.25" customHeight="1">
      <c r="A5" s="65" t="s">
        <v>267</v>
      </c>
      <c r="B5" s="41" t="s">
        <v>423</v>
      </c>
      <c r="C5" s="41" t="s">
        <v>87</v>
      </c>
      <c r="D5" s="119"/>
    </row>
    <row r="6" spans="1:5" ht="17.25" customHeight="1">
      <c r="A6" s="65" t="s">
        <v>88</v>
      </c>
      <c r="B6" s="40" t="s">
        <v>89</v>
      </c>
      <c r="C6" s="41" t="s">
        <v>87</v>
      </c>
      <c r="D6" s="40"/>
    </row>
    <row r="7" spans="1:5" ht="27">
      <c r="A7" s="42" t="s">
        <v>113</v>
      </c>
      <c r="B7" s="43" t="s">
        <v>111</v>
      </c>
      <c r="C7" s="44"/>
      <c r="D7" s="43" t="s">
        <v>127</v>
      </c>
    </row>
    <row r="8" spans="1:5" ht="27">
      <c r="A8" s="39" t="s">
        <v>90</v>
      </c>
      <c r="B8" s="40" t="s">
        <v>91</v>
      </c>
      <c r="C8" s="41" t="s">
        <v>114</v>
      </c>
      <c r="D8" s="40"/>
    </row>
    <row r="9" spans="1:5" ht="40.5">
      <c r="A9" s="39" t="s">
        <v>92</v>
      </c>
      <c r="B9" s="40" t="s">
        <v>93</v>
      </c>
      <c r="C9" s="41" t="s">
        <v>94</v>
      </c>
      <c r="D9" s="40" t="s">
        <v>326</v>
      </c>
      <c r="E9" s="124"/>
    </row>
    <row r="10" spans="1:5" ht="17.25" customHeight="1">
      <c r="A10" s="65" t="s">
        <v>268</v>
      </c>
      <c r="B10" s="40" t="s">
        <v>425</v>
      </c>
      <c r="C10" s="41" t="s">
        <v>87</v>
      </c>
      <c r="D10" s="40" t="s">
        <v>87</v>
      </c>
      <c r="E10" s="124"/>
    </row>
    <row r="11" spans="1:5" ht="17.25" customHeight="1">
      <c r="A11" s="65" t="s">
        <v>370</v>
      </c>
      <c r="B11" s="40" t="s">
        <v>426</v>
      </c>
      <c r="C11" s="41" t="s">
        <v>87</v>
      </c>
      <c r="D11" s="40" t="s">
        <v>87</v>
      </c>
      <c r="E11" s="124"/>
    </row>
    <row r="12" spans="1:5" ht="27">
      <c r="A12" s="39" t="s">
        <v>95</v>
      </c>
      <c r="B12" s="41" t="s">
        <v>96</v>
      </c>
      <c r="C12" s="41" t="s">
        <v>97</v>
      </c>
      <c r="D12" s="40" t="s">
        <v>98</v>
      </c>
    </row>
    <row r="13" spans="1:5" ht="21.95" customHeight="1">
      <c r="A13" s="39" t="s">
        <v>99</v>
      </c>
      <c r="B13" s="41" t="s">
        <v>309</v>
      </c>
      <c r="C13" s="41" t="s">
        <v>316</v>
      </c>
      <c r="D13" s="40"/>
    </row>
    <row r="14" spans="1:5" ht="21.95" customHeight="1">
      <c r="A14" s="65" t="s">
        <v>311</v>
      </c>
      <c r="B14" s="41" t="s">
        <v>310</v>
      </c>
      <c r="C14" s="41" t="s">
        <v>317</v>
      </c>
      <c r="D14" s="40"/>
    </row>
    <row r="15" spans="1:5" ht="67.5">
      <c r="A15" s="65" t="s">
        <v>101</v>
      </c>
      <c r="B15" s="40" t="s">
        <v>100</v>
      </c>
      <c r="C15" s="40" t="s">
        <v>315</v>
      </c>
      <c r="D15" s="40"/>
    </row>
    <row r="16" spans="1:5" ht="17.25" customHeight="1">
      <c r="A16" s="65" t="s">
        <v>312</v>
      </c>
      <c r="B16" s="40" t="s">
        <v>427</v>
      </c>
      <c r="C16" s="41" t="s">
        <v>87</v>
      </c>
      <c r="D16" s="40"/>
      <c r="E16" s="124"/>
    </row>
    <row r="17" spans="1:5" ht="17.25" customHeight="1">
      <c r="A17" s="65" t="s">
        <v>371</v>
      </c>
      <c r="B17" s="40" t="s">
        <v>428</v>
      </c>
      <c r="C17" s="41" t="s">
        <v>87</v>
      </c>
      <c r="D17" s="40"/>
      <c r="E17" s="124"/>
    </row>
    <row r="18" spans="1:5" ht="17.25" customHeight="1">
      <c r="A18" s="65" t="s">
        <v>313</v>
      </c>
      <c r="B18" s="40" t="s">
        <v>102</v>
      </c>
      <c r="C18" s="40"/>
      <c r="D18" s="40"/>
    </row>
    <row r="19" spans="1:5" ht="17.25" customHeight="1">
      <c r="A19" s="65" t="s">
        <v>314</v>
      </c>
      <c r="B19" s="40" t="s">
        <v>103</v>
      </c>
      <c r="C19" s="40"/>
      <c r="D19" s="40"/>
    </row>
    <row r="20" spans="1:5" ht="17.25" customHeight="1">
      <c r="A20" s="28"/>
      <c r="B20" s="29"/>
      <c r="C20" s="29"/>
      <c r="D20" s="29"/>
    </row>
    <row r="21" spans="1:5" ht="17.25" customHeight="1">
      <c r="A21" s="28"/>
      <c r="B21" s="29"/>
      <c r="C21" s="29"/>
      <c r="D21" s="29"/>
    </row>
    <row r="22" spans="1:5" ht="17.25" customHeight="1">
      <c r="A22" s="30" t="s">
        <v>104</v>
      </c>
    </row>
    <row r="23" spans="1:5" ht="17.25" customHeight="1">
      <c r="A23" s="31" t="s">
        <v>115</v>
      </c>
      <c r="B23" s="32"/>
      <c r="C23" s="32"/>
      <c r="D23" s="33"/>
    </row>
    <row r="24" spans="1:5" ht="17.25" customHeight="1">
      <c r="A24" s="34" t="s">
        <v>116</v>
      </c>
      <c r="D24" s="35"/>
    </row>
    <row r="25" spans="1:5" ht="17.25" customHeight="1">
      <c r="A25" s="34" t="s">
        <v>117</v>
      </c>
      <c r="D25" s="35"/>
    </row>
    <row r="26" spans="1:5" ht="17.25" customHeight="1">
      <c r="A26" s="34" t="s">
        <v>118</v>
      </c>
      <c r="D26" s="35"/>
    </row>
    <row r="27" spans="1:5" ht="17.25" customHeight="1">
      <c r="A27" s="34" t="s">
        <v>105</v>
      </c>
      <c r="D27" s="35"/>
    </row>
    <row r="28" spans="1:5" ht="17.25" customHeight="1">
      <c r="A28" s="36" t="s">
        <v>106</v>
      </c>
      <c r="B28" s="37"/>
      <c r="C28" s="37"/>
      <c r="D28" s="38"/>
    </row>
    <row r="30" spans="1:5" ht="17.25" customHeight="1">
      <c r="A30" s="30" t="s">
        <v>112</v>
      </c>
    </row>
    <row r="31" spans="1:5" ht="17.25" customHeight="1">
      <c r="A31" s="50"/>
      <c r="B31" s="164" t="s">
        <v>122</v>
      </c>
      <c r="C31" s="165"/>
      <c r="D31" s="51" t="s">
        <v>123</v>
      </c>
    </row>
    <row r="32" spans="1:5" ht="17.25" customHeight="1">
      <c r="A32" s="45" t="s">
        <v>119</v>
      </c>
      <c r="B32" s="34"/>
      <c r="C32" s="35"/>
      <c r="D32" s="35"/>
    </row>
    <row r="33" spans="1:4" ht="17.25" customHeight="1">
      <c r="A33" s="46"/>
      <c r="B33" s="34"/>
      <c r="C33" s="35"/>
      <c r="D33" s="35"/>
    </row>
    <row r="34" spans="1:4" ht="17.25" customHeight="1">
      <c r="A34" s="46"/>
      <c r="B34" s="34"/>
      <c r="C34" s="35"/>
      <c r="D34" s="35"/>
    </row>
    <row r="35" spans="1:4" ht="17.25" customHeight="1">
      <c r="A35" s="46"/>
      <c r="B35" s="34"/>
      <c r="C35" s="35"/>
      <c r="D35" s="35"/>
    </row>
    <row r="36" spans="1:4" ht="17.25" customHeight="1">
      <c r="A36" s="46"/>
      <c r="B36" s="34"/>
      <c r="C36" s="35"/>
      <c r="D36" s="35"/>
    </row>
    <row r="37" spans="1:4" ht="17.25" customHeight="1">
      <c r="A37" s="46"/>
      <c r="B37" s="34"/>
      <c r="C37" s="35"/>
      <c r="D37" s="35"/>
    </row>
    <row r="38" spans="1:4" ht="17.25" customHeight="1">
      <c r="A38" s="46"/>
      <c r="B38" s="34"/>
      <c r="C38" s="35"/>
      <c r="D38" s="35"/>
    </row>
    <row r="39" spans="1:4" ht="17.25" customHeight="1">
      <c r="A39" s="46"/>
      <c r="B39" s="34"/>
      <c r="C39" s="35"/>
      <c r="D39" s="35"/>
    </row>
    <row r="40" spans="1:4" ht="17.25" customHeight="1">
      <c r="A40" s="46"/>
      <c r="B40" s="34"/>
      <c r="C40" s="35"/>
      <c r="D40" s="35"/>
    </row>
    <row r="41" spans="1:4" ht="17.25" customHeight="1">
      <c r="A41" s="46"/>
      <c r="B41" s="34"/>
      <c r="C41" s="35"/>
      <c r="D41" s="35"/>
    </row>
    <row r="42" spans="1:4" ht="17.25" customHeight="1">
      <c r="A42" s="48" t="s">
        <v>120</v>
      </c>
      <c r="B42" s="31"/>
      <c r="C42" s="33"/>
      <c r="D42" s="33"/>
    </row>
    <row r="43" spans="1:4" ht="17.25" customHeight="1">
      <c r="A43" s="46"/>
      <c r="B43" s="34"/>
      <c r="C43" s="35"/>
      <c r="D43" s="35"/>
    </row>
    <row r="44" spans="1:4" ht="17.25" customHeight="1">
      <c r="A44" s="46"/>
      <c r="B44" s="34"/>
      <c r="C44" s="35"/>
      <c r="D44" s="35"/>
    </row>
    <row r="45" spans="1:4" ht="17.25" customHeight="1">
      <c r="A45" s="46"/>
      <c r="B45" s="34"/>
      <c r="C45" s="35"/>
      <c r="D45" s="35"/>
    </row>
    <row r="46" spans="1:4" ht="17.25" customHeight="1">
      <c r="A46" s="46"/>
      <c r="B46" s="34"/>
      <c r="C46" s="35"/>
      <c r="D46" s="35"/>
    </row>
    <row r="47" spans="1:4" ht="17.25" customHeight="1">
      <c r="A47" s="46"/>
      <c r="B47" s="34"/>
      <c r="C47" s="35"/>
      <c r="D47" s="35"/>
    </row>
    <row r="48" spans="1:4" ht="17.25" customHeight="1">
      <c r="A48" s="46"/>
      <c r="B48" s="34"/>
      <c r="C48" s="35"/>
      <c r="D48" s="35"/>
    </row>
    <row r="49" spans="1:4" ht="17.25" customHeight="1">
      <c r="A49" s="46"/>
      <c r="B49" s="34"/>
      <c r="C49" s="35"/>
      <c r="D49" s="35"/>
    </row>
    <row r="50" spans="1:4" ht="17.25" customHeight="1">
      <c r="A50" s="46"/>
      <c r="B50" s="34"/>
      <c r="C50" s="35"/>
      <c r="D50" s="35"/>
    </row>
    <row r="51" spans="1:4" ht="17.25" customHeight="1">
      <c r="A51" s="47"/>
      <c r="B51" s="36"/>
      <c r="C51" s="38"/>
      <c r="D51" s="38"/>
    </row>
    <row r="52" spans="1:4" ht="17.25" customHeight="1">
      <c r="A52" s="45" t="s">
        <v>121</v>
      </c>
      <c r="B52" s="34"/>
      <c r="C52" s="35"/>
      <c r="D52" s="35"/>
    </row>
    <row r="53" spans="1:4" ht="17.25" customHeight="1">
      <c r="A53" s="46"/>
      <c r="B53" s="34"/>
      <c r="C53" s="35"/>
      <c r="D53" s="35"/>
    </row>
    <row r="54" spans="1:4" ht="17.25" customHeight="1">
      <c r="A54" s="46"/>
      <c r="B54" s="34"/>
      <c r="C54" s="35"/>
      <c r="D54" s="35"/>
    </row>
    <row r="55" spans="1:4" ht="17.25" customHeight="1">
      <c r="A55" s="46"/>
      <c r="B55" s="34"/>
      <c r="C55" s="35"/>
      <c r="D55" s="35"/>
    </row>
    <row r="56" spans="1:4" ht="17.25" customHeight="1">
      <c r="A56" s="46"/>
      <c r="B56" s="34"/>
      <c r="C56" s="35"/>
      <c r="D56" s="35"/>
    </row>
    <row r="57" spans="1:4" ht="17.25" customHeight="1">
      <c r="A57" s="46"/>
      <c r="B57" s="34"/>
      <c r="C57" s="35"/>
      <c r="D57" s="35"/>
    </row>
    <row r="58" spans="1:4" ht="17.25" customHeight="1">
      <c r="A58" s="46"/>
      <c r="B58" s="34"/>
      <c r="C58" s="35"/>
      <c r="D58" s="35"/>
    </row>
    <row r="59" spans="1:4" ht="17.25" customHeight="1">
      <c r="A59" s="46"/>
      <c r="B59" s="34"/>
      <c r="C59" s="35"/>
      <c r="D59" s="35"/>
    </row>
    <row r="60" spans="1:4" ht="17.25" customHeight="1">
      <c r="A60" s="46"/>
      <c r="B60" s="34"/>
      <c r="C60" s="35"/>
      <c r="D60" s="35"/>
    </row>
    <row r="61" spans="1:4" ht="17.25" customHeight="1">
      <c r="A61" s="46"/>
      <c r="B61" s="34"/>
      <c r="C61" s="35"/>
      <c r="D61" s="35"/>
    </row>
    <row r="62" spans="1:4" ht="17.25" customHeight="1">
      <c r="A62" s="46"/>
      <c r="B62" s="34"/>
      <c r="C62" s="35"/>
      <c r="D62" s="35"/>
    </row>
    <row r="63" spans="1:4" ht="17.25" customHeight="1">
      <c r="A63" s="46"/>
      <c r="B63" s="34"/>
      <c r="C63" s="35"/>
      <c r="D63" s="35"/>
    </row>
    <row r="64" spans="1:4" ht="17.25" customHeight="1">
      <c r="A64" s="46"/>
      <c r="B64" s="34"/>
      <c r="C64" s="35"/>
      <c r="D64" s="35"/>
    </row>
    <row r="65" spans="1:4" ht="17.25" customHeight="1">
      <c r="A65" s="46"/>
      <c r="B65" s="34"/>
      <c r="C65" s="35"/>
      <c r="D65" s="35"/>
    </row>
    <row r="66" spans="1:4" ht="17.25" customHeight="1">
      <c r="A66" s="46"/>
      <c r="B66" s="34"/>
      <c r="C66" s="35"/>
      <c r="D66" s="35"/>
    </row>
    <row r="67" spans="1:4" ht="17.25" customHeight="1">
      <c r="A67" s="46"/>
      <c r="B67" s="34"/>
      <c r="C67" s="35"/>
      <c r="D67" s="35"/>
    </row>
    <row r="68" spans="1:4" ht="17.25" customHeight="1">
      <c r="A68" s="46"/>
      <c r="B68" s="34"/>
      <c r="C68" s="35"/>
      <c r="D68" s="35"/>
    </row>
    <row r="69" spans="1:4" ht="17.25" customHeight="1">
      <c r="A69" s="47"/>
      <c r="B69" s="36"/>
      <c r="C69" s="38"/>
      <c r="D69" s="38"/>
    </row>
  </sheetData>
  <mergeCells count="1">
    <mergeCell ref="B31:C31"/>
  </mergeCells>
  <phoneticPr fontId="3"/>
  <hyperlinks>
    <hyperlink ref="A6" location="'第2号 '!Print_Area" display="第2号" xr:uid="{00000000-0004-0000-0000-000000000000}"/>
    <hyperlink ref="A18" location="第13号!Print_Area" display="第13号" xr:uid="{00000000-0004-0000-0000-000001000000}"/>
    <hyperlink ref="A12" location="第8号!A1" display="第8号" xr:uid="{00000000-0004-0000-0000-000003000000}"/>
    <hyperlink ref="A9" location="第6号!A1" display="第6号" xr:uid="{00000000-0004-0000-0000-000004000000}"/>
    <hyperlink ref="A10" location="第6号付表１!Print_Area" display="第6号付表１" xr:uid="{00000000-0004-0000-0000-000005000000}"/>
    <hyperlink ref="A4" location="第1号付表１!Print_Area" display="第1号付表１" xr:uid="{00000000-0004-0000-0000-000006000000}"/>
    <hyperlink ref="A15" location="第11号!Print_Area" display="第11号" xr:uid="{00000000-0004-0000-0000-000008000000}"/>
    <hyperlink ref="A16" location="第11号付表1!Print_Area" display="第11号付表1" xr:uid="{00000000-0004-0000-0000-000009000000}"/>
    <hyperlink ref="A8" location="第5号!A1" display="第5号" xr:uid="{00000000-0004-0000-0000-00000A000000}"/>
    <hyperlink ref="A19" location="第1４号!Print_Area" display="第14号" xr:uid="{00000000-0004-0000-0000-00000B000000}"/>
    <hyperlink ref="A7" location="■交付決定内容入力■!A1" display="■交付決定内容入力■" xr:uid="{00000000-0004-0000-0000-00000C000000}"/>
    <hyperlink ref="A3" location="第1号!A1" display="第1号" xr:uid="{00000000-0004-0000-0000-00000D000000}"/>
    <hyperlink ref="A11" location="'第６号付表１-2'!Print_Area" display="第6号付表１ー２" xr:uid="{6DFE30C2-934B-4E99-A25A-AD53D4535113}"/>
    <hyperlink ref="A13" location="第9号!A1" display="第9号" xr:uid="{4C7E204B-D552-44CD-9165-6BC4EA474C75}"/>
    <hyperlink ref="A14" location="第10号!Print_Area" display="第10号" xr:uid="{60EDED75-EA4A-4998-A297-528725943DBF}"/>
    <hyperlink ref="A17" location="'第11号付表１-2'!Print_Area" display="第11号付表１ー２" xr:uid="{DA730F76-CAEA-434E-9BB2-1DBD40DE4325}"/>
    <hyperlink ref="A5" location="'第1号付表1－２ '!A1" display="第1号付表1-2" xr:uid="{CF3D2838-EDDD-4040-956A-99C9BD0FE85C}"/>
  </hyperlinks>
  <printOptions horizontalCentered="1"/>
  <pageMargins left="0.70866141732283472" right="0.39370078740157483" top="0.39370078740157483" bottom="0.39370078740157483" header="0.39370078740157483" footer="0.39370078740157483"/>
  <pageSetup paperSize="9" scale="81" orientation="portrait" r:id="rId1"/>
  <rowBreaks count="1" manualBreakCount="1">
    <brk id="29" max="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F49"/>
  <sheetViews>
    <sheetView view="pageBreakPreview" topLeftCell="A13" zoomScaleNormal="100" zoomScaleSheetLayoutView="100" workbookViewId="0">
      <selection activeCell="L42" sqref="L42:M43"/>
    </sheetView>
  </sheetViews>
  <sheetFormatPr defaultColWidth="8.875" defaultRowHeight="13.5"/>
  <cols>
    <col min="1" max="1" width="1.375" style="72" customWidth="1"/>
    <col min="2" max="35" width="2.625" style="72" customWidth="1"/>
    <col min="36" max="36" width="29" style="72" customWidth="1"/>
    <col min="37" max="37" width="91.875" style="72" customWidth="1"/>
    <col min="38" max="41" width="2.625" style="72" customWidth="1"/>
    <col min="42" max="42" width="3.625" style="85" customWidth="1"/>
    <col min="43" max="43" width="4.625" style="85" hidden="1" customWidth="1"/>
    <col min="44" max="46" width="8.875" style="85" hidden="1" customWidth="1"/>
    <col min="47" max="48" width="1.5" style="85" hidden="1" customWidth="1"/>
    <col min="49" max="49" width="8.875" style="85" hidden="1" customWidth="1"/>
    <col min="50" max="51" width="18" style="85" hidden="1" customWidth="1"/>
    <col min="52" max="52" width="18.375" style="85" hidden="1" customWidth="1"/>
    <col min="53" max="55" width="15.875" style="85" hidden="1" customWidth="1"/>
    <col min="56" max="56" width="19.125" style="85" hidden="1" customWidth="1"/>
    <col min="57" max="57" width="8.875" style="72" hidden="1" customWidth="1"/>
    <col min="58" max="16384" width="8.875" style="72"/>
  </cols>
  <sheetData>
    <row r="1" spans="1:58" ht="9" customHeight="1">
      <c r="B1" s="75">
        <f>COLUMN()</f>
        <v>2</v>
      </c>
      <c r="C1" s="75">
        <f>COLUMN()</f>
        <v>3</v>
      </c>
      <c r="D1" s="75">
        <f>COLUMN()</f>
        <v>4</v>
      </c>
      <c r="E1" s="75">
        <f>COLUMN()</f>
        <v>5</v>
      </c>
      <c r="F1" s="75">
        <f>COLUMN()</f>
        <v>6</v>
      </c>
      <c r="G1" s="75">
        <f>COLUMN()</f>
        <v>7</v>
      </c>
      <c r="H1" s="75">
        <f>COLUMN()</f>
        <v>8</v>
      </c>
      <c r="I1" s="75">
        <f>COLUMN()</f>
        <v>9</v>
      </c>
      <c r="J1" s="75">
        <f>COLUMN()</f>
        <v>10</v>
      </c>
      <c r="K1" s="75">
        <f>COLUMN()</f>
        <v>11</v>
      </c>
      <c r="L1" s="75">
        <f>COLUMN()</f>
        <v>12</v>
      </c>
      <c r="M1" s="75">
        <f>COLUMN()</f>
        <v>13</v>
      </c>
      <c r="N1" s="75">
        <f>COLUMN()</f>
        <v>14</v>
      </c>
      <c r="O1" s="75">
        <f>COLUMN()</f>
        <v>15</v>
      </c>
      <c r="P1" s="75">
        <f>COLUMN()</f>
        <v>16</v>
      </c>
      <c r="Q1" s="75">
        <f>COLUMN()</f>
        <v>17</v>
      </c>
      <c r="R1" s="75">
        <f>COLUMN()</f>
        <v>18</v>
      </c>
      <c r="S1" s="75">
        <f>COLUMN()</f>
        <v>19</v>
      </c>
      <c r="T1" s="75">
        <f>COLUMN()</f>
        <v>20</v>
      </c>
      <c r="U1" s="75">
        <f>COLUMN()</f>
        <v>21</v>
      </c>
      <c r="V1" s="75">
        <f>COLUMN()</f>
        <v>22</v>
      </c>
      <c r="W1" s="75">
        <f>COLUMN()</f>
        <v>23</v>
      </c>
      <c r="X1" s="75">
        <f>COLUMN()</f>
        <v>24</v>
      </c>
      <c r="Y1" s="75">
        <f>COLUMN()</f>
        <v>25</v>
      </c>
      <c r="Z1" s="75">
        <f>COLUMN()</f>
        <v>26</v>
      </c>
      <c r="AA1" s="75">
        <f>COLUMN()</f>
        <v>27</v>
      </c>
      <c r="AB1" s="75">
        <f>COLUMN()</f>
        <v>28</v>
      </c>
      <c r="AC1" s="75">
        <f>COLUMN()</f>
        <v>29</v>
      </c>
      <c r="AD1" s="75">
        <f>COLUMN()</f>
        <v>30</v>
      </c>
      <c r="AE1" s="75">
        <f>COLUMN()</f>
        <v>31</v>
      </c>
      <c r="AF1" s="75">
        <f>COLUMN()</f>
        <v>32</v>
      </c>
      <c r="AG1" s="75">
        <f>COLUMN()</f>
        <v>33</v>
      </c>
    </row>
    <row r="2" spans="1:58">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J2" s="72" t="s">
        <v>452</v>
      </c>
    </row>
    <row r="3" spans="1:58">
      <c r="A3" s="366"/>
      <c r="B3" s="366" t="s">
        <v>414</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row>
    <row r="4" spans="1:58">
      <c r="A4" s="366"/>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J4" s="76" t="s">
        <v>213</v>
      </c>
      <c r="AK4" s="77" t="s">
        <v>214</v>
      </c>
      <c r="AP4" s="86"/>
    </row>
    <row r="5" spans="1:58">
      <c r="A5" s="366"/>
      <c r="B5" s="366"/>
      <c r="C5" s="366"/>
      <c r="D5" s="366"/>
      <c r="E5" s="366"/>
      <c r="F5" s="366"/>
      <c r="G5" s="367" t="s">
        <v>344</v>
      </c>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J5" s="79"/>
      <c r="AK5" s="80" t="s">
        <v>212</v>
      </c>
      <c r="AQ5" s="86" t="s">
        <v>202</v>
      </c>
      <c r="AW5" s="86" t="s">
        <v>208</v>
      </c>
    </row>
    <row r="6" spans="1:58" ht="14.25" thickBot="1">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J6" s="79"/>
      <c r="AK6" s="81"/>
      <c r="AQ6" s="85" t="s">
        <v>189</v>
      </c>
      <c r="AW6" s="87" t="s">
        <v>200</v>
      </c>
      <c r="AX6" s="87" t="s">
        <v>192</v>
      </c>
      <c r="AY6" s="87" t="s">
        <v>161</v>
      </c>
      <c r="AZ6" s="87" t="s">
        <v>193</v>
      </c>
      <c r="BA6" s="87" t="s">
        <v>206</v>
      </c>
      <c r="BB6" s="87" t="s">
        <v>194</v>
      </c>
      <c r="BC6" s="87" t="s">
        <v>205</v>
      </c>
      <c r="BD6" s="87" t="s">
        <v>218</v>
      </c>
      <c r="BE6" s="72" t="s">
        <v>223</v>
      </c>
    </row>
    <row r="7" spans="1:58" ht="14.25" thickBot="1">
      <c r="A7" s="366"/>
      <c r="B7" s="366"/>
      <c r="C7" s="366"/>
      <c r="D7" s="366"/>
      <c r="E7" s="366"/>
      <c r="F7" s="366"/>
      <c r="G7" s="368" t="s">
        <v>186</v>
      </c>
      <c r="H7" s="369"/>
      <c r="I7" s="369"/>
      <c r="J7" s="369"/>
      <c r="K7" s="369"/>
      <c r="L7" s="369"/>
      <c r="M7" s="369"/>
      <c r="N7" s="369"/>
      <c r="O7" s="369"/>
      <c r="P7" s="370"/>
      <c r="Q7" s="499">
        <f>第６号付表１!E25</f>
        <v>0</v>
      </c>
      <c r="R7" s="500"/>
      <c r="S7" s="500"/>
      <c r="T7" s="500"/>
      <c r="U7" s="500"/>
      <c r="V7" s="500"/>
      <c r="W7" s="500"/>
      <c r="X7" s="500"/>
      <c r="Y7" s="500"/>
      <c r="Z7" s="501"/>
      <c r="AA7" s="366"/>
      <c r="AB7" s="366"/>
      <c r="AC7" s="366"/>
      <c r="AD7" s="366"/>
      <c r="AE7" s="366"/>
      <c r="AF7" s="366"/>
      <c r="AG7" s="366"/>
      <c r="AH7" s="366"/>
      <c r="AJ7" s="79" t="s">
        <v>186</v>
      </c>
      <c r="AK7" s="142" t="s">
        <v>430</v>
      </c>
      <c r="AQ7" s="243">
        <f>$Q$7*$Q$13/282</f>
        <v>0</v>
      </c>
      <c r="AR7" s="244"/>
      <c r="AW7" s="88">
        <v>111</v>
      </c>
      <c r="AX7" s="88" t="s">
        <v>195</v>
      </c>
      <c r="AY7" s="88" t="s">
        <v>198</v>
      </c>
      <c r="AZ7" s="88" t="s">
        <v>162</v>
      </c>
      <c r="BA7" s="89" t="e">
        <f>($Q$16-#REF!*7/5)/2</f>
        <v>#DIV/0!</v>
      </c>
      <c r="BB7" s="89">
        <v>10000000</v>
      </c>
      <c r="BC7" s="89" t="e">
        <f>IF(BA7&gt;=BB7,BB7,BA7)</f>
        <v>#DIV/0!</v>
      </c>
      <c r="BD7" s="89" t="e">
        <f>$BC7*#REF!</f>
        <v>#DIV/0!</v>
      </c>
      <c r="BE7" s="72" t="s">
        <v>222</v>
      </c>
      <c r="BF7" s="86" t="s">
        <v>359</v>
      </c>
    </row>
    <row r="8" spans="1:58" ht="14.25" thickBot="1">
      <c r="A8" s="366"/>
      <c r="B8" s="366"/>
      <c r="C8" s="366"/>
      <c r="D8" s="366"/>
      <c r="E8" s="366"/>
      <c r="F8" s="366"/>
      <c r="G8" s="371"/>
      <c r="H8" s="372"/>
      <c r="I8" s="372"/>
      <c r="J8" s="372"/>
      <c r="K8" s="372"/>
      <c r="L8" s="372"/>
      <c r="M8" s="372"/>
      <c r="N8" s="372"/>
      <c r="O8" s="372"/>
      <c r="P8" s="373"/>
      <c r="Q8" s="502"/>
      <c r="R8" s="503"/>
      <c r="S8" s="503"/>
      <c r="T8" s="503"/>
      <c r="U8" s="503"/>
      <c r="V8" s="503"/>
      <c r="W8" s="503"/>
      <c r="X8" s="503"/>
      <c r="Y8" s="503"/>
      <c r="Z8" s="504"/>
      <c r="AA8" s="366"/>
      <c r="AB8" s="366"/>
      <c r="AC8" s="366"/>
      <c r="AD8" s="366"/>
      <c r="AE8" s="366"/>
      <c r="AF8" s="366"/>
      <c r="AG8" s="366"/>
      <c r="AH8" s="366"/>
      <c r="AJ8" s="79" t="s">
        <v>209</v>
      </c>
      <c r="AK8" s="142"/>
      <c r="AQ8" s="85" t="s">
        <v>190</v>
      </c>
      <c r="AW8" s="88">
        <v>112</v>
      </c>
      <c r="AX8" s="88" t="s">
        <v>196</v>
      </c>
      <c r="AY8" s="88" t="s">
        <v>198</v>
      </c>
      <c r="AZ8" s="88" t="s">
        <v>162</v>
      </c>
      <c r="BA8" s="89" t="e">
        <f>($Q$16-#REF!*7/5)/2</f>
        <v>#DIV/0!</v>
      </c>
      <c r="BB8" s="89">
        <v>20000000</v>
      </c>
      <c r="BC8" s="89" t="e">
        <f t="shared" ref="BC8:BC18" si="0">IF(BA8&gt;=BB8,BB8,BA8)</f>
        <v>#DIV/0!</v>
      </c>
      <c r="BD8" s="89" t="e">
        <f>$BC8*#REF!</f>
        <v>#DIV/0!</v>
      </c>
      <c r="BE8" s="72" t="s">
        <v>224</v>
      </c>
      <c r="BF8" s="72" t="s">
        <v>355</v>
      </c>
    </row>
    <row r="9" spans="1:58" ht="14.25" thickBot="1">
      <c r="A9" s="366"/>
      <c r="B9" s="366"/>
      <c r="C9" s="366"/>
      <c r="D9" s="366"/>
      <c r="E9" s="366"/>
      <c r="F9" s="366"/>
      <c r="G9" s="368" t="s">
        <v>187</v>
      </c>
      <c r="H9" s="369"/>
      <c r="I9" s="369"/>
      <c r="J9" s="369"/>
      <c r="K9" s="369"/>
      <c r="L9" s="369"/>
      <c r="M9" s="369"/>
      <c r="N9" s="369"/>
      <c r="O9" s="369"/>
      <c r="P9" s="370"/>
      <c r="Q9" s="423">
        <f>ROUND(Q22*1,1)</f>
        <v>0</v>
      </c>
      <c r="R9" s="424"/>
      <c r="S9" s="424"/>
      <c r="T9" s="424"/>
      <c r="U9" s="424"/>
      <c r="V9" s="424"/>
      <c r="W9" s="424"/>
      <c r="X9" s="424"/>
      <c r="Y9" s="424"/>
      <c r="Z9" s="425"/>
      <c r="AA9" s="366"/>
      <c r="AB9" s="366"/>
      <c r="AC9" s="366"/>
      <c r="AD9" s="366"/>
      <c r="AE9" s="366"/>
      <c r="AF9" s="366"/>
      <c r="AG9" s="366"/>
      <c r="AH9" s="366"/>
      <c r="AJ9" s="79" t="s">
        <v>187</v>
      </c>
      <c r="AK9" s="142" t="s">
        <v>433</v>
      </c>
      <c r="AQ9" s="243" t="e">
        <f>$Q$7*$Q$13/282*(1-$Q$9/($Q$11*60))</f>
        <v>#DIV/0!</v>
      </c>
      <c r="AR9" s="244"/>
      <c r="AW9" s="88">
        <v>113</v>
      </c>
      <c r="AX9" s="88" t="s">
        <v>197</v>
      </c>
      <c r="AY9" s="88" t="s">
        <v>198</v>
      </c>
      <c r="AZ9" s="88" t="s">
        <v>162</v>
      </c>
      <c r="BA9" s="89" t="e">
        <f>($Q$16-#REF!*7/5)/2</f>
        <v>#DIV/0!</v>
      </c>
      <c r="BB9" s="89">
        <v>5000000</v>
      </c>
      <c r="BC9" s="89" t="e">
        <f t="shared" si="0"/>
        <v>#DIV/0!</v>
      </c>
      <c r="BD9" s="89" t="e">
        <f>$BC9*#REF!</f>
        <v>#DIV/0!</v>
      </c>
      <c r="BE9" s="72" t="s">
        <v>225</v>
      </c>
      <c r="BF9" s="72" t="s">
        <v>409</v>
      </c>
    </row>
    <row r="10" spans="1:58">
      <c r="A10" s="366"/>
      <c r="B10" s="366"/>
      <c r="C10" s="366"/>
      <c r="D10" s="366"/>
      <c r="E10" s="366"/>
      <c r="F10" s="366"/>
      <c r="G10" s="371"/>
      <c r="H10" s="372"/>
      <c r="I10" s="372"/>
      <c r="J10" s="372"/>
      <c r="K10" s="372"/>
      <c r="L10" s="372"/>
      <c r="M10" s="372"/>
      <c r="N10" s="372"/>
      <c r="O10" s="372"/>
      <c r="P10" s="373"/>
      <c r="Q10" s="426"/>
      <c r="R10" s="427"/>
      <c r="S10" s="427"/>
      <c r="T10" s="427"/>
      <c r="U10" s="427"/>
      <c r="V10" s="427"/>
      <c r="W10" s="427"/>
      <c r="X10" s="427"/>
      <c r="Y10" s="427"/>
      <c r="Z10" s="428"/>
      <c r="AA10" s="366"/>
      <c r="AB10" s="366"/>
      <c r="AC10" s="366"/>
      <c r="AD10" s="366"/>
      <c r="AE10" s="366"/>
      <c r="AF10" s="366"/>
      <c r="AG10" s="366"/>
      <c r="AH10" s="366"/>
      <c r="AJ10" s="79" t="s">
        <v>209</v>
      </c>
      <c r="AK10" s="142" t="s">
        <v>375</v>
      </c>
      <c r="AW10" s="88">
        <v>121</v>
      </c>
      <c r="AX10" s="88" t="s">
        <v>195</v>
      </c>
      <c r="AY10" s="88" t="s">
        <v>227</v>
      </c>
      <c r="AZ10" s="88" t="s">
        <v>162</v>
      </c>
      <c r="BA10" s="89" t="e">
        <f>($Q$16-#REF!*7/5)</f>
        <v>#DIV/0!</v>
      </c>
      <c r="BB10" s="89">
        <v>20000000</v>
      </c>
      <c r="BC10" s="89" t="e">
        <f t="shared" si="0"/>
        <v>#DIV/0!</v>
      </c>
      <c r="BD10" s="89" t="e">
        <f>$BC10*#REF!</f>
        <v>#DIV/0!</v>
      </c>
      <c r="BE10" s="72" t="s">
        <v>228</v>
      </c>
    </row>
    <row r="11" spans="1:58" ht="12.95" customHeight="1">
      <c r="A11" s="366"/>
      <c r="B11" s="366"/>
      <c r="C11" s="366"/>
      <c r="D11" s="366"/>
      <c r="E11" s="366"/>
      <c r="F11" s="366"/>
      <c r="G11" s="368" t="s">
        <v>188</v>
      </c>
      <c r="H11" s="369"/>
      <c r="I11" s="369"/>
      <c r="J11" s="369"/>
      <c r="K11" s="369"/>
      <c r="L11" s="369"/>
      <c r="M11" s="369"/>
      <c r="N11" s="369"/>
      <c r="O11" s="369"/>
      <c r="P11" s="370"/>
      <c r="Q11" s="423">
        <f>L42*S42</f>
        <v>0</v>
      </c>
      <c r="R11" s="424"/>
      <c r="S11" s="424"/>
      <c r="T11" s="424"/>
      <c r="U11" s="424"/>
      <c r="V11" s="424"/>
      <c r="W11" s="424"/>
      <c r="X11" s="424"/>
      <c r="Y11" s="424"/>
      <c r="Z11" s="425"/>
      <c r="AA11" s="366"/>
      <c r="AB11" s="366"/>
      <c r="AC11" s="366"/>
      <c r="AD11" s="366"/>
      <c r="AE11" s="366"/>
      <c r="AF11" s="366"/>
      <c r="AG11" s="366"/>
      <c r="AH11" s="366"/>
      <c r="AJ11" s="79"/>
      <c r="AK11" s="142" t="s">
        <v>377</v>
      </c>
      <c r="AQ11" s="86" t="s">
        <v>203</v>
      </c>
      <c r="AW11" s="88">
        <v>122</v>
      </c>
      <c r="AX11" s="88" t="s">
        <v>196</v>
      </c>
      <c r="AY11" s="88" t="s">
        <v>227</v>
      </c>
      <c r="AZ11" s="88" t="s">
        <v>162</v>
      </c>
      <c r="BA11" s="89" t="e">
        <f>($Q$16-#REF!*7/5)</f>
        <v>#DIV/0!</v>
      </c>
      <c r="BB11" s="89">
        <v>40000000</v>
      </c>
      <c r="BC11" s="89" t="e">
        <f t="shared" si="0"/>
        <v>#DIV/0!</v>
      </c>
      <c r="BD11" s="89" t="e">
        <f>$BC11*#REF!</f>
        <v>#DIV/0!</v>
      </c>
      <c r="BE11" s="72" t="s">
        <v>229</v>
      </c>
      <c r="BF11" s="72" t="s">
        <v>356</v>
      </c>
    </row>
    <row r="12" spans="1:58" ht="12.95" customHeight="1">
      <c r="A12" s="366"/>
      <c r="B12" s="366"/>
      <c r="C12" s="366"/>
      <c r="D12" s="366"/>
      <c r="E12" s="366"/>
      <c r="F12" s="366"/>
      <c r="G12" s="371"/>
      <c r="H12" s="372"/>
      <c r="I12" s="372"/>
      <c r="J12" s="372"/>
      <c r="K12" s="372"/>
      <c r="L12" s="372"/>
      <c r="M12" s="372"/>
      <c r="N12" s="372"/>
      <c r="O12" s="372"/>
      <c r="P12" s="373"/>
      <c r="Q12" s="426"/>
      <c r="R12" s="427"/>
      <c r="S12" s="427"/>
      <c r="T12" s="427"/>
      <c r="U12" s="427"/>
      <c r="V12" s="427"/>
      <c r="W12" s="427"/>
      <c r="X12" s="427"/>
      <c r="Y12" s="427"/>
      <c r="Z12" s="428"/>
      <c r="AA12" s="366"/>
      <c r="AB12" s="366"/>
      <c r="AC12" s="366"/>
      <c r="AD12" s="366"/>
      <c r="AE12" s="366"/>
      <c r="AF12" s="366"/>
      <c r="AG12" s="366"/>
      <c r="AH12" s="366"/>
      <c r="AJ12" s="79" t="s">
        <v>188</v>
      </c>
      <c r="AK12" s="142" t="s">
        <v>361</v>
      </c>
      <c r="AQ12" s="85" t="e">
        <f>#REF!</f>
        <v>#REF!</v>
      </c>
      <c r="AR12" s="85" t="s">
        <v>155</v>
      </c>
      <c r="AW12" s="88">
        <v>123</v>
      </c>
      <c r="AX12" s="88" t="s">
        <v>197</v>
      </c>
      <c r="AY12" s="88" t="s">
        <v>227</v>
      </c>
      <c r="AZ12" s="88" t="s">
        <v>162</v>
      </c>
      <c r="BA12" s="89" t="e">
        <f>($Q$16-#REF!*7/5)</f>
        <v>#DIV/0!</v>
      </c>
      <c r="BB12" s="89">
        <v>10000000</v>
      </c>
      <c r="BC12" s="89" t="e">
        <f t="shared" si="0"/>
        <v>#DIV/0!</v>
      </c>
      <c r="BD12" s="89" t="e">
        <f>$BC12*#REF!</f>
        <v>#DIV/0!</v>
      </c>
      <c r="BE12" s="72" t="s">
        <v>230</v>
      </c>
      <c r="BF12" s="72" t="s">
        <v>357</v>
      </c>
    </row>
    <row r="13" spans="1:58" ht="14.1" customHeight="1" thickBot="1">
      <c r="A13" s="366"/>
      <c r="B13" s="366"/>
      <c r="C13" s="366"/>
      <c r="D13" s="366"/>
      <c r="E13" s="366"/>
      <c r="F13" s="366"/>
      <c r="G13" s="374" t="s">
        <v>431</v>
      </c>
      <c r="H13" s="375"/>
      <c r="I13" s="375"/>
      <c r="J13" s="375"/>
      <c r="K13" s="375"/>
      <c r="L13" s="375"/>
      <c r="M13" s="375"/>
      <c r="N13" s="375"/>
      <c r="O13" s="375"/>
      <c r="P13" s="376"/>
      <c r="Q13" s="505"/>
      <c r="R13" s="506"/>
      <c r="S13" s="506"/>
      <c r="T13" s="506"/>
      <c r="U13" s="506"/>
      <c r="V13" s="506"/>
      <c r="W13" s="506"/>
      <c r="X13" s="506"/>
      <c r="Y13" s="506"/>
      <c r="Z13" s="507"/>
      <c r="AA13" s="366"/>
      <c r="AB13" s="366"/>
      <c r="AC13" s="366"/>
      <c r="AD13" s="366"/>
      <c r="AE13" s="366"/>
      <c r="AF13" s="366"/>
      <c r="AG13" s="366"/>
      <c r="AH13" s="366"/>
      <c r="AJ13" s="79"/>
      <c r="AK13" s="142" t="s">
        <v>377</v>
      </c>
      <c r="AQ13" s="85" t="e">
        <f>#REF!</f>
        <v>#REF!</v>
      </c>
      <c r="AR13" s="85" t="s">
        <v>156</v>
      </c>
      <c r="AW13" s="88">
        <v>211</v>
      </c>
      <c r="AX13" s="88" t="s">
        <v>195</v>
      </c>
      <c r="AY13" s="88" t="s">
        <v>198</v>
      </c>
      <c r="AZ13" s="88" t="s">
        <v>199</v>
      </c>
      <c r="BA13" s="89" t="e">
        <f>($Q$16-#REF!*3/2)/2</f>
        <v>#DIV/0!</v>
      </c>
      <c r="BB13" s="89">
        <v>10000000</v>
      </c>
      <c r="BC13" s="89" t="e">
        <f t="shared" si="0"/>
        <v>#DIV/0!</v>
      </c>
      <c r="BD13" s="89" t="e">
        <f>$BC13*#REF!</f>
        <v>#DIV/0!</v>
      </c>
      <c r="BE13" s="72" t="s">
        <v>222</v>
      </c>
      <c r="BF13" s="85"/>
    </row>
    <row r="14" spans="1:58" ht="13.5" customHeight="1" thickBot="1">
      <c r="A14" s="366"/>
      <c r="B14" s="366"/>
      <c r="C14" s="366"/>
      <c r="D14" s="366"/>
      <c r="E14" s="366"/>
      <c r="F14" s="366"/>
      <c r="G14" s="377"/>
      <c r="H14" s="378"/>
      <c r="I14" s="378"/>
      <c r="J14" s="378"/>
      <c r="K14" s="378"/>
      <c r="L14" s="378"/>
      <c r="M14" s="378"/>
      <c r="N14" s="378"/>
      <c r="O14" s="378"/>
      <c r="P14" s="379"/>
      <c r="Q14" s="508"/>
      <c r="R14" s="509"/>
      <c r="S14" s="509"/>
      <c r="T14" s="509"/>
      <c r="U14" s="509"/>
      <c r="V14" s="509"/>
      <c r="W14" s="509"/>
      <c r="X14" s="509"/>
      <c r="Y14" s="509"/>
      <c r="Z14" s="510"/>
      <c r="AA14" s="366"/>
      <c r="AB14" s="366"/>
      <c r="AC14" s="366"/>
      <c r="AD14" s="366"/>
      <c r="AE14" s="366"/>
      <c r="AF14" s="366"/>
      <c r="AG14" s="366"/>
      <c r="AH14" s="366"/>
      <c r="AJ14" s="79" t="s">
        <v>207</v>
      </c>
      <c r="AK14" s="142" t="s">
        <v>362</v>
      </c>
      <c r="AQ14" s="90" t="e">
        <f>IF(AQ12="■",1,IF(AQ13="■",2,3))</f>
        <v>#REF!</v>
      </c>
      <c r="AW14" s="88">
        <v>212</v>
      </c>
      <c r="AX14" s="88" t="s">
        <v>196</v>
      </c>
      <c r="AY14" s="88" t="s">
        <v>198</v>
      </c>
      <c r="AZ14" s="88" t="s">
        <v>199</v>
      </c>
      <c r="BA14" s="89" t="e">
        <f>($Q$16-#REF!*3/2)/2</f>
        <v>#DIV/0!</v>
      </c>
      <c r="BB14" s="89">
        <v>20000000</v>
      </c>
      <c r="BC14" s="89" t="e">
        <f t="shared" si="0"/>
        <v>#DIV/0!</v>
      </c>
      <c r="BD14" s="89" t="e">
        <f>$BC14*#REF!</f>
        <v>#DIV/0!</v>
      </c>
      <c r="BE14" s="72" t="s">
        <v>224</v>
      </c>
    </row>
    <row r="15" spans="1:58">
      <c r="A15" s="366"/>
      <c r="B15" s="366"/>
      <c r="C15" s="366"/>
      <c r="D15" s="366"/>
      <c r="E15" s="366"/>
      <c r="F15" s="366"/>
      <c r="G15" s="380" t="s">
        <v>432</v>
      </c>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J15" s="79"/>
      <c r="AK15" s="142" t="s">
        <v>440</v>
      </c>
      <c r="AW15" s="88">
        <v>213</v>
      </c>
      <c r="AX15" s="88" t="s">
        <v>197</v>
      </c>
      <c r="AY15" s="88" t="s">
        <v>198</v>
      </c>
      <c r="AZ15" s="88" t="s">
        <v>199</v>
      </c>
      <c r="BA15" s="89" t="e">
        <f>($Q$16-#REF!*3/2)/2</f>
        <v>#DIV/0!</v>
      </c>
      <c r="BB15" s="89">
        <v>5000000</v>
      </c>
      <c r="BC15" s="89" t="e">
        <f t="shared" si="0"/>
        <v>#DIV/0!</v>
      </c>
      <c r="BD15" s="89" t="e">
        <f>$BC15*#REF!</f>
        <v>#DIV/0!</v>
      </c>
      <c r="BE15" s="72" t="s">
        <v>225</v>
      </c>
    </row>
    <row r="16" spans="1:58" ht="13.35" customHeight="1">
      <c r="A16" s="366"/>
      <c r="B16" s="366"/>
      <c r="C16" s="366"/>
      <c r="D16" s="366"/>
      <c r="E16" s="366"/>
      <c r="F16" s="366"/>
      <c r="G16" s="374" t="s">
        <v>215</v>
      </c>
      <c r="H16" s="375"/>
      <c r="I16" s="375"/>
      <c r="J16" s="375"/>
      <c r="K16" s="375"/>
      <c r="L16" s="375"/>
      <c r="M16" s="375"/>
      <c r="N16" s="375"/>
      <c r="O16" s="375"/>
      <c r="P16" s="376"/>
      <c r="Q16" s="237" t="e">
        <f>Q7*Q13/282*(1-Q9/(Q11*60))</f>
        <v>#DIV/0!</v>
      </c>
      <c r="R16" s="238"/>
      <c r="S16" s="238"/>
      <c r="T16" s="238"/>
      <c r="U16" s="238"/>
      <c r="V16" s="238"/>
      <c r="W16" s="238"/>
      <c r="X16" s="238"/>
      <c r="Y16" s="238"/>
      <c r="Z16" s="239"/>
      <c r="AA16" s="366"/>
      <c r="AB16" s="366"/>
      <c r="AC16" s="366"/>
      <c r="AD16" s="366"/>
      <c r="AE16" s="366"/>
      <c r="AF16" s="366"/>
      <c r="AG16" s="366"/>
      <c r="AH16" s="366"/>
      <c r="AJ16" s="79" t="s">
        <v>216</v>
      </c>
      <c r="AK16" s="81" t="s">
        <v>237</v>
      </c>
      <c r="AQ16" s="86" t="s">
        <v>204</v>
      </c>
      <c r="AW16" s="88">
        <v>221</v>
      </c>
      <c r="AX16" s="88" t="s">
        <v>195</v>
      </c>
      <c r="AY16" s="88" t="s">
        <v>227</v>
      </c>
      <c r="AZ16" s="88" t="s">
        <v>199</v>
      </c>
      <c r="BA16" s="89" t="e">
        <f>($Q$16-#REF!*3/2)</f>
        <v>#DIV/0!</v>
      </c>
      <c r="BB16" s="89">
        <v>20000000</v>
      </c>
      <c r="BC16" s="89" t="e">
        <f t="shared" si="0"/>
        <v>#DIV/0!</v>
      </c>
      <c r="BD16" s="89" t="e">
        <f>$BC16*#REF!</f>
        <v>#DIV/0!</v>
      </c>
      <c r="BE16" s="72" t="s">
        <v>228</v>
      </c>
    </row>
    <row r="17" spans="1:57" ht="12.95" customHeight="1">
      <c r="A17" s="366"/>
      <c r="B17" s="366"/>
      <c r="C17" s="366"/>
      <c r="D17" s="366"/>
      <c r="E17" s="366"/>
      <c r="F17" s="366"/>
      <c r="G17" s="377"/>
      <c r="H17" s="378"/>
      <c r="I17" s="378"/>
      <c r="J17" s="378"/>
      <c r="K17" s="378"/>
      <c r="L17" s="378"/>
      <c r="M17" s="378"/>
      <c r="N17" s="378"/>
      <c r="O17" s="378"/>
      <c r="P17" s="379"/>
      <c r="Q17" s="240"/>
      <c r="R17" s="241"/>
      <c r="S17" s="241"/>
      <c r="T17" s="241"/>
      <c r="U17" s="241"/>
      <c r="V17" s="241"/>
      <c r="W17" s="241"/>
      <c r="X17" s="241"/>
      <c r="Y17" s="241"/>
      <c r="Z17" s="242"/>
      <c r="AA17" s="366"/>
      <c r="AB17" s="366"/>
      <c r="AC17" s="366"/>
      <c r="AD17" s="366"/>
      <c r="AE17" s="366"/>
      <c r="AF17" s="366"/>
      <c r="AG17" s="366"/>
      <c r="AH17" s="366"/>
      <c r="AJ17" s="79" t="s">
        <v>209</v>
      </c>
      <c r="AK17" s="142" t="s">
        <v>378</v>
      </c>
      <c r="AQ17" s="85" t="str">
        <f>第1号!V32</f>
        <v>□</v>
      </c>
      <c r="AR17" s="85" t="s">
        <v>191</v>
      </c>
      <c r="AW17" s="88">
        <v>222</v>
      </c>
      <c r="AX17" s="88" t="s">
        <v>196</v>
      </c>
      <c r="AY17" s="88" t="s">
        <v>227</v>
      </c>
      <c r="AZ17" s="88" t="s">
        <v>199</v>
      </c>
      <c r="BA17" s="89" t="e">
        <f>($Q$16-#REF!*3/2)</f>
        <v>#DIV/0!</v>
      </c>
      <c r="BB17" s="89">
        <v>40000000</v>
      </c>
      <c r="BC17" s="89" t="e">
        <f t="shared" si="0"/>
        <v>#DIV/0!</v>
      </c>
      <c r="BD17" s="89" t="e">
        <f>$BC17*#REF!</f>
        <v>#DIV/0!</v>
      </c>
      <c r="BE17" s="72" t="s">
        <v>229</v>
      </c>
    </row>
    <row r="18" spans="1:57" ht="14.25" thickBot="1">
      <c r="A18" s="366"/>
      <c r="B18" s="366"/>
      <c r="C18" s="366"/>
      <c r="D18" s="366"/>
      <c r="E18" s="366"/>
      <c r="F18" s="366"/>
      <c r="G18" s="380" t="s">
        <v>217</v>
      </c>
      <c r="H18" s="366"/>
      <c r="I18" s="366"/>
      <c r="J18" s="366"/>
      <c r="K18" s="366"/>
      <c r="L18" s="366"/>
      <c r="M18" s="366"/>
      <c r="N18" s="380"/>
      <c r="O18" s="366"/>
      <c r="P18" s="380"/>
      <c r="Q18" s="380"/>
      <c r="R18" s="366"/>
      <c r="S18" s="366"/>
      <c r="T18" s="366"/>
      <c r="U18" s="366"/>
      <c r="V18" s="366"/>
      <c r="W18" s="366"/>
      <c r="X18" s="366"/>
      <c r="Y18" s="366"/>
      <c r="Z18" s="366"/>
      <c r="AA18" s="366"/>
      <c r="AB18" s="366"/>
      <c r="AC18" s="366"/>
      <c r="AD18" s="366"/>
      <c r="AE18" s="366"/>
      <c r="AF18" s="366"/>
      <c r="AG18" s="366"/>
      <c r="AH18" s="366"/>
      <c r="AJ18" s="79"/>
      <c r="AK18" s="121"/>
      <c r="AQ18" s="85" t="str">
        <f>第1号!AC32</f>
        <v>□</v>
      </c>
      <c r="AR18" s="85" t="s">
        <v>226</v>
      </c>
      <c r="AW18" s="88">
        <v>223</v>
      </c>
      <c r="AX18" s="88" t="s">
        <v>197</v>
      </c>
      <c r="AY18" s="88" t="s">
        <v>227</v>
      </c>
      <c r="AZ18" s="88" t="s">
        <v>199</v>
      </c>
      <c r="BA18" s="89" t="e">
        <f>($Q$16-#REF!*3/2)</f>
        <v>#DIV/0!</v>
      </c>
      <c r="BB18" s="89">
        <v>10000000</v>
      </c>
      <c r="BC18" s="89" t="e">
        <f t="shared" si="0"/>
        <v>#DIV/0!</v>
      </c>
      <c r="BD18" s="89" t="e">
        <f>$BC18*#REF!</f>
        <v>#DIV/0!</v>
      </c>
      <c r="BE18" s="72" t="s">
        <v>230</v>
      </c>
    </row>
    <row r="19" spans="1:57" ht="14.1" customHeight="1" thickBot="1">
      <c r="A19" s="366"/>
      <c r="B19" s="366"/>
      <c r="C19" s="366"/>
      <c r="D19" s="366"/>
      <c r="E19" s="366"/>
      <c r="F19" s="366"/>
      <c r="G19" s="366"/>
      <c r="H19" s="380" t="s">
        <v>346</v>
      </c>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J19" s="79"/>
      <c r="AK19" s="81"/>
      <c r="AQ19" s="90">
        <f>IF(AQ17="■",10,20)</f>
        <v>20</v>
      </c>
    </row>
    <row r="20" spans="1:57" ht="14.25" thickBot="1">
      <c r="A20" s="366"/>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J20" s="79"/>
      <c r="AK20" s="81"/>
    </row>
    <row r="21" spans="1:57" ht="14.25" thickBot="1">
      <c r="A21" s="366"/>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J21" s="79"/>
      <c r="AK21" s="81"/>
      <c r="AQ21" s="90" t="e">
        <f>IF(#REF!="■",100,200)</f>
        <v>#REF!</v>
      </c>
    </row>
    <row r="22" spans="1:57" ht="14.1" customHeight="1" thickBot="1">
      <c r="A22" s="366"/>
      <c r="B22" s="366"/>
      <c r="C22" s="366"/>
      <c r="D22" s="366"/>
      <c r="E22" s="366"/>
      <c r="F22" s="366"/>
      <c r="G22" s="387" t="s">
        <v>321</v>
      </c>
      <c r="H22" s="388"/>
      <c r="I22" s="388"/>
      <c r="J22" s="388"/>
      <c r="K22" s="388"/>
      <c r="L22" s="388"/>
      <c r="M22" s="388"/>
      <c r="N22" s="388"/>
      <c r="O22" s="388"/>
      <c r="P22" s="389"/>
      <c r="Q22" s="423">
        <f>L38*T38*AA38</f>
        <v>0</v>
      </c>
      <c r="R22" s="424"/>
      <c r="S22" s="424"/>
      <c r="T22" s="424"/>
      <c r="U22" s="424"/>
      <c r="V22" s="424"/>
      <c r="W22" s="424"/>
      <c r="X22" s="424"/>
      <c r="Y22" s="424"/>
      <c r="Z22" s="425"/>
      <c r="AA22" s="366"/>
      <c r="AB22" s="366"/>
      <c r="AC22" s="366"/>
      <c r="AD22" s="366"/>
      <c r="AE22" s="366"/>
      <c r="AF22" s="366"/>
      <c r="AG22" s="366"/>
      <c r="AH22" s="366"/>
      <c r="AJ22" s="218" t="s">
        <v>337</v>
      </c>
      <c r="AK22" s="205" t="s">
        <v>434</v>
      </c>
      <c r="AQ22" s="90" t="e">
        <f>AQ14+AQ19+AQ21</f>
        <v>#REF!</v>
      </c>
    </row>
    <row r="23" spans="1:57" ht="13.35" customHeight="1">
      <c r="A23" s="366"/>
      <c r="B23" s="366"/>
      <c r="C23" s="366"/>
      <c r="D23" s="366"/>
      <c r="E23" s="366"/>
      <c r="F23" s="366"/>
      <c r="G23" s="390"/>
      <c r="H23" s="391"/>
      <c r="I23" s="391"/>
      <c r="J23" s="391"/>
      <c r="K23" s="391"/>
      <c r="L23" s="391"/>
      <c r="M23" s="391"/>
      <c r="N23" s="391"/>
      <c r="O23" s="391"/>
      <c r="P23" s="392"/>
      <c r="Q23" s="426"/>
      <c r="R23" s="427"/>
      <c r="S23" s="427"/>
      <c r="T23" s="427"/>
      <c r="U23" s="427"/>
      <c r="V23" s="427"/>
      <c r="W23" s="427"/>
      <c r="X23" s="427"/>
      <c r="Y23" s="427"/>
      <c r="Z23" s="428"/>
      <c r="AA23" s="366"/>
      <c r="AB23" s="366"/>
      <c r="AC23" s="366"/>
      <c r="AD23" s="366"/>
      <c r="AE23" s="366"/>
      <c r="AF23" s="366"/>
      <c r="AG23" s="366"/>
      <c r="AH23" s="366"/>
      <c r="AJ23" s="218"/>
      <c r="AK23" s="205"/>
    </row>
    <row r="24" spans="1:57">
      <c r="A24" s="366"/>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J24" s="79"/>
      <c r="AK24" s="81"/>
      <c r="BC24" s="72"/>
      <c r="BD24" s="72"/>
    </row>
    <row r="25" spans="1:57" ht="13.35" customHeight="1">
      <c r="A25" s="366"/>
      <c r="B25" s="366"/>
      <c r="C25" s="366"/>
      <c r="D25" s="366"/>
      <c r="E25" s="366"/>
      <c r="F25" s="366"/>
      <c r="G25" s="367" t="s">
        <v>219</v>
      </c>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J25" s="79"/>
      <c r="AK25" s="81"/>
      <c r="BC25" s="72"/>
      <c r="BD25" s="72"/>
    </row>
    <row r="26" spans="1:57" ht="14.25" thickBot="1">
      <c r="A26" s="366"/>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J26" s="79"/>
      <c r="AK26" s="81"/>
      <c r="BA26" s="72"/>
      <c r="BB26" s="72"/>
      <c r="BC26" s="72"/>
      <c r="BD26" s="72"/>
    </row>
    <row r="27" spans="1:57" ht="12.95" customHeight="1">
      <c r="A27" s="366"/>
      <c r="B27" s="366"/>
      <c r="C27" s="366"/>
      <c r="D27" s="366"/>
      <c r="E27" s="366"/>
      <c r="F27" s="366"/>
      <c r="G27" s="393" t="s">
        <v>221</v>
      </c>
      <c r="H27" s="394"/>
      <c r="I27" s="394"/>
      <c r="J27" s="394"/>
      <c r="K27" s="394"/>
      <c r="L27" s="394"/>
      <c r="M27" s="394"/>
      <c r="N27" s="394"/>
      <c r="O27" s="394"/>
      <c r="P27" s="395"/>
      <c r="Q27" s="212" t="e">
        <f>IF(第1号!V32="■",(ROUNDDOWN(MINA(Q16*0.5,5000000),-3)),(ROUNDDOWN(MINA(Q16,10000000),-3)))</f>
        <v>#DIV/0!</v>
      </c>
      <c r="R27" s="213"/>
      <c r="S27" s="213"/>
      <c r="T27" s="213"/>
      <c r="U27" s="213"/>
      <c r="V27" s="213"/>
      <c r="W27" s="213"/>
      <c r="X27" s="213"/>
      <c r="Y27" s="213"/>
      <c r="Z27" s="214"/>
      <c r="AA27" s="366"/>
      <c r="AB27" s="366"/>
      <c r="AC27" s="366"/>
      <c r="AD27" s="366"/>
      <c r="AE27" s="366"/>
      <c r="AF27" s="366"/>
      <c r="AG27" s="366"/>
      <c r="AH27" s="366"/>
      <c r="AJ27" s="79" t="s">
        <v>220</v>
      </c>
      <c r="AK27" s="81" t="s">
        <v>198</v>
      </c>
      <c r="BA27" s="72"/>
      <c r="BB27" s="72"/>
      <c r="BC27" s="72"/>
      <c r="BD27" s="72"/>
    </row>
    <row r="28" spans="1:57" ht="13.5" customHeight="1" thickBot="1">
      <c r="A28" s="366"/>
      <c r="B28" s="366"/>
      <c r="C28" s="366"/>
      <c r="D28" s="366"/>
      <c r="E28" s="366"/>
      <c r="F28" s="366"/>
      <c r="G28" s="399"/>
      <c r="H28" s="400"/>
      <c r="I28" s="400"/>
      <c r="J28" s="400"/>
      <c r="K28" s="400"/>
      <c r="L28" s="400"/>
      <c r="M28" s="400"/>
      <c r="N28" s="400"/>
      <c r="O28" s="400"/>
      <c r="P28" s="401"/>
      <c r="Q28" s="215"/>
      <c r="R28" s="216"/>
      <c r="S28" s="216"/>
      <c r="T28" s="216"/>
      <c r="U28" s="216"/>
      <c r="V28" s="216"/>
      <c r="W28" s="216"/>
      <c r="X28" s="216"/>
      <c r="Y28" s="216"/>
      <c r="Z28" s="217"/>
      <c r="AA28" s="366"/>
      <c r="AB28" s="366"/>
      <c r="AC28" s="366"/>
      <c r="AD28" s="366"/>
      <c r="AE28" s="366"/>
      <c r="AF28" s="366"/>
      <c r="AG28" s="366"/>
      <c r="AH28" s="366"/>
      <c r="AJ28" s="79" t="s">
        <v>211</v>
      </c>
      <c r="AK28" s="81" t="s">
        <v>335</v>
      </c>
      <c r="BA28" s="72"/>
      <c r="BB28" s="72"/>
      <c r="BC28" s="72"/>
      <c r="BD28" s="72"/>
    </row>
    <row r="29" spans="1:57">
      <c r="A29" s="366"/>
      <c r="B29" s="366"/>
      <c r="C29" s="366"/>
      <c r="D29" s="366"/>
      <c r="E29" s="366"/>
      <c r="F29" s="405" t="s">
        <v>318</v>
      </c>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511"/>
      <c r="AF29" s="366"/>
      <c r="AG29" s="366"/>
      <c r="AH29" s="366"/>
      <c r="AJ29" s="79"/>
      <c r="AK29" s="117"/>
    </row>
    <row r="30" spans="1:57" ht="13.35" customHeight="1">
      <c r="A30" s="366"/>
      <c r="B30" s="366"/>
      <c r="C30" s="366"/>
      <c r="D30" s="366"/>
      <c r="E30" s="366"/>
      <c r="F30" s="405" t="s">
        <v>322</v>
      </c>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511"/>
      <c r="AF30" s="366"/>
      <c r="AG30" s="366"/>
      <c r="AH30" s="366"/>
      <c r="AJ30" s="79"/>
      <c r="AK30" s="81" t="s">
        <v>333</v>
      </c>
    </row>
    <row r="31" spans="1:57">
      <c r="A31" s="366"/>
      <c r="B31" s="366"/>
      <c r="C31" s="366"/>
      <c r="D31" s="366"/>
      <c r="E31" s="366"/>
      <c r="F31" s="405" t="s">
        <v>323</v>
      </c>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511"/>
      <c r="AF31" s="366"/>
      <c r="AG31" s="366"/>
      <c r="AH31" s="366"/>
      <c r="AJ31" s="79"/>
      <c r="AK31" s="81" t="s">
        <v>334</v>
      </c>
    </row>
    <row r="32" spans="1:57">
      <c r="A32" s="366"/>
      <c r="B32" s="366"/>
      <c r="C32" s="366"/>
      <c r="D32" s="366"/>
      <c r="E32" s="366"/>
      <c r="F32" s="405"/>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6"/>
      <c r="AE32" s="511"/>
      <c r="AF32" s="366"/>
      <c r="AG32" s="366"/>
      <c r="AH32" s="366"/>
      <c r="AJ32" s="79"/>
      <c r="AK32" s="117"/>
    </row>
    <row r="33" spans="1:37">
      <c r="A33" s="366"/>
      <c r="B33" s="366"/>
      <c r="C33" s="366"/>
      <c r="D33" s="366"/>
      <c r="E33" s="366"/>
      <c r="F33" s="405"/>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6"/>
      <c r="AE33" s="511"/>
      <c r="AF33" s="366"/>
      <c r="AG33" s="366"/>
      <c r="AH33" s="366"/>
      <c r="AJ33" s="79"/>
      <c r="AK33" s="81" t="s">
        <v>210</v>
      </c>
    </row>
    <row r="34" spans="1:37">
      <c r="A34" s="366"/>
      <c r="B34" s="366"/>
      <c r="C34" s="366"/>
      <c r="D34" s="366"/>
      <c r="E34" s="366"/>
      <c r="F34" s="405"/>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511"/>
      <c r="AF34" s="366"/>
      <c r="AG34" s="366"/>
      <c r="AH34" s="366"/>
      <c r="AJ34" s="79"/>
      <c r="AK34" s="81" t="s">
        <v>330</v>
      </c>
    </row>
    <row r="35" spans="1:37">
      <c r="A35" s="366"/>
      <c r="B35" s="366"/>
      <c r="C35" s="366"/>
      <c r="D35" s="366"/>
      <c r="E35" s="366"/>
      <c r="F35" s="405"/>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511"/>
      <c r="AF35" s="366"/>
      <c r="AG35" s="366"/>
      <c r="AH35" s="366"/>
      <c r="AJ35" s="79"/>
      <c r="AK35" s="81" t="s">
        <v>331</v>
      </c>
    </row>
    <row r="36" spans="1:37">
      <c r="A36" s="366"/>
      <c r="B36" s="366"/>
      <c r="C36" s="366"/>
      <c r="D36" s="366"/>
      <c r="E36" s="366"/>
      <c r="F36" s="405"/>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511"/>
      <c r="AF36" s="366"/>
      <c r="AG36" s="366"/>
      <c r="AH36" s="366"/>
      <c r="AJ36" s="79"/>
      <c r="AK36" s="81"/>
    </row>
    <row r="37" spans="1:37">
      <c r="A37" s="366"/>
      <c r="B37" s="366"/>
      <c r="C37" s="366"/>
      <c r="D37" s="366"/>
      <c r="E37" s="366"/>
      <c r="F37" s="366" t="s">
        <v>383</v>
      </c>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J37" s="79" t="s">
        <v>383</v>
      </c>
      <c r="AK37" s="81" t="s">
        <v>351</v>
      </c>
    </row>
    <row r="38" spans="1:37">
      <c r="A38" s="366"/>
      <c r="B38" s="366"/>
      <c r="C38" s="366"/>
      <c r="D38" s="366"/>
      <c r="E38" s="366"/>
      <c r="F38" s="512" t="s">
        <v>404</v>
      </c>
      <c r="G38" s="513"/>
      <c r="H38" s="513"/>
      <c r="I38" s="513"/>
      <c r="J38" s="513"/>
      <c r="K38" s="513"/>
      <c r="L38" s="527"/>
      <c r="M38" s="527"/>
      <c r="N38" s="513" t="s">
        <v>405</v>
      </c>
      <c r="O38" s="513"/>
      <c r="P38" s="513"/>
      <c r="Q38" s="513"/>
      <c r="R38" s="513"/>
      <c r="S38" s="513"/>
      <c r="T38" s="529"/>
      <c r="U38" s="529"/>
      <c r="V38" s="514" t="s">
        <v>402</v>
      </c>
      <c r="W38" s="514"/>
      <c r="X38" s="514"/>
      <c r="Y38" s="514"/>
      <c r="Z38" s="514"/>
      <c r="AA38" s="529"/>
      <c r="AB38" s="529"/>
      <c r="AC38" s="514" t="s">
        <v>403</v>
      </c>
      <c r="AD38" s="515"/>
      <c r="AE38" s="516"/>
      <c r="AF38" s="366"/>
      <c r="AG38" s="366"/>
      <c r="AH38" s="366"/>
      <c r="AJ38" s="79"/>
      <c r="AK38" s="81" t="s">
        <v>429</v>
      </c>
    </row>
    <row r="39" spans="1:37" ht="13.35" customHeight="1">
      <c r="A39" s="366"/>
      <c r="B39" s="366"/>
      <c r="C39" s="366"/>
      <c r="D39" s="366"/>
      <c r="E39" s="366"/>
      <c r="F39" s="517"/>
      <c r="G39" s="518"/>
      <c r="H39" s="518"/>
      <c r="I39" s="518"/>
      <c r="J39" s="518"/>
      <c r="K39" s="518"/>
      <c r="L39" s="528"/>
      <c r="M39" s="528"/>
      <c r="N39" s="518"/>
      <c r="O39" s="518"/>
      <c r="P39" s="518"/>
      <c r="Q39" s="518"/>
      <c r="R39" s="518"/>
      <c r="S39" s="518"/>
      <c r="T39" s="530"/>
      <c r="U39" s="530"/>
      <c r="V39" s="519"/>
      <c r="W39" s="519"/>
      <c r="X39" s="519"/>
      <c r="Y39" s="519"/>
      <c r="Z39" s="519"/>
      <c r="AA39" s="530"/>
      <c r="AB39" s="530"/>
      <c r="AC39" s="519"/>
      <c r="AD39" s="520"/>
      <c r="AE39" s="521"/>
      <c r="AF39" s="366"/>
      <c r="AG39" s="366"/>
      <c r="AH39" s="366"/>
      <c r="AJ39" s="79"/>
      <c r="AK39" s="81"/>
    </row>
    <row r="40" spans="1:37" ht="13.35" customHeight="1">
      <c r="A40" s="366"/>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J40" s="79"/>
      <c r="AK40" s="81"/>
    </row>
    <row r="41" spans="1:37">
      <c r="A41" s="366"/>
      <c r="B41" s="366"/>
      <c r="C41" s="366"/>
      <c r="D41" s="366"/>
      <c r="E41" s="366"/>
      <c r="F41" s="418" t="s">
        <v>350</v>
      </c>
      <c r="G41" s="366"/>
      <c r="H41" s="366"/>
      <c r="I41" s="366"/>
      <c r="J41" s="418"/>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J41" s="79" t="s">
        <v>349</v>
      </c>
      <c r="AK41" s="81" t="s">
        <v>352</v>
      </c>
    </row>
    <row r="42" spans="1:37">
      <c r="A42" s="366"/>
      <c r="B42" s="366"/>
      <c r="C42" s="366"/>
      <c r="D42" s="366"/>
      <c r="E42" s="366"/>
      <c r="F42" s="512" t="s">
        <v>406</v>
      </c>
      <c r="G42" s="513"/>
      <c r="H42" s="513"/>
      <c r="I42" s="513"/>
      <c r="J42" s="513"/>
      <c r="K42" s="513"/>
      <c r="L42" s="531"/>
      <c r="M42" s="531"/>
      <c r="N42" s="513" t="s">
        <v>407</v>
      </c>
      <c r="O42" s="513"/>
      <c r="P42" s="513"/>
      <c r="Q42" s="513"/>
      <c r="R42" s="513"/>
      <c r="S42" s="527"/>
      <c r="T42" s="527"/>
      <c r="U42" s="513" t="s">
        <v>408</v>
      </c>
      <c r="V42" s="522"/>
      <c r="W42" s="522"/>
      <c r="X42" s="522"/>
      <c r="Y42" s="522"/>
      <c r="Z42" s="522"/>
      <c r="AA42" s="522"/>
      <c r="AB42" s="522"/>
      <c r="AC42" s="522"/>
      <c r="AD42" s="522"/>
      <c r="AE42" s="523"/>
      <c r="AF42" s="366"/>
      <c r="AG42" s="366"/>
      <c r="AH42" s="366"/>
      <c r="AJ42" s="79"/>
      <c r="AK42" s="81" t="s">
        <v>429</v>
      </c>
    </row>
    <row r="43" spans="1:37">
      <c r="A43" s="366"/>
      <c r="B43" s="366"/>
      <c r="C43" s="366"/>
      <c r="D43" s="366"/>
      <c r="E43" s="366"/>
      <c r="F43" s="517"/>
      <c r="G43" s="518"/>
      <c r="H43" s="518"/>
      <c r="I43" s="518"/>
      <c r="J43" s="518"/>
      <c r="K43" s="518"/>
      <c r="L43" s="532"/>
      <c r="M43" s="532"/>
      <c r="N43" s="518"/>
      <c r="O43" s="518"/>
      <c r="P43" s="518"/>
      <c r="Q43" s="518"/>
      <c r="R43" s="518"/>
      <c r="S43" s="528"/>
      <c r="T43" s="528"/>
      <c r="U43" s="518"/>
      <c r="V43" s="524"/>
      <c r="W43" s="524"/>
      <c r="X43" s="524"/>
      <c r="Y43" s="524"/>
      <c r="Z43" s="524"/>
      <c r="AA43" s="524"/>
      <c r="AB43" s="524"/>
      <c r="AC43" s="524"/>
      <c r="AD43" s="524"/>
      <c r="AE43" s="525"/>
      <c r="AF43" s="366"/>
      <c r="AG43" s="366"/>
      <c r="AH43" s="366"/>
      <c r="AJ43" s="79"/>
      <c r="AK43" s="81"/>
    </row>
    <row r="44" spans="1:37">
      <c r="A44" s="366"/>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J44" s="79"/>
      <c r="AK44" s="81"/>
    </row>
    <row r="45" spans="1:37">
      <c r="A45" s="366"/>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J45" s="205"/>
      <c r="AK45" s="81"/>
    </row>
    <row r="46" spans="1:37">
      <c r="A46" s="366"/>
      <c r="B46" s="366"/>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J46" s="205"/>
      <c r="AK46" s="142"/>
    </row>
    <row r="47" spans="1:37">
      <c r="A47" s="366"/>
      <c r="B47" s="366"/>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J47" s="205"/>
      <c r="AK47" s="81"/>
    </row>
    <row r="48" spans="1:37">
      <c r="A48" s="366"/>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J48" s="205"/>
      <c r="AK48" s="117"/>
    </row>
    <row r="49" spans="1:37">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J49" s="296"/>
      <c r="AK49" s="154"/>
    </row>
  </sheetData>
  <sheetProtection algorithmName="SHA-512" hashValue="8AE5ikkyKhwgu/zpJ4HIg4GNokCgBo4wXkONWJorffvxsaPo05sI24k33xVDD3ScnDUjYob4RwJOC6CBOKF1EQ==" saltValue="shBstg8+Sz5e2Hoo04yWiQ==" spinCount="100000" sheet="1" objects="1" scenarios="1"/>
  <mergeCells count="31">
    <mergeCell ref="AJ22:AJ23"/>
    <mergeCell ref="AK22:AK23"/>
    <mergeCell ref="G27:P28"/>
    <mergeCell ref="Q27:Z28"/>
    <mergeCell ref="G22:P23"/>
    <mergeCell ref="Q22:Z23"/>
    <mergeCell ref="G11:P12"/>
    <mergeCell ref="Q11:Z12"/>
    <mergeCell ref="G13:P14"/>
    <mergeCell ref="Q13:Z14"/>
    <mergeCell ref="G16:P17"/>
    <mergeCell ref="Q16:Z17"/>
    <mergeCell ref="G7:P8"/>
    <mergeCell ref="Q7:Z8"/>
    <mergeCell ref="AQ7:AR7"/>
    <mergeCell ref="G9:P10"/>
    <mergeCell ref="Q9:Z10"/>
    <mergeCell ref="AQ9:AR9"/>
    <mergeCell ref="AJ45:AJ49"/>
    <mergeCell ref="AA38:AB39"/>
    <mergeCell ref="AC38:AC39"/>
    <mergeCell ref="F42:K43"/>
    <mergeCell ref="L42:M43"/>
    <mergeCell ref="N42:R43"/>
    <mergeCell ref="S42:T43"/>
    <mergeCell ref="U42:U43"/>
    <mergeCell ref="F38:K39"/>
    <mergeCell ref="L38:M39"/>
    <mergeCell ref="N38:S39"/>
    <mergeCell ref="T38:U39"/>
    <mergeCell ref="V38:Z39"/>
  </mergeCells>
  <phoneticPr fontId="3"/>
  <pageMargins left="0.7" right="0.7" top="0.75" bottom="0.75" header="0.3" footer="0.3"/>
  <pageSetup paperSize="9" scale="98" orientation="portrait" r:id="rId1"/>
  <colBreaks count="1" manualBreakCount="1">
    <brk id="34" min="1" max="58"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AO32"/>
  <sheetViews>
    <sheetView view="pageBreakPreview" zoomScaleNormal="100" zoomScaleSheetLayoutView="100" workbookViewId="0">
      <selection activeCell="P31" sqref="P31:AJ31"/>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20.625" style="1" customWidth="1"/>
    <col min="41" max="41" width="69.5" style="1" customWidth="1"/>
    <col min="42" max="16384" width="2.5" style="1"/>
  </cols>
  <sheetData>
    <row r="1" spans="1:40"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0"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131" t="s">
        <v>449</v>
      </c>
    </row>
    <row r="3" spans="1:40"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0" ht="15" customHeight="1">
      <c r="A4" s="441"/>
      <c r="B4" s="464" t="s">
        <v>301</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 t="s">
        <v>69</v>
      </c>
    </row>
    <row r="5" spans="1:40"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1:40" ht="15" customHeight="1">
      <c r="A6" s="44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row>
    <row r="7" spans="1:40" ht="15" customHeight="1">
      <c r="A7" s="441"/>
      <c r="B7" s="465" t="s">
        <v>464</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row>
    <row r="8" spans="1:40" ht="15" customHeight="1">
      <c r="A8" s="441"/>
      <c r="B8" s="465" t="s">
        <v>184</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row>
    <row r="9" spans="1:40"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158</v>
      </c>
      <c r="AB9" s="441"/>
      <c r="AC9" s="441"/>
      <c r="AD9" s="180"/>
      <c r="AE9" s="180"/>
      <c r="AF9" s="180"/>
      <c r="AG9" s="180"/>
      <c r="AH9" s="180"/>
      <c r="AI9" s="180"/>
      <c r="AJ9" s="180"/>
      <c r="AK9" s="180"/>
      <c r="AL9" s="441"/>
    </row>
    <row r="10" spans="1:40"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row>
    <row r="11" spans="1:40"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row>
    <row r="12" spans="1:40"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row>
    <row r="13" spans="1:40"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row>
    <row r="14" spans="1:40" ht="18" customHeight="1">
      <c r="A14" s="441"/>
      <c r="B14" s="462" t="str">
        <f>IF(F14="","",U14)</f>
        <v/>
      </c>
      <c r="C14" s="462"/>
      <c r="D14" s="462"/>
      <c r="E14" s="462"/>
      <c r="F14" s="441"/>
      <c r="G14" s="441"/>
      <c r="H14" s="441"/>
      <c r="I14" s="441"/>
      <c r="J14" s="441"/>
      <c r="K14" s="441"/>
      <c r="L14" s="441"/>
      <c r="M14" s="441"/>
      <c r="N14" s="441"/>
      <c r="O14" s="441"/>
      <c r="P14" s="441"/>
      <c r="Q14" s="441"/>
      <c r="R14" s="441"/>
      <c r="S14" s="441"/>
      <c r="T14" s="441"/>
      <c r="U14" s="462" t="s">
        <v>3</v>
      </c>
      <c r="V14" s="462"/>
      <c r="W14" s="462"/>
      <c r="X14" s="462"/>
      <c r="Y14" s="269"/>
      <c r="Z14" s="269"/>
      <c r="AA14" s="269"/>
      <c r="AB14" s="269"/>
      <c r="AC14" s="269"/>
      <c r="AD14" s="269"/>
      <c r="AE14" s="269"/>
      <c r="AF14" s="269"/>
      <c r="AG14" s="269"/>
      <c r="AH14" s="269"/>
      <c r="AI14" s="269"/>
      <c r="AJ14" s="269"/>
      <c r="AK14" s="269"/>
      <c r="AL14" s="441"/>
      <c r="AM14" s="21" t="s">
        <v>131</v>
      </c>
    </row>
    <row r="15" spans="1:40" ht="18" customHeight="1">
      <c r="A15" s="441"/>
      <c r="B15" s="462" t="str">
        <f>IF(F15="","",U15)</f>
        <v/>
      </c>
      <c r="C15" s="462"/>
      <c r="D15" s="462"/>
      <c r="E15" s="462"/>
      <c r="F15" s="441"/>
      <c r="G15" s="441"/>
      <c r="H15" s="441"/>
      <c r="I15" s="441"/>
      <c r="J15" s="441"/>
      <c r="K15" s="441"/>
      <c r="L15" s="441"/>
      <c r="M15" s="441"/>
      <c r="N15" s="441"/>
      <c r="O15" s="441"/>
      <c r="P15" s="441"/>
      <c r="Q15" s="441"/>
      <c r="R15" s="441"/>
      <c r="S15" s="441"/>
      <c r="T15" s="441"/>
      <c r="U15" s="462" t="s">
        <v>4</v>
      </c>
      <c r="V15" s="462"/>
      <c r="W15" s="462"/>
      <c r="X15" s="462"/>
      <c r="Y15" s="269"/>
      <c r="Z15" s="269"/>
      <c r="AA15" s="269"/>
      <c r="AB15" s="269"/>
      <c r="AC15" s="269"/>
      <c r="AD15" s="269"/>
      <c r="AE15" s="269"/>
      <c r="AF15" s="269"/>
      <c r="AG15" s="269"/>
      <c r="AH15" s="269"/>
      <c r="AI15" s="269"/>
      <c r="AJ15" s="269"/>
      <c r="AK15" s="269"/>
      <c r="AL15" s="441"/>
      <c r="AM15" s="21" t="s">
        <v>131</v>
      </c>
    </row>
    <row r="16" spans="1:40"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c r="Z16" s="269"/>
      <c r="AA16" s="269"/>
      <c r="AB16" s="269"/>
      <c r="AC16" s="269"/>
      <c r="AD16" s="269"/>
      <c r="AE16" s="269"/>
      <c r="AF16" s="269"/>
      <c r="AG16" s="269"/>
      <c r="AH16" s="269"/>
      <c r="AI16" s="269"/>
      <c r="AJ16" s="269"/>
      <c r="AK16" s="269"/>
      <c r="AL16" s="441"/>
      <c r="AM16" s="21" t="s">
        <v>131</v>
      </c>
    </row>
    <row r="17" spans="1:41"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row>
    <row r="18" spans="1:41" ht="15" customHeight="1">
      <c r="A18" s="441"/>
      <c r="B18" s="467" t="str">
        <f>"　"&amp;TEXT(AO19,"ggg")&amp;IF(TEXT(AO19,"e")="1","元年",TEXT(AO19,"e年"))&amp;TEXT(AO19,"m月d日")&amp;AO20</f>
        <v>　付けで交付決定のあった標記事業について、水素ステーションとカーシェア等のパッケージ支援事業における水素供給設備の設備運営費に係る助成金交付要綱第11条第6項の規定に基づき、下記のとおり変更を届け出ます。</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41"/>
      <c r="AM18" s="21" t="s">
        <v>131</v>
      </c>
      <c r="AN18" s="18" t="s">
        <v>63</v>
      </c>
      <c r="AO18" s="49" t="s">
        <v>124</v>
      </c>
    </row>
    <row r="19" spans="1:41" ht="15" customHeight="1">
      <c r="A19" s="441"/>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41"/>
      <c r="AN19" s="19"/>
      <c r="AO19" s="67" t="str">
        <f>IF(■交付決定内容入力■!AD9="","",■交付決定内容入力■!AD9)</f>
        <v/>
      </c>
    </row>
    <row r="20" spans="1:41" ht="15" customHeight="1">
      <c r="A20" s="441"/>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41"/>
      <c r="AN20" s="18" t="s">
        <v>77</v>
      </c>
      <c r="AO20" s="289" t="s">
        <v>465</v>
      </c>
    </row>
    <row r="21" spans="1:41" ht="15" customHeight="1">
      <c r="A21" s="441"/>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41"/>
      <c r="AN21" s="19"/>
      <c r="AO21" s="290"/>
    </row>
    <row r="22" spans="1:41"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row>
    <row r="23" spans="1:41"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row>
    <row r="24" spans="1:41"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row>
    <row r="25" spans="1:41" ht="30" customHeight="1">
      <c r="A25" s="441"/>
      <c r="B25" s="469" t="s">
        <v>10</v>
      </c>
      <c r="C25" s="470"/>
      <c r="D25" s="470"/>
      <c r="E25" s="470"/>
      <c r="F25" s="470"/>
      <c r="G25" s="470"/>
      <c r="H25" s="470"/>
      <c r="I25" s="470"/>
      <c r="J25" s="470"/>
      <c r="K25" s="470"/>
      <c r="L25" s="470"/>
      <c r="M25" s="470"/>
      <c r="N25" s="471"/>
      <c r="O25" s="472"/>
      <c r="P25" s="473" t="str">
        <f>IF(■交付決定内容入力■!L13="","",■交付決定内容入力■!L13)</f>
        <v/>
      </c>
      <c r="Q25" s="473"/>
      <c r="R25" s="473"/>
      <c r="S25" s="473"/>
      <c r="T25" s="473"/>
      <c r="U25" s="473"/>
      <c r="V25" s="473"/>
      <c r="W25" s="473"/>
      <c r="X25" s="473"/>
      <c r="Y25" s="473"/>
      <c r="Z25" s="473"/>
      <c r="AA25" s="473"/>
      <c r="AB25" s="473"/>
      <c r="AC25" s="473"/>
      <c r="AD25" s="473"/>
      <c r="AE25" s="473"/>
      <c r="AF25" s="473"/>
      <c r="AG25" s="473"/>
      <c r="AH25" s="473"/>
      <c r="AI25" s="473"/>
      <c r="AJ25" s="473"/>
      <c r="AK25" s="474"/>
      <c r="AL25" s="441"/>
      <c r="AM25" s="21" t="s">
        <v>142</v>
      </c>
      <c r="AN25" s="68" t="s">
        <v>389</v>
      </c>
    </row>
    <row r="26" spans="1:41" ht="30" customHeight="1">
      <c r="A26" s="441"/>
      <c r="B26" s="492" t="s">
        <v>11</v>
      </c>
      <c r="C26" s="493"/>
      <c r="D26" s="493"/>
      <c r="E26" s="493"/>
      <c r="F26" s="493"/>
      <c r="G26" s="493"/>
      <c r="H26" s="493"/>
      <c r="I26" s="493"/>
      <c r="J26" s="493"/>
      <c r="K26" s="493"/>
      <c r="L26" s="493"/>
      <c r="M26" s="493"/>
      <c r="N26" s="494"/>
      <c r="O26" s="495"/>
      <c r="P26" s="496" t="str">
        <f>IF(第1号!M26="","",第1号!M26)</f>
        <v/>
      </c>
      <c r="Q26" s="496"/>
      <c r="R26" s="496"/>
      <c r="S26" s="496"/>
      <c r="T26" s="496"/>
      <c r="U26" s="496"/>
      <c r="V26" s="496"/>
      <c r="W26" s="496"/>
      <c r="X26" s="496"/>
      <c r="Y26" s="496"/>
      <c r="Z26" s="496"/>
      <c r="AA26" s="496"/>
      <c r="AB26" s="496"/>
      <c r="AC26" s="496"/>
      <c r="AD26" s="496"/>
      <c r="AE26" s="496"/>
      <c r="AF26" s="496"/>
      <c r="AG26" s="496"/>
      <c r="AH26" s="496"/>
      <c r="AI26" s="496"/>
      <c r="AJ26" s="496"/>
      <c r="AK26" s="497"/>
      <c r="AL26" s="441"/>
      <c r="AM26" s="21" t="s">
        <v>142</v>
      </c>
      <c r="AN26" s="68" t="s">
        <v>386</v>
      </c>
    </row>
    <row r="27" spans="1:41" ht="100.5" customHeight="1">
      <c r="A27" s="441"/>
      <c r="B27" s="492" t="s">
        <v>23</v>
      </c>
      <c r="C27" s="493"/>
      <c r="D27" s="493"/>
      <c r="E27" s="493"/>
      <c r="F27" s="493"/>
      <c r="G27" s="493"/>
      <c r="H27" s="493"/>
      <c r="I27" s="493"/>
      <c r="J27" s="493"/>
      <c r="K27" s="493"/>
      <c r="L27" s="493"/>
      <c r="M27" s="493"/>
      <c r="N27" s="494"/>
      <c r="O27" s="495"/>
      <c r="P27" s="297"/>
      <c r="Q27" s="297"/>
      <c r="R27" s="297"/>
      <c r="S27" s="297"/>
      <c r="T27" s="297"/>
      <c r="U27" s="297"/>
      <c r="V27" s="297"/>
      <c r="W27" s="297"/>
      <c r="X27" s="297"/>
      <c r="Y27" s="297"/>
      <c r="Z27" s="297"/>
      <c r="AA27" s="297"/>
      <c r="AB27" s="297"/>
      <c r="AC27" s="297"/>
      <c r="AD27" s="297"/>
      <c r="AE27" s="297"/>
      <c r="AF27" s="297"/>
      <c r="AG27" s="297"/>
      <c r="AH27" s="297"/>
      <c r="AI27" s="297"/>
      <c r="AJ27" s="297"/>
      <c r="AK27" s="497"/>
      <c r="AL27" s="441"/>
    </row>
    <row r="28" spans="1:41" ht="100.5" customHeight="1">
      <c r="A28" s="441"/>
      <c r="B28" s="492" t="s">
        <v>24</v>
      </c>
      <c r="C28" s="493"/>
      <c r="D28" s="493"/>
      <c r="E28" s="493"/>
      <c r="F28" s="493"/>
      <c r="G28" s="493"/>
      <c r="H28" s="493"/>
      <c r="I28" s="493"/>
      <c r="J28" s="493"/>
      <c r="K28" s="493"/>
      <c r="L28" s="493"/>
      <c r="M28" s="493"/>
      <c r="N28" s="494"/>
      <c r="O28" s="495"/>
      <c r="P28" s="297"/>
      <c r="Q28" s="297"/>
      <c r="R28" s="297"/>
      <c r="S28" s="297"/>
      <c r="T28" s="297"/>
      <c r="U28" s="297"/>
      <c r="V28" s="297"/>
      <c r="W28" s="297"/>
      <c r="X28" s="297"/>
      <c r="Y28" s="297"/>
      <c r="Z28" s="297"/>
      <c r="AA28" s="297"/>
      <c r="AB28" s="297"/>
      <c r="AC28" s="297"/>
      <c r="AD28" s="297"/>
      <c r="AE28" s="297"/>
      <c r="AF28" s="297"/>
      <c r="AG28" s="297"/>
      <c r="AH28" s="297"/>
      <c r="AI28" s="297"/>
      <c r="AJ28" s="297"/>
      <c r="AK28" s="497"/>
      <c r="AL28" s="441"/>
    </row>
    <row r="29" spans="1:41" ht="100.5" customHeight="1">
      <c r="A29" s="441"/>
      <c r="B29" s="492" t="s">
        <v>25</v>
      </c>
      <c r="C29" s="493"/>
      <c r="D29" s="493"/>
      <c r="E29" s="493"/>
      <c r="F29" s="493"/>
      <c r="G29" s="493"/>
      <c r="H29" s="493"/>
      <c r="I29" s="493"/>
      <c r="J29" s="493"/>
      <c r="K29" s="493"/>
      <c r="L29" s="493"/>
      <c r="M29" s="493"/>
      <c r="N29" s="494"/>
      <c r="O29" s="495"/>
      <c r="P29" s="297"/>
      <c r="Q29" s="297"/>
      <c r="R29" s="297"/>
      <c r="S29" s="297"/>
      <c r="T29" s="297"/>
      <c r="U29" s="297"/>
      <c r="V29" s="297"/>
      <c r="W29" s="297"/>
      <c r="X29" s="297"/>
      <c r="Y29" s="297"/>
      <c r="Z29" s="297"/>
      <c r="AA29" s="297"/>
      <c r="AB29" s="297"/>
      <c r="AC29" s="297"/>
      <c r="AD29" s="297"/>
      <c r="AE29" s="297"/>
      <c r="AF29" s="297"/>
      <c r="AG29" s="297"/>
      <c r="AH29" s="297"/>
      <c r="AI29" s="297"/>
      <c r="AJ29" s="297"/>
      <c r="AK29" s="497"/>
      <c r="AL29" s="441"/>
      <c r="AO29" s="68"/>
    </row>
    <row r="30" spans="1:41" ht="40.5" customHeight="1">
      <c r="A30" s="441"/>
      <c r="B30" s="492" t="s">
        <v>26</v>
      </c>
      <c r="C30" s="493"/>
      <c r="D30" s="493"/>
      <c r="E30" s="493"/>
      <c r="F30" s="493"/>
      <c r="G30" s="493"/>
      <c r="H30" s="493"/>
      <c r="I30" s="493"/>
      <c r="J30" s="493"/>
      <c r="K30" s="493"/>
      <c r="L30" s="493"/>
      <c r="M30" s="493"/>
      <c r="N30" s="494"/>
      <c r="O30" s="495"/>
      <c r="P30" s="295"/>
      <c r="Q30" s="295"/>
      <c r="R30" s="295"/>
      <c r="S30" s="295"/>
      <c r="T30" s="295"/>
      <c r="U30" s="295"/>
      <c r="V30" s="295"/>
      <c r="W30" s="498"/>
      <c r="X30" s="498"/>
      <c r="Y30" s="498"/>
      <c r="Z30" s="498"/>
      <c r="AA30" s="498"/>
      <c r="AB30" s="498"/>
      <c r="AC30" s="498"/>
      <c r="AD30" s="498"/>
      <c r="AE30" s="498"/>
      <c r="AF30" s="498"/>
      <c r="AG30" s="498"/>
      <c r="AH30" s="498"/>
      <c r="AI30" s="498"/>
      <c r="AJ30" s="498"/>
      <c r="AK30" s="497"/>
      <c r="AL30" s="441"/>
      <c r="AN30" s="68" t="s">
        <v>235</v>
      </c>
      <c r="AO30" s="93" t="s">
        <v>236</v>
      </c>
    </row>
    <row r="31" spans="1:41" ht="100.5" customHeight="1">
      <c r="A31" s="441"/>
      <c r="B31" s="475" t="s">
        <v>15</v>
      </c>
      <c r="C31" s="476"/>
      <c r="D31" s="476"/>
      <c r="E31" s="476"/>
      <c r="F31" s="476"/>
      <c r="G31" s="476"/>
      <c r="H31" s="476"/>
      <c r="I31" s="476"/>
      <c r="J31" s="476"/>
      <c r="K31" s="476"/>
      <c r="L31" s="476"/>
      <c r="M31" s="476"/>
      <c r="N31" s="477"/>
      <c r="O31" s="478"/>
      <c r="P31" s="292"/>
      <c r="Q31" s="292"/>
      <c r="R31" s="292"/>
      <c r="S31" s="292"/>
      <c r="T31" s="292"/>
      <c r="U31" s="292"/>
      <c r="V31" s="292"/>
      <c r="W31" s="292"/>
      <c r="X31" s="292"/>
      <c r="Y31" s="292"/>
      <c r="Z31" s="292"/>
      <c r="AA31" s="292"/>
      <c r="AB31" s="292"/>
      <c r="AC31" s="292"/>
      <c r="AD31" s="292"/>
      <c r="AE31" s="292"/>
      <c r="AF31" s="292"/>
      <c r="AG31" s="292"/>
      <c r="AH31" s="292"/>
      <c r="AI31" s="292"/>
      <c r="AJ31" s="292"/>
      <c r="AK31" s="480"/>
      <c r="AL31" s="441"/>
    </row>
    <row r="32" spans="1:41" ht="15" customHeight="1">
      <c r="A32" s="441"/>
      <c r="B32" s="441" t="s">
        <v>108</v>
      </c>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3"/>
      <c r="AJ32" s="441"/>
      <c r="AK32" s="441"/>
      <c r="AL32" s="441"/>
    </row>
  </sheetData>
  <sheetProtection algorithmName="SHA-512" hashValue="VhkKIASnJLSeLbVz1K4K9mSRgZ9MwGeGbXbWGfvyd7uZhRgEKnGIpar4WZee4FCjmSEDuyTPpvPd/NF+ih4QvA==" saltValue="bUw0ljDkPULnpipjgIkzUQ==" spinCount="100000" sheet="1" objects="1" scenarios="1"/>
  <mergeCells count="28">
    <mergeCell ref="B6:AK6"/>
    <mergeCell ref="B7:AK7"/>
    <mergeCell ref="B31:N31"/>
    <mergeCell ref="P31:AJ31"/>
    <mergeCell ref="B25:N25"/>
    <mergeCell ref="P25:AJ25"/>
    <mergeCell ref="B26:N26"/>
    <mergeCell ref="P26:AJ26"/>
    <mergeCell ref="B30:N30"/>
    <mergeCell ref="P30:V30"/>
    <mergeCell ref="B27:N27"/>
    <mergeCell ref="P27:AJ27"/>
    <mergeCell ref="P28:AJ28"/>
    <mergeCell ref="P29:AJ29"/>
    <mergeCell ref="B28:N28"/>
    <mergeCell ref="B29:N29"/>
    <mergeCell ref="AO20:AO21"/>
    <mergeCell ref="S23:T23"/>
    <mergeCell ref="B8:AK8"/>
    <mergeCell ref="AD9:AK9"/>
    <mergeCell ref="U14:X14"/>
    <mergeCell ref="Y14:AK14"/>
    <mergeCell ref="U15:X15"/>
    <mergeCell ref="Y15:AK15"/>
    <mergeCell ref="B18:AK21"/>
    <mergeCell ref="B14:E14"/>
    <mergeCell ref="B15:E15"/>
    <mergeCell ref="Y16:AK16"/>
  </mergeCells>
  <phoneticPr fontId="3"/>
  <printOptions horizontalCentered="1"/>
  <pageMargins left="0.70866141732283472" right="0.39370078740157483" top="0.39370078740157483" bottom="0.39370078740157483" header="0.39370078740157483" footer="0.39370078740157483"/>
  <pageSetup paperSize="9" scale="89" orientation="portrait" r:id="rId1"/>
  <colBreaks count="1" manualBreakCount="1">
    <brk id="38" min="1" max="31"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0E7A-8127-4744-9C24-3A4E990B6B6A}">
  <sheetPr>
    <tabColor rgb="FFFFFF00"/>
  </sheetPr>
  <dimension ref="A1:BB43"/>
  <sheetViews>
    <sheetView showGridLines="0" view="pageBreakPreview" zoomScaleNormal="100" zoomScaleSheetLayoutView="100" workbookViewId="0">
      <pane ySplit="1" topLeftCell="A14" activePane="bottomLeft" state="frozen"/>
      <selection activeCell="AF46" sqref="AF46:AG46"/>
      <selection pane="bottomLeft" activeCell="P30" sqref="P30:AJ30"/>
    </sheetView>
  </sheetViews>
  <sheetFormatPr defaultColWidth="2.5" defaultRowHeight="15" customHeight="1"/>
  <cols>
    <col min="1" max="1" width="1.375" style="1" customWidth="1"/>
    <col min="2" max="37" width="2.5" style="1"/>
    <col min="38" max="38" width="1.375" style="1" customWidth="1"/>
    <col min="39" max="39" width="2.5" style="1"/>
    <col min="40" max="40" width="20.875" style="1" hidden="1" customWidth="1"/>
    <col min="41" max="41" width="2.5" style="1"/>
    <col min="42" max="42" width="23.875" style="1" customWidth="1"/>
    <col min="43" max="43" width="69.875" style="1" customWidth="1"/>
    <col min="44" max="16384" width="2.5" style="1"/>
  </cols>
  <sheetData>
    <row r="1" spans="1:43"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3"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row>
    <row r="3" spans="1:43"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P3" s="131" t="s">
        <v>448</v>
      </c>
    </row>
    <row r="4" spans="1:43" ht="15" customHeight="1">
      <c r="A4" s="441"/>
      <c r="B4" s="464" t="s">
        <v>298</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row>
    <row r="5" spans="1:43"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P5" s="16" t="s">
        <v>44</v>
      </c>
      <c r="AQ5" s="16" t="s">
        <v>45</v>
      </c>
    </row>
    <row r="6" spans="1:43" ht="15" customHeight="1">
      <c r="A6" s="441"/>
      <c r="B6" s="533" t="s">
        <v>238</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441"/>
      <c r="AP6" s="61"/>
      <c r="AQ6" s="126"/>
    </row>
    <row r="7" spans="1:43" ht="15" customHeight="1">
      <c r="A7" s="441"/>
      <c r="B7" s="533" t="s">
        <v>466</v>
      </c>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441"/>
      <c r="AP7" s="55"/>
      <c r="AQ7" s="2"/>
    </row>
    <row r="8" spans="1:43" ht="15" customHeight="1">
      <c r="A8" s="441"/>
      <c r="B8" s="534"/>
      <c r="C8" s="534"/>
      <c r="D8" s="534"/>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441"/>
      <c r="AP8" s="55"/>
      <c r="AQ8" s="2"/>
    </row>
    <row r="9" spans="1:43"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535" t="s">
        <v>270</v>
      </c>
      <c r="AB9" s="462"/>
      <c r="AC9" s="462"/>
      <c r="AD9" s="180" t="s">
        <v>271</v>
      </c>
      <c r="AE9" s="180"/>
      <c r="AF9" s="180"/>
      <c r="AG9" s="180"/>
      <c r="AH9" s="180"/>
      <c r="AI9" s="180"/>
      <c r="AJ9" s="180"/>
      <c r="AK9" s="180"/>
      <c r="AL9" s="441"/>
      <c r="AP9" s="17" t="s">
        <v>128</v>
      </c>
      <c r="AQ9" s="17" t="s">
        <v>129</v>
      </c>
    </row>
    <row r="10" spans="1:43"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c r="AP10" s="54"/>
      <c r="AQ10" s="15"/>
    </row>
    <row r="11" spans="1:43"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c r="AP11" s="54"/>
      <c r="AQ11" s="15"/>
    </row>
    <row r="12" spans="1:43"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P12" s="54"/>
      <c r="AQ12" s="15"/>
    </row>
    <row r="13" spans="1:43"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P13" s="54"/>
      <c r="AQ13" s="15"/>
    </row>
    <row r="14" spans="1:43" ht="18" customHeight="1">
      <c r="A14" s="441"/>
      <c r="B14" s="462"/>
      <c r="C14" s="462"/>
      <c r="D14" s="462"/>
      <c r="E14" s="462"/>
      <c r="F14" s="536"/>
      <c r="G14" s="537"/>
      <c r="H14" s="537"/>
      <c r="I14" s="537"/>
      <c r="J14" s="537"/>
      <c r="K14" s="537"/>
      <c r="L14" s="537"/>
      <c r="M14" s="537"/>
      <c r="N14" s="537"/>
      <c r="O14" s="537"/>
      <c r="P14" s="537"/>
      <c r="Q14" s="537"/>
      <c r="R14" s="537"/>
      <c r="S14" s="537"/>
      <c r="T14" s="441"/>
      <c r="U14" s="462" t="s">
        <v>3</v>
      </c>
      <c r="V14" s="462"/>
      <c r="W14" s="462"/>
      <c r="X14" s="462"/>
      <c r="Y14" s="269"/>
      <c r="Z14" s="269"/>
      <c r="AA14" s="269"/>
      <c r="AB14" s="269"/>
      <c r="AC14" s="269"/>
      <c r="AD14" s="269"/>
      <c r="AE14" s="269"/>
      <c r="AF14" s="269"/>
      <c r="AG14" s="269"/>
      <c r="AH14" s="269"/>
      <c r="AI14" s="269"/>
      <c r="AJ14" s="269"/>
      <c r="AK14" s="269"/>
      <c r="AL14" s="441"/>
      <c r="AP14" s="17" t="s">
        <v>3</v>
      </c>
      <c r="AQ14" s="135" t="s">
        <v>324</v>
      </c>
    </row>
    <row r="15" spans="1:43" ht="18" customHeight="1">
      <c r="A15" s="441"/>
      <c r="B15" s="462"/>
      <c r="C15" s="462"/>
      <c r="D15" s="462"/>
      <c r="E15" s="462"/>
      <c r="F15" s="536"/>
      <c r="G15" s="537"/>
      <c r="H15" s="537"/>
      <c r="I15" s="537"/>
      <c r="J15" s="537"/>
      <c r="K15" s="537"/>
      <c r="L15" s="537"/>
      <c r="M15" s="537"/>
      <c r="N15" s="537"/>
      <c r="O15" s="537"/>
      <c r="P15" s="537"/>
      <c r="Q15" s="537"/>
      <c r="R15" s="537"/>
      <c r="S15" s="537"/>
      <c r="T15" s="441"/>
      <c r="U15" s="462" t="s">
        <v>4</v>
      </c>
      <c r="V15" s="462"/>
      <c r="W15" s="462"/>
      <c r="X15" s="462"/>
      <c r="Y15" s="269"/>
      <c r="Z15" s="269"/>
      <c r="AA15" s="269"/>
      <c r="AB15" s="269"/>
      <c r="AC15" s="269"/>
      <c r="AD15" s="269"/>
      <c r="AE15" s="269"/>
      <c r="AF15" s="269"/>
      <c r="AG15" s="269"/>
      <c r="AH15" s="269"/>
      <c r="AI15" s="269"/>
      <c r="AJ15" s="269"/>
      <c r="AK15" s="269"/>
      <c r="AL15" s="441"/>
      <c r="AP15" s="17" t="s">
        <v>4</v>
      </c>
      <c r="AQ15" s="17" t="s">
        <v>46</v>
      </c>
    </row>
    <row r="16" spans="1:43" ht="15" customHeight="1">
      <c r="A16" s="441"/>
      <c r="B16" s="441"/>
      <c r="C16" s="441"/>
      <c r="D16" s="441"/>
      <c r="E16" s="441"/>
      <c r="F16" s="537"/>
      <c r="G16" s="537"/>
      <c r="H16" s="537"/>
      <c r="I16" s="537"/>
      <c r="J16" s="537"/>
      <c r="K16" s="537"/>
      <c r="L16" s="537"/>
      <c r="M16" s="537"/>
      <c r="N16" s="537"/>
      <c r="O16" s="537"/>
      <c r="P16" s="537"/>
      <c r="Q16" s="537"/>
      <c r="R16" s="537"/>
      <c r="S16" s="537"/>
      <c r="T16" s="441"/>
      <c r="U16" s="441"/>
      <c r="V16" s="441"/>
      <c r="W16" s="441"/>
      <c r="X16" s="441"/>
      <c r="Y16" s="270"/>
      <c r="Z16" s="270"/>
      <c r="AA16" s="270"/>
      <c r="AB16" s="270"/>
      <c r="AC16" s="270"/>
      <c r="AD16" s="270"/>
      <c r="AE16" s="270"/>
      <c r="AF16" s="270"/>
      <c r="AG16" s="270"/>
      <c r="AH16" s="270"/>
      <c r="AI16" s="270"/>
      <c r="AJ16" s="270"/>
      <c r="AK16" s="270"/>
      <c r="AL16" s="441"/>
      <c r="AP16" s="17"/>
      <c r="AQ16" s="69"/>
    </row>
    <row r="17" spans="1:54"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c r="AP17" s="127"/>
      <c r="AQ17" s="10"/>
    </row>
    <row r="18" spans="1:54" ht="15" customHeight="1">
      <c r="A18" s="441"/>
      <c r="B18" s="299" t="s">
        <v>272</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441"/>
      <c r="AP18" s="70"/>
      <c r="AQ18" s="301" t="s">
        <v>273</v>
      </c>
    </row>
    <row r="19" spans="1:54" ht="15" customHeight="1">
      <c r="A19" s="441"/>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441"/>
      <c r="AP19" s="70"/>
      <c r="AQ19" s="301"/>
    </row>
    <row r="20" spans="1:54" ht="15" customHeight="1">
      <c r="A20" s="441"/>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441"/>
      <c r="AP20" s="70"/>
      <c r="AQ20" s="301"/>
    </row>
    <row r="21" spans="1:54" ht="15" customHeight="1">
      <c r="A21" s="441"/>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441"/>
      <c r="AP21" s="70"/>
      <c r="AQ21" s="301"/>
    </row>
    <row r="22" spans="1:54"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c r="AP22" s="54"/>
      <c r="AQ22" s="128" t="s">
        <v>274</v>
      </c>
    </row>
    <row r="23" spans="1:54"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c r="AP23" s="54"/>
      <c r="AQ23" s="15"/>
    </row>
    <row r="24" spans="1:54"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c r="AP24" s="54"/>
      <c r="AQ24" s="15"/>
    </row>
    <row r="25" spans="1:54" ht="30" customHeight="1">
      <c r="A25" s="441"/>
      <c r="B25" s="469" t="s">
        <v>10</v>
      </c>
      <c r="C25" s="470"/>
      <c r="D25" s="470"/>
      <c r="E25" s="470"/>
      <c r="F25" s="470"/>
      <c r="G25" s="470"/>
      <c r="H25" s="470"/>
      <c r="I25" s="470"/>
      <c r="J25" s="470"/>
      <c r="K25" s="470"/>
      <c r="L25" s="470"/>
      <c r="M25" s="470"/>
      <c r="N25" s="471"/>
      <c r="O25" s="472"/>
      <c r="P25" s="473" t="str">
        <f>IF(■交付決定内容入力■!L13="","",■交付決定内容入力■!L13)</f>
        <v/>
      </c>
      <c r="Q25" s="473"/>
      <c r="R25" s="473"/>
      <c r="S25" s="473"/>
      <c r="T25" s="473"/>
      <c r="U25" s="473"/>
      <c r="V25" s="473"/>
      <c r="W25" s="473"/>
      <c r="X25" s="473"/>
      <c r="Y25" s="473"/>
      <c r="Z25" s="473"/>
      <c r="AA25" s="473"/>
      <c r="AB25" s="473"/>
      <c r="AC25" s="473"/>
      <c r="AD25" s="473"/>
      <c r="AE25" s="473"/>
      <c r="AF25" s="473"/>
      <c r="AG25" s="473"/>
      <c r="AH25" s="473"/>
      <c r="AI25" s="473"/>
      <c r="AJ25" s="473"/>
      <c r="AK25" s="474"/>
      <c r="AL25" s="441"/>
      <c r="AP25" s="17" t="s">
        <v>10</v>
      </c>
      <c r="AQ25" s="92" t="s">
        <v>387</v>
      </c>
    </row>
    <row r="26" spans="1:54" ht="30" customHeight="1">
      <c r="A26" s="441"/>
      <c r="B26" s="492" t="s">
        <v>305</v>
      </c>
      <c r="C26" s="493"/>
      <c r="D26" s="493"/>
      <c r="E26" s="493"/>
      <c r="F26" s="493"/>
      <c r="G26" s="493"/>
      <c r="H26" s="493"/>
      <c r="I26" s="493"/>
      <c r="J26" s="493"/>
      <c r="K26" s="493"/>
      <c r="L26" s="493"/>
      <c r="M26" s="493"/>
      <c r="N26" s="494"/>
      <c r="O26" s="495"/>
      <c r="P26" s="496" t="str">
        <f>IF(第1号!M26="","",第1号!M26)</f>
        <v/>
      </c>
      <c r="Q26" s="496"/>
      <c r="R26" s="496"/>
      <c r="S26" s="496"/>
      <c r="T26" s="496"/>
      <c r="U26" s="496"/>
      <c r="V26" s="496"/>
      <c r="W26" s="496"/>
      <c r="X26" s="496"/>
      <c r="Y26" s="496"/>
      <c r="Z26" s="496"/>
      <c r="AA26" s="496"/>
      <c r="AB26" s="496"/>
      <c r="AC26" s="496"/>
      <c r="AD26" s="496"/>
      <c r="AE26" s="496"/>
      <c r="AF26" s="496"/>
      <c r="AG26" s="496"/>
      <c r="AH26" s="496"/>
      <c r="AI26" s="496"/>
      <c r="AJ26" s="496"/>
      <c r="AK26" s="497"/>
      <c r="AL26" s="441"/>
      <c r="AN26" s="68" t="s">
        <v>275</v>
      </c>
      <c r="AP26" s="132" t="s">
        <v>275</v>
      </c>
      <c r="AQ26" s="69" t="s">
        <v>388</v>
      </c>
    </row>
    <row r="27" spans="1:54" ht="30" customHeight="1">
      <c r="A27" s="441"/>
      <c r="B27" s="492" t="s">
        <v>276</v>
      </c>
      <c r="C27" s="493"/>
      <c r="D27" s="493"/>
      <c r="E27" s="493"/>
      <c r="F27" s="493"/>
      <c r="G27" s="493"/>
      <c r="H27" s="493"/>
      <c r="I27" s="493"/>
      <c r="J27" s="493"/>
      <c r="K27" s="493"/>
      <c r="L27" s="493"/>
      <c r="M27" s="493"/>
      <c r="N27" s="494"/>
      <c r="O27" s="538"/>
      <c r="P27" s="539" t="s">
        <v>73</v>
      </c>
      <c r="Q27" s="441" t="s">
        <v>277</v>
      </c>
      <c r="R27" s="441"/>
      <c r="S27" s="441"/>
      <c r="T27" s="441"/>
      <c r="U27" s="539" t="s">
        <v>73</v>
      </c>
      <c r="V27" s="441" t="s">
        <v>278</v>
      </c>
      <c r="W27" s="441"/>
      <c r="X27" s="441"/>
      <c r="Y27" s="441"/>
      <c r="Z27" s="539" t="s">
        <v>73</v>
      </c>
      <c r="AA27" s="441" t="s">
        <v>279</v>
      </c>
      <c r="AB27" s="441"/>
      <c r="AC27" s="441"/>
      <c r="AD27" s="441"/>
      <c r="AE27" s="441"/>
      <c r="AF27" s="498"/>
      <c r="AG27" s="498"/>
      <c r="AH27" s="498"/>
      <c r="AI27" s="498"/>
      <c r="AJ27" s="498"/>
      <c r="AK27" s="497"/>
      <c r="AL27" s="441"/>
      <c r="AN27" s="68" t="s">
        <v>280</v>
      </c>
      <c r="AP27" s="17" t="s">
        <v>276</v>
      </c>
      <c r="AQ27" s="69" t="s">
        <v>281</v>
      </c>
    </row>
    <row r="28" spans="1:54" ht="50.25" customHeight="1">
      <c r="A28" s="441"/>
      <c r="B28" s="492" t="s">
        <v>282</v>
      </c>
      <c r="C28" s="493"/>
      <c r="D28" s="493"/>
      <c r="E28" s="493"/>
      <c r="F28" s="493"/>
      <c r="G28" s="493"/>
      <c r="H28" s="493"/>
      <c r="I28" s="493"/>
      <c r="J28" s="493"/>
      <c r="K28" s="493"/>
      <c r="L28" s="493"/>
      <c r="M28" s="493"/>
      <c r="N28" s="494"/>
      <c r="O28" s="495"/>
      <c r="P28" s="302"/>
      <c r="Q28" s="297"/>
      <c r="R28" s="297"/>
      <c r="S28" s="297"/>
      <c r="T28" s="297"/>
      <c r="U28" s="297"/>
      <c r="V28" s="297"/>
      <c r="W28" s="297"/>
      <c r="X28" s="297"/>
      <c r="Y28" s="297"/>
      <c r="Z28" s="297"/>
      <c r="AA28" s="297"/>
      <c r="AB28" s="297"/>
      <c r="AC28" s="297"/>
      <c r="AD28" s="297"/>
      <c r="AE28" s="297"/>
      <c r="AF28" s="297"/>
      <c r="AG28" s="297"/>
      <c r="AH28" s="297"/>
      <c r="AI28" s="297"/>
      <c r="AJ28" s="297"/>
      <c r="AK28" s="497"/>
      <c r="AL28" s="441"/>
      <c r="AP28" s="17" t="s">
        <v>282</v>
      </c>
      <c r="AQ28" s="17"/>
      <c r="AR28" s="68"/>
      <c r="AW28" s="68"/>
      <c r="BB28" s="68"/>
    </row>
    <row r="29" spans="1:54" ht="30" customHeight="1">
      <c r="A29" s="441"/>
      <c r="B29" s="492" t="s">
        <v>283</v>
      </c>
      <c r="C29" s="493"/>
      <c r="D29" s="493"/>
      <c r="E29" s="493"/>
      <c r="F29" s="493"/>
      <c r="G29" s="493"/>
      <c r="H29" s="493"/>
      <c r="I29" s="493"/>
      <c r="J29" s="493"/>
      <c r="K29" s="493"/>
      <c r="L29" s="493"/>
      <c r="M29" s="493"/>
      <c r="N29" s="494"/>
      <c r="O29" s="495"/>
      <c r="P29" s="303"/>
      <c r="Q29" s="303"/>
      <c r="R29" s="303"/>
      <c r="S29" s="303"/>
      <c r="T29" s="303"/>
      <c r="U29" s="303"/>
      <c r="V29" s="303"/>
      <c r="W29" s="303"/>
      <c r="X29" s="303"/>
      <c r="Y29" s="303"/>
      <c r="Z29" s="540" t="s">
        <v>12</v>
      </c>
      <c r="AA29" s="540"/>
      <c r="AB29" s="540"/>
      <c r="AC29" s="540"/>
      <c r="AD29" s="540"/>
      <c r="AE29" s="540"/>
      <c r="AF29" s="540"/>
      <c r="AG29" s="540"/>
      <c r="AH29" s="540"/>
      <c r="AI29" s="540"/>
      <c r="AJ29" s="540"/>
      <c r="AK29" s="497"/>
      <c r="AL29" s="441"/>
      <c r="AP29" s="17" t="s">
        <v>283</v>
      </c>
      <c r="AQ29" s="129" t="s">
        <v>239</v>
      </c>
    </row>
    <row r="30" spans="1:54" ht="150.75" customHeight="1">
      <c r="A30" s="441"/>
      <c r="B30" s="475" t="s">
        <v>284</v>
      </c>
      <c r="C30" s="476"/>
      <c r="D30" s="476"/>
      <c r="E30" s="476"/>
      <c r="F30" s="476"/>
      <c r="G30" s="476"/>
      <c r="H30" s="476"/>
      <c r="I30" s="476"/>
      <c r="J30" s="476"/>
      <c r="K30" s="476"/>
      <c r="L30" s="476"/>
      <c r="M30" s="476"/>
      <c r="N30" s="477"/>
      <c r="O30" s="478"/>
      <c r="P30" s="298"/>
      <c r="Q30" s="298"/>
      <c r="R30" s="298"/>
      <c r="S30" s="298"/>
      <c r="T30" s="298"/>
      <c r="U30" s="298"/>
      <c r="V30" s="298"/>
      <c r="W30" s="298"/>
      <c r="X30" s="298"/>
      <c r="Y30" s="298"/>
      <c r="Z30" s="298"/>
      <c r="AA30" s="298"/>
      <c r="AB30" s="298"/>
      <c r="AC30" s="298"/>
      <c r="AD30" s="298"/>
      <c r="AE30" s="298"/>
      <c r="AF30" s="298"/>
      <c r="AG30" s="298"/>
      <c r="AH30" s="298"/>
      <c r="AI30" s="298"/>
      <c r="AJ30" s="298"/>
      <c r="AK30" s="480"/>
      <c r="AL30" s="441"/>
      <c r="AP30" s="20" t="s">
        <v>284</v>
      </c>
      <c r="AQ30" s="69" t="s">
        <v>285</v>
      </c>
    </row>
    <row r="31" spans="1:54" ht="15" customHeight="1">
      <c r="A31" s="441"/>
      <c r="B31" s="441"/>
      <c r="C31" s="441"/>
      <c r="D31" s="441"/>
      <c r="E31" s="441"/>
      <c r="F31" s="441"/>
      <c r="G31" s="441"/>
      <c r="H31" s="441"/>
      <c r="I31" s="441"/>
      <c r="J31" s="441"/>
      <c r="K31" s="441"/>
      <c r="L31" s="441"/>
      <c r="M31" s="441"/>
      <c r="N31" s="441"/>
      <c r="O31" s="441"/>
      <c r="P31" s="541"/>
      <c r="Q31" s="441"/>
      <c r="R31" s="441"/>
      <c r="S31" s="441"/>
      <c r="T31" s="441"/>
      <c r="U31" s="441"/>
      <c r="V31" s="441"/>
      <c r="W31" s="441"/>
      <c r="X31" s="441"/>
      <c r="Y31" s="441"/>
      <c r="Z31" s="441"/>
      <c r="AA31" s="441"/>
      <c r="AB31" s="441"/>
      <c r="AC31" s="441"/>
      <c r="AD31" s="441"/>
      <c r="AE31" s="441"/>
      <c r="AF31" s="441"/>
      <c r="AG31" s="441"/>
      <c r="AH31" s="441"/>
      <c r="AI31" s="443"/>
      <c r="AJ31" s="441"/>
      <c r="AK31" s="441"/>
      <c r="AL31" s="441"/>
    </row>
    <row r="32" spans="1:54" ht="15" customHeight="1">
      <c r="A32" s="441"/>
      <c r="B32" s="441"/>
      <c r="C32" s="441"/>
      <c r="D32" s="441"/>
      <c r="E32" s="441"/>
      <c r="F32" s="441"/>
      <c r="G32" s="441"/>
      <c r="H32" s="441"/>
      <c r="I32" s="441"/>
      <c r="J32" s="441"/>
      <c r="K32" s="441"/>
      <c r="L32" s="441"/>
      <c r="M32" s="441"/>
      <c r="N32" s="441"/>
      <c r="O32" s="441"/>
      <c r="P32" s="541"/>
      <c r="Q32" s="441"/>
      <c r="R32" s="441"/>
      <c r="S32" s="441"/>
      <c r="T32" s="441"/>
      <c r="U32" s="441"/>
      <c r="V32" s="441"/>
      <c r="W32" s="441"/>
      <c r="X32" s="441"/>
      <c r="Y32" s="441"/>
      <c r="Z32" s="441"/>
      <c r="AA32" s="441"/>
      <c r="AB32" s="441"/>
      <c r="AC32" s="441"/>
      <c r="AD32" s="441"/>
      <c r="AE32" s="441"/>
      <c r="AF32" s="441"/>
      <c r="AG32" s="441"/>
      <c r="AH32" s="441"/>
      <c r="AI32" s="443"/>
      <c r="AJ32" s="441"/>
      <c r="AK32" s="441"/>
      <c r="AL32" s="441"/>
    </row>
    <row r="33" spans="1:38" ht="15" customHeight="1">
      <c r="A33" s="441"/>
      <c r="B33" s="441"/>
      <c r="C33" s="441"/>
      <c r="D33" s="441"/>
      <c r="E33" s="441"/>
      <c r="F33" s="441"/>
      <c r="G33" s="441"/>
      <c r="H33" s="441"/>
      <c r="I33" s="441"/>
      <c r="J33" s="441"/>
      <c r="K33" s="441"/>
      <c r="L33" s="441"/>
      <c r="M33" s="441"/>
      <c r="N33" s="441"/>
      <c r="O33" s="441"/>
      <c r="P33" s="541"/>
      <c r="Q33" s="441"/>
      <c r="R33" s="441"/>
      <c r="S33" s="441"/>
      <c r="T33" s="441"/>
      <c r="U33" s="441"/>
      <c r="V33" s="441"/>
      <c r="W33" s="441"/>
      <c r="X33" s="441"/>
      <c r="Y33" s="441"/>
      <c r="Z33" s="441"/>
      <c r="AA33" s="441"/>
      <c r="AB33" s="441"/>
      <c r="AC33" s="441"/>
      <c r="AD33" s="441"/>
      <c r="AE33" s="441"/>
      <c r="AF33" s="441"/>
      <c r="AG33" s="441"/>
      <c r="AH33" s="441"/>
      <c r="AI33" s="443"/>
      <c r="AJ33" s="441"/>
      <c r="AK33" s="441"/>
      <c r="AL33" s="441"/>
    </row>
    <row r="34" spans="1:38" ht="15" customHeight="1">
      <c r="A34" s="441"/>
      <c r="B34" s="441"/>
      <c r="C34" s="441"/>
      <c r="D34" s="441"/>
      <c r="E34" s="441"/>
      <c r="F34" s="441"/>
      <c r="G34" s="441"/>
      <c r="H34" s="441"/>
      <c r="I34" s="441"/>
      <c r="J34" s="441"/>
      <c r="K34" s="441"/>
      <c r="L34" s="441"/>
      <c r="M34" s="441"/>
      <c r="N34" s="441"/>
      <c r="O34" s="441"/>
      <c r="P34" s="541"/>
      <c r="Q34" s="441"/>
      <c r="R34" s="441"/>
      <c r="S34" s="441"/>
      <c r="T34" s="441"/>
      <c r="U34" s="441"/>
      <c r="V34" s="441"/>
      <c r="W34" s="441"/>
      <c r="X34" s="441"/>
      <c r="Y34" s="441"/>
      <c r="Z34" s="441"/>
      <c r="AA34" s="441"/>
      <c r="AB34" s="441"/>
      <c r="AC34" s="441"/>
      <c r="AD34" s="441"/>
      <c r="AE34" s="441"/>
      <c r="AF34" s="441"/>
      <c r="AG34" s="441"/>
      <c r="AH34" s="441"/>
      <c r="AI34" s="443"/>
      <c r="AJ34" s="441"/>
      <c r="AK34" s="441"/>
      <c r="AL34" s="441"/>
    </row>
    <row r="35" spans="1:38" ht="15" customHeight="1">
      <c r="A35" s="441"/>
      <c r="B35" s="441"/>
      <c r="C35" s="441"/>
      <c r="D35" s="441"/>
      <c r="E35" s="441"/>
      <c r="F35" s="441"/>
      <c r="G35" s="441"/>
      <c r="H35" s="441"/>
      <c r="I35" s="441"/>
      <c r="J35" s="441"/>
      <c r="K35" s="441"/>
      <c r="L35" s="441"/>
      <c r="M35" s="441"/>
      <c r="N35" s="441"/>
      <c r="O35" s="441"/>
      <c r="P35" s="541"/>
      <c r="Q35" s="441"/>
      <c r="R35" s="441"/>
      <c r="S35" s="441"/>
      <c r="T35" s="441"/>
      <c r="U35" s="441"/>
      <c r="V35" s="441"/>
      <c r="W35" s="441"/>
      <c r="X35" s="441"/>
      <c r="Y35" s="441"/>
      <c r="Z35" s="441"/>
      <c r="AA35" s="441"/>
      <c r="AB35" s="441"/>
      <c r="AC35" s="441"/>
      <c r="AD35" s="441"/>
      <c r="AE35" s="441"/>
      <c r="AF35" s="441"/>
      <c r="AG35" s="441"/>
      <c r="AH35" s="441"/>
      <c r="AI35" s="443"/>
      <c r="AJ35" s="441"/>
      <c r="AK35" s="441"/>
      <c r="AL35" s="441"/>
    </row>
    <row r="36" spans="1:38" ht="15" customHeight="1">
      <c r="A36" s="441"/>
      <c r="B36" s="441"/>
      <c r="C36" s="441"/>
      <c r="D36" s="441"/>
      <c r="E36" s="441"/>
      <c r="F36" s="441"/>
      <c r="G36" s="441"/>
      <c r="H36" s="441"/>
      <c r="I36" s="441"/>
      <c r="J36" s="441"/>
      <c r="K36" s="441"/>
      <c r="L36" s="441"/>
      <c r="M36" s="441"/>
      <c r="N36" s="441"/>
      <c r="O36" s="441"/>
      <c r="P36" s="541"/>
      <c r="Q36" s="441"/>
      <c r="R36" s="441"/>
      <c r="S36" s="441"/>
      <c r="T36" s="441"/>
      <c r="U36" s="441"/>
      <c r="V36" s="441"/>
      <c r="W36" s="441"/>
      <c r="X36" s="441"/>
      <c r="Y36" s="441"/>
      <c r="Z36" s="441"/>
      <c r="AA36" s="441"/>
      <c r="AB36" s="441"/>
      <c r="AC36" s="441"/>
      <c r="AD36" s="441"/>
      <c r="AE36" s="441"/>
      <c r="AF36" s="441"/>
      <c r="AG36" s="441"/>
      <c r="AH36" s="441"/>
      <c r="AI36" s="443"/>
      <c r="AJ36" s="441"/>
      <c r="AK36" s="441"/>
      <c r="AL36" s="441"/>
    </row>
    <row r="37" spans="1:38" ht="15" customHeight="1">
      <c r="A37" s="441"/>
      <c r="B37" s="441"/>
      <c r="C37" s="441"/>
      <c r="D37" s="441"/>
      <c r="E37" s="441"/>
      <c r="F37" s="441"/>
      <c r="G37" s="441"/>
      <c r="H37" s="441"/>
      <c r="I37" s="441"/>
      <c r="J37" s="441"/>
      <c r="K37" s="441"/>
      <c r="L37" s="441"/>
      <c r="M37" s="441"/>
      <c r="N37" s="441"/>
      <c r="O37" s="441"/>
      <c r="P37" s="541"/>
      <c r="Q37" s="441"/>
      <c r="R37" s="441"/>
      <c r="S37" s="441"/>
      <c r="T37" s="441"/>
      <c r="U37" s="441"/>
      <c r="V37" s="441"/>
      <c r="W37" s="441"/>
      <c r="X37" s="441"/>
      <c r="Y37" s="441"/>
      <c r="Z37" s="441"/>
      <c r="AA37" s="441"/>
      <c r="AB37" s="441"/>
      <c r="AC37" s="441"/>
      <c r="AD37" s="441"/>
      <c r="AE37" s="441"/>
      <c r="AF37" s="441"/>
      <c r="AG37" s="441"/>
      <c r="AH37" s="441"/>
      <c r="AI37" s="443"/>
      <c r="AJ37" s="441"/>
      <c r="AK37" s="441"/>
      <c r="AL37" s="441"/>
    </row>
    <row r="38" spans="1:38" ht="15" customHeight="1">
      <c r="A38" s="441"/>
      <c r="B38" s="441"/>
      <c r="C38" s="441"/>
      <c r="D38" s="441"/>
      <c r="E38" s="441"/>
      <c r="F38" s="441"/>
      <c r="G38" s="441"/>
      <c r="H38" s="441"/>
      <c r="I38" s="441"/>
      <c r="J38" s="441"/>
      <c r="K38" s="441"/>
      <c r="L38" s="441"/>
      <c r="M38" s="441"/>
      <c r="N38" s="441"/>
      <c r="O38" s="441"/>
      <c r="P38" s="541"/>
      <c r="Q38" s="441"/>
      <c r="R38" s="441"/>
      <c r="S38" s="441"/>
      <c r="T38" s="441"/>
      <c r="U38" s="441"/>
      <c r="V38" s="441"/>
      <c r="W38" s="441"/>
      <c r="X38" s="441"/>
      <c r="Y38" s="441"/>
      <c r="Z38" s="441"/>
      <c r="AA38" s="441"/>
      <c r="AB38" s="441"/>
      <c r="AC38" s="441"/>
      <c r="AD38" s="441"/>
      <c r="AE38" s="441"/>
      <c r="AF38" s="441"/>
      <c r="AG38" s="441"/>
      <c r="AH38" s="441"/>
      <c r="AI38" s="443"/>
      <c r="AJ38" s="441"/>
      <c r="AK38" s="441"/>
      <c r="AL38" s="441"/>
    </row>
    <row r="39" spans="1:38" ht="15" customHeight="1">
      <c r="A39" s="441"/>
      <c r="B39" s="441"/>
      <c r="C39" s="441"/>
      <c r="D39" s="441"/>
      <c r="E39" s="441"/>
      <c r="F39" s="441"/>
      <c r="G39" s="441"/>
      <c r="H39" s="441"/>
      <c r="I39" s="441"/>
      <c r="J39" s="441"/>
      <c r="K39" s="441"/>
      <c r="L39" s="441"/>
      <c r="M39" s="441"/>
      <c r="N39" s="441"/>
      <c r="O39" s="441"/>
      <c r="P39" s="541"/>
      <c r="Q39" s="441"/>
      <c r="R39" s="441"/>
      <c r="S39" s="441"/>
      <c r="T39" s="441"/>
      <c r="U39" s="441"/>
      <c r="V39" s="441"/>
      <c r="W39" s="441"/>
      <c r="X39" s="441"/>
      <c r="Y39" s="441"/>
      <c r="Z39" s="441"/>
      <c r="AA39" s="441"/>
      <c r="AB39" s="441"/>
      <c r="AC39" s="441"/>
      <c r="AD39" s="441"/>
      <c r="AE39" s="441"/>
      <c r="AF39" s="441"/>
      <c r="AG39" s="441"/>
      <c r="AH39" s="441"/>
      <c r="AI39" s="443"/>
      <c r="AJ39" s="441"/>
      <c r="AK39" s="441"/>
      <c r="AL39" s="441"/>
    </row>
    <row r="40" spans="1:38" ht="15" customHeight="1">
      <c r="A40" s="441"/>
      <c r="B40" s="441"/>
      <c r="C40" s="441"/>
      <c r="D40" s="441"/>
      <c r="E40" s="441"/>
      <c r="F40" s="441"/>
      <c r="G40" s="441"/>
      <c r="H40" s="441"/>
      <c r="I40" s="441"/>
      <c r="J40" s="441"/>
      <c r="K40" s="441"/>
      <c r="L40" s="441"/>
      <c r="M40" s="441"/>
      <c r="N40" s="441"/>
      <c r="O40" s="441"/>
      <c r="P40" s="541"/>
      <c r="Q40" s="441"/>
      <c r="R40" s="441"/>
      <c r="S40" s="441"/>
      <c r="T40" s="441"/>
      <c r="U40" s="441"/>
      <c r="V40" s="441"/>
      <c r="W40" s="441"/>
      <c r="X40" s="441"/>
      <c r="Y40" s="441"/>
      <c r="Z40" s="441"/>
      <c r="AA40" s="441"/>
      <c r="AB40" s="441"/>
      <c r="AC40" s="441"/>
      <c r="AD40" s="441"/>
      <c r="AE40" s="441"/>
      <c r="AF40" s="441"/>
      <c r="AG40" s="441"/>
      <c r="AH40" s="441"/>
      <c r="AI40" s="443"/>
      <c r="AJ40" s="441"/>
      <c r="AK40" s="441"/>
      <c r="AL40" s="441"/>
    </row>
    <row r="41" spans="1:38" ht="15" customHeight="1">
      <c r="AI41" s="8"/>
    </row>
    <row r="42" spans="1:38" ht="15" customHeight="1">
      <c r="AI42" s="8"/>
    </row>
    <row r="43" spans="1:38" ht="15" customHeight="1">
      <c r="AI43" s="8"/>
    </row>
  </sheetData>
  <sheetProtection algorithmName="SHA-512" hashValue="4vYXvnyRvNoVlN76PjRuiJq/gx1assQiLwLEIvGZc0liDvgjb0ENSE8WonBFPQ1KBw0JhED1Rz0VQp0KET2IZQ==" saltValue="CNFnIUHrmGsIehjjqNos3w==" spinCount="100000" sheet="1" objects="1" scenarios="1"/>
  <mergeCells count="28">
    <mergeCell ref="B30:N30"/>
    <mergeCell ref="P30:AJ30"/>
    <mergeCell ref="B18:AK21"/>
    <mergeCell ref="AQ18:AQ21"/>
    <mergeCell ref="S23:T23"/>
    <mergeCell ref="B25:N25"/>
    <mergeCell ref="P25:AJ25"/>
    <mergeCell ref="B26:N26"/>
    <mergeCell ref="P26:AJ26"/>
    <mergeCell ref="B27:N27"/>
    <mergeCell ref="B28:N28"/>
    <mergeCell ref="P28:AJ28"/>
    <mergeCell ref="B29:N29"/>
    <mergeCell ref="P29:Y29"/>
    <mergeCell ref="B15:E15"/>
    <mergeCell ref="F15:S15"/>
    <mergeCell ref="U15:X15"/>
    <mergeCell ref="Y15:AK15"/>
    <mergeCell ref="F16:S16"/>
    <mergeCell ref="Y16:AK16"/>
    <mergeCell ref="B6:AK6"/>
    <mergeCell ref="B7:AK7"/>
    <mergeCell ref="AA9:AC9"/>
    <mergeCell ref="AD9:AK9"/>
    <mergeCell ref="B14:E14"/>
    <mergeCell ref="F14:S14"/>
    <mergeCell ref="U14:X14"/>
    <mergeCell ref="Y14:AK14"/>
  </mergeCells>
  <phoneticPr fontId="3"/>
  <dataValidations count="1">
    <dataValidation type="list" allowBlank="1" showInputMessage="1" showErrorMessage="1" sqref="U27 P27 Z27" xr:uid="{19A1F746-B450-4B8D-8A7B-89EA3F6FD2D7}">
      <formula1>"□,■"</formula1>
    </dataValidation>
  </dataValidations>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B7EDD-11C2-49CC-A0F3-355EB4102118}">
  <sheetPr>
    <tabColor rgb="FF92D050"/>
  </sheetPr>
  <dimension ref="A1:AR35"/>
  <sheetViews>
    <sheetView showGridLines="0" view="pageBreakPreview" zoomScaleNormal="100" zoomScaleSheetLayoutView="100" workbookViewId="0">
      <pane ySplit="1" topLeftCell="A22" activePane="bottomLeft" state="frozen"/>
      <selection activeCell="B1" sqref="B1"/>
      <selection pane="bottomLeft" activeCell="P30" sqref="P30:AJ30"/>
    </sheetView>
  </sheetViews>
  <sheetFormatPr defaultColWidth="2.5" defaultRowHeight="15" customHeight="1"/>
  <cols>
    <col min="1" max="1" width="1.375" style="1" customWidth="1"/>
    <col min="2" max="37" width="2.5" style="1"/>
    <col min="38" max="38" width="1.375" style="1" customWidth="1"/>
    <col min="39" max="39" width="2.5" style="1"/>
    <col min="40" max="40" width="15.5" style="1" hidden="1" customWidth="1"/>
    <col min="41" max="42" width="2.5" style="1"/>
    <col min="43" max="43" width="27.5" style="1" customWidth="1"/>
    <col min="44" max="44" width="70.875" style="1" customWidth="1"/>
    <col min="45" max="16384" width="2.5" style="1"/>
  </cols>
  <sheetData>
    <row r="1" spans="1:44"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4"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row>
    <row r="3" spans="1:44"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Q3" s="131" t="s">
        <v>447</v>
      </c>
    </row>
    <row r="4" spans="1:44" ht="15" customHeight="1">
      <c r="A4" s="441"/>
      <c r="B4" s="464" t="s">
        <v>299</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row>
    <row r="5" spans="1:44"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Q5" s="16" t="s">
        <v>44</v>
      </c>
      <c r="AR5" s="16" t="s">
        <v>45</v>
      </c>
    </row>
    <row r="6" spans="1:44" ht="15" customHeight="1">
      <c r="A6" s="441"/>
      <c r="B6" s="533" t="s">
        <v>238</v>
      </c>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441"/>
      <c r="AQ6" s="61"/>
      <c r="AR6" s="126"/>
    </row>
    <row r="7" spans="1:44" ht="15" customHeight="1">
      <c r="A7" s="441"/>
      <c r="B7" s="533" t="s">
        <v>476</v>
      </c>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441"/>
      <c r="AQ7" s="55"/>
      <c r="AR7" s="2"/>
    </row>
    <row r="8" spans="1:44" ht="15" customHeight="1">
      <c r="A8" s="441"/>
      <c r="B8" s="534"/>
      <c r="C8" s="534"/>
      <c r="D8" s="534"/>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441"/>
      <c r="AQ8" s="55"/>
      <c r="AR8" s="2"/>
    </row>
    <row r="9" spans="1:44"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535" t="s">
        <v>270</v>
      </c>
      <c r="AB9" s="462"/>
      <c r="AC9" s="462"/>
      <c r="AD9" s="180" t="s">
        <v>271</v>
      </c>
      <c r="AE9" s="180"/>
      <c r="AF9" s="180"/>
      <c r="AG9" s="180"/>
      <c r="AH9" s="180"/>
      <c r="AI9" s="180"/>
      <c r="AJ9" s="180"/>
      <c r="AK9" s="180"/>
      <c r="AL9" s="441"/>
      <c r="AQ9" s="17" t="s">
        <v>128</v>
      </c>
      <c r="AR9" s="17" t="s">
        <v>129</v>
      </c>
    </row>
    <row r="10" spans="1:44"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c r="AQ10" s="54"/>
      <c r="AR10" s="15"/>
    </row>
    <row r="11" spans="1:44"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c r="AQ11" s="54"/>
      <c r="AR11" s="15"/>
    </row>
    <row r="12" spans="1:44"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Q12" s="54"/>
      <c r="AR12" s="15"/>
    </row>
    <row r="13" spans="1:44"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Q13" s="54"/>
      <c r="AR13" s="15"/>
    </row>
    <row r="14" spans="1:44" ht="18" customHeight="1">
      <c r="A14" s="441"/>
      <c r="B14" s="462"/>
      <c r="C14" s="462"/>
      <c r="D14" s="462"/>
      <c r="E14" s="462"/>
      <c r="F14" s="536"/>
      <c r="G14" s="537"/>
      <c r="H14" s="537"/>
      <c r="I14" s="537"/>
      <c r="J14" s="537"/>
      <c r="K14" s="537"/>
      <c r="L14" s="537"/>
      <c r="M14" s="537"/>
      <c r="N14" s="537"/>
      <c r="O14" s="537"/>
      <c r="P14" s="537"/>
      <c r="Q14" s="537"/>
      <c r="R14" s="537"/>
      <c r="S14" s="537"/>
      <c r="T14" s="441"/>
      <c r="U14" s="462" t="s">
        <v>3</v>
      </c>
      <c r="V14" s="462"/>
      <c r="W14" s="462"/>
      <c r="X14" s="462"/>
      <c r="Y14" s="269"/>
      <c r="Z14" s="269"/>
      <c r="AA14" s="269"/>
      <c r="AB14" s="269"/>
      <c r="AC14" s="269"/>
      <c r="AD14" s="269"/>
      <c r="AE14" s="269"/>
      <c r="AF14" s="269"/>
      <c r="AG14" s="269"/>
      <c r="AH14" s="269"/>
      <c r="AI14" s="269"/>
      <c r="AJ14" s="269"/>
      <c r="AK14" s="269"/>
      <c r="AL14" s="441"/>
      <c r="AQ14" s="17" t="s">
        <v>3</v>
      </c>
      <c r="AR14" s="135" t="s">
        <v>441</v>
      </c>
    </row>
    <row r="15" spans="1:44" ht="18" customHeight="1">
      <c r="A15" s="441"/>
      <c r="B15" s="462"/>
      <c r="C15" s="462"/>
      <c r="D15" s="462"/>
      <c r="E15" s="462"/>
      <c r="F15" s="536"/>
      <c r="G15" s="537"/>
      <c r="H15" s="537"/>
      <c r="I15" s="537"/>
      <c r="J15" s="537"/>
      <c r="K15" s="537"/>
      <c r="L15" s="537"/>
      <c r="M15" s="537"/>
      <c r="N15" s="537"/>
      <c r="O15" s="537"/>
      <c r="P15" s="537"/>
      <c r="Q15" s="537"/>
      <c r="R15" s="537"/>
      <c r="S15" s="537"/>
      <c r="T15" s="441"/>
      <c r="U15" s="462" t="s">
        <v>4</v>
      </c>
      <c r="V15" s="462"/>
      <c r="W15" s="462"/>
      <c r="X15" s="462"/>
      <c r="Y15" s="269"/>
      <c r="Z15" s="269"/>
      <c r="AA15" s="269"/>
      <c r="AB15" s="269"/>
      <c r="AC15" s="269"/>
      <c r="AD15" s="269"/>
      <c r="AE15" s="269"/>
      <c r="AF15" s="269"/>
      <c r="AG15" s="269"/>
      <c r="AH15" s="269"/>
      <c r="AI15" s="269"/>
      <c r="AJ15" s="269"/>
      <c r="AK15" s="269"/>
      <c r="AL15" s="441"/>
      <c r="AQ15" s="17" t="s">
        <v>4</v>
      </c>
      <c r="AR15" s="17" t="s">
        <v>46</v>
      </c>
    </row>
    <row r="16" spans="1:44" ht="15" customHeight="1">
      <c r="A16" s="441"/>
      <c r="B16" s="441"/>
      <c r="C16" s="441"/>
      <c r="D16" s="441"/>
      <c r="E16" s="441"/>
      <c r="F16" s="537"/>
      <c r="G16" s="537"/>
      <c r="H16" s="537"/>
      <c r="I16" s="537"/>
      <c r="J16" s="537"/>
      <c r="K16" s="537"/>
      <c r="L16" s="537"/>
      <c r="M16" s="537"/>
      <c r="N16" s="537"/>
      <c r="O16" s="537"/>
      <c r="P16" s="537"/>
      <c r="Q16" s="537"/>
      <c r="R16" s="537"/>
      <c r="S16" s="537"/>
      <c r="T16" s="441"/>
      <c r="U16" s="441"/>
      <c r="V16" s="441"/>
      <c r="W16" s="441"/>
      <c r="X16" s="441"/>
      <c r="Y16" s="270"/>
      <c r="Z16" s="270"/>
      <c r="AA16" s="270"/>
      <c r="AB16" s="270"/>
      <c r="AC16" s="270"/>
      <c r="AD16" s="270"/>
      <c r="AE16" s="270"/>
      <c r="AF16" s="270"/>
      <c r="AG16" s="270"/>
      <c r="AH16" s="270"/>
      <c r="AI16" s="270"/>
      <c r="AJ16" s="270"/>
      <c r="AK16" s="270"/>
      <c r="AL16" s="441"/>
      <c r="AQ16" s="17"/>
      <c r="AR16" s="69"/>
    </row>
    <row r="17" spans="1:44"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c r="AQ17" s="127"/>
      <c r="AR17" s="10"/>
    </row>
    <row r="18" spans="1:44" ht="15" customHeight="1">
      <c r="A18" s="441"/>
      <c r="B18" s="299" t="s">
        <v>417</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441"/>
      <c r="AQ18" s="70"/>
      <c r="AR18" s="301" t="s">
        <v>418</v>
      </c>
    </row>
    <row r="19" spans="1:44" ht="15" customHeight="1">
      <c r="A19" s="441"/>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441"/>
      <c r="AQ19" s="70"/>
      <c r="AR19" s="301"/>
    </row>
    <row r="20" spans="1:44" ht="15" customHeight="1">
      <c r="A20" s="441"/>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441"/>
      <c r="AQ20" s="70"/>
      <c r="AR20" s="301"/>
    </row>
    <row r="21" spans="1:44" ht="15" customHeight="1">
      <c r="A21" s="441"/>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441"/>
      <c r="AQ21" s="70"/>
      <c r="AR21" s="128" t="s">
        <v>274</v>
      </c>
    </row>
    <row r="22" spans="1:44"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c r="AQ22" s="54"/>
    </row>
    <row r="23" spans="1:44"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c r="AQ23" s="54"/>
      <c r="AR23" s="15"/>
    </row>
    <row r="24" spans="1:44"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c r="AQ24" s="54"/>
      <c r="AR24" s="15"/>
    </row>
    <row r="25" spans="1:44" ht="30" customHeight="1">
      <c r="A25" s="441"/>
      <c r="B25" s="469" t="s">
        <v>10</v>
      </c>
      <c r="C25" s="470"/>
      <c r="D25" s="470"/>
      <c r="E25" s="470"/>
      <c r="F25" s="470"/>
      <c r="G25" s="470"/>
      <c r="H25" s="470"/>
      <c r="I25" s="470"/>
      <c r="J25" s="470"/>
      <c r="K25" s="470"/>
      <c r="L25" s="470"/>
      <c r="M25" s="470"/>
      <c r="N25" s="471"/>
      <c r="O25" s="472"/>
      <c r="P25" s="473" t="str">
        <f>IF(■交付決定内容入力■!L13="","",■交付決定内容入力■!L13)</f>
        <v/>
      </c>
      <c r="Q25" s="473"/>
      <c r="R25" s="473"/>
      <c r="S25" s="473"/>
      <c r="T25" s="473"/>
      <c r="U25" s="473"/>
      <c r="V25" s="473"/>
      <c r="W25" s="473"/>
      <c r="X25" s="473"/>
      <c r="Y25" s="473"/>
      <c r="Z25" s="473"/>
      <c r="AA25" s="473"/>
      <c r="AB25" s="473"/>
      <c r="AC25" s="473"/>
      <c r="AD25" s="473"/>
      <c r="AE25" s="473"/>
      <c r="AF25" s="473"/>
      <c r="AG25" s="473"/>
      <c r="AH25" s="473"/>
      <c r="AI25" s="473"/>
      <c r="AJ25" s="473"/>
      <c r="AK25" s="474"/>
      <c r="AL25" s="441"/>
      <c r="AQ25" s="17" t="s">
        <v>10</v>
      </c>
      <c r="AR25" s="17" t="s">
        <v>387</v>
      </c>
    </row>
    <row r="26" spans="1:44" ht="30" customHeight="1">
      <c r="A26" s="441"/>
      <c r="B26" s="492" t="s">
        <v>305</v>
      </c>
      <c r="C26" s="493"/>
      <c r="D26" s="493"/>
      <c r="E26" s="493"/>
      <c r="F26" s="493"/>
      <c r="G26" s="493"/>
      <c r="H26" s="493"/>
      <c r="I26" s="493"/>
      <c r="J26" s="493"/>
      <c r="K26" s="493"/>
      <c r="L26" s="493"/>
      <c r="M26" s="493"/>
      <c r="N26" s="494"/>
      <c r="O26" s="495"/>
      <c r="P26" s="496" t="str">
        <f>IF(第1号!M26="","",第1号!M26)</f>
        <v/>
      </c>
      <c r="Q26" s="496"/>
      <c r="R26" s="496"/>
      <c r="S26" s="496"/>
      <c r="T26" s="496"/>
      <c r="U26" s="496"/>
      <c r="V26" s="496"/>
      <c r="W26" s="496"/>
      <c r="X26" s="496"/>
      <c r="Y26" s="496"/>
      <c r="Z26" s="496"/>
      <c r="AA26" s="496"/>
      <c r="AB26" s="496"/>
      <c r="AC26" s="496"/>
      <c r="AD26" s="496"/>
      <c r="AE26" s="496"/>
      <c r="AF26" s="496"/>
      <c r="AG26" s="496"/>
      <c r="AH26" s="496"/>
      <c r="AI26" s="496"/>
      <c r="AJ26" s="496"/>
      <c r="AK26" s="497"/>
      <c r="AL26" s="441"/>
      <c r="AN26" s="68" t="s">
        <v>275</v>
      </c>
      <c r="AQ26" s="17" t="s">
        <v>275</v>
      </c>
      <c r="AR26" s="69" t="s">
        <v>388</v>
      </c>
    </row>
    <row r="27" spans="1:44" ht="50.25" customHeight="1">
      <c r="A27" s="441"/>
      <c r="B27" s="492" t="s">
        <v>286</v>
      </c>
      <c r="C27" s="493"/>
      <c r="D27" s="493"/>
      <c r="E27" s="493"/>
      <c r="F27" s="493"/>
      <c r="G27" s="493"/>
      <c r="H27" s="493"/>
      <c r="I27" s="493"/>
      <c r="J27" s="493"/>
      <c r="K27" s="493"/>
      <c r="L27" s="493"/>
      <c r="M27" s="493"/>
      <c r="N27" s="494"/>
      <c r="O27" s="538"/>
      <c r="P27" s="297"/>
      <c r="Q27" s="297"/>
      <c r="R27" s="297"/>
      <c r="S27" s="297"/>
      <c r="T27" s="297"/>
      <c r="U27" s="297"/>
      <c r="V27" s="297"/>
      <c r="W27" s="297"/>
      <c r="X27" s="297"/>
      <c r="Y27" s="297"/>
      <c r="Z27" s="297"/>
      <c r="AA27" s="297"/>
      <c r="AB27" s="297"/>
      <c r="AC27" s="297"/>
      <c r="AD27" s="297"/>
      <c r="AE27" s="297"/>
      <c r="AF27" s="297"/>
      <c r="AG27" s="297"/>
      <c r="AH27" s="297"/>
      <c r="AI27" s="297"/>
      <c r="AJ27" s="297"/>
      <c r="AK27" s="497"/>
      <c r="AL27" s="441"/>
      <c r="AN27" s="68" t="s">
        <v>287</v>
      </c>
      <c r="AQ27" s="17" t="s">
        <v>288</v>
      </c>
      <c r="AR27" s="69"/>
    </row>
    <row r="28" spans="1:44" ht="50.25" customHeight="1">
      <c r="A28" s="441"/>
      <c r="B28" s="492" t="s">
        <v>289</v>
      </c>
      <c r="C28" s="493"/>
      <c r="D28" s="493"/>
      <c r="E28" s="493"/>
      <c r="F28" s="493"/>
      <c r="G28" s="493"/>
      <c r="H28" s="493"/>
      <c r="I28" s="493"/>
      <c r="J28" s="493"/>
      <c r="K28" s="493"/>
      <c r="L28" s="493"/>
      <c r="M28" s="493"/>
      <c r="N28" s="494"/>
      <c r="O28" s="495"/>
      <c r="P28" s="297"/>
      <c r="Q28" s="297"/>
      <c r="R28" s="297"/>
      <c r="S28" s="297"/>
      <c r="T28" s="297"/>
      <c r="U28" s="297"/>
      <c r="V28" s="297"/>
      <c r="W28" s="297"/>
      <c r="X28" s="297"/>
      <c r="Y28" s="297"/>
      <c r="Z28" s="297"/>
      <c r="AA28" s="297"/>
      <c r="AB28" s="297"/>
      <c r="AC28" s="297"/>
      <c r="AD28" s="297"/>
      <c r="AE28" s="297"/>
      <c r="AF28" s="297"/>
      <c r="AG28" s="297"/>
      <c r="AH28" s="297"/>
      <c r="AI28" s="297"/>
      <c r="AJ28" s="297"/>
      <c r="AK28" s="497"/>
      <c r="AL28" s="441"/>
      <c r="AQ28" s="69" t="s">
        <v>290</v>
      </c>
      <c r="AR28" s="17"/>
    </row>
    <row r="29" spans="1:44" ht="75" customHeight="1">
      <c r="A29" s="441"/>
      <c r="B29" s="542" t="s">
        <v>291</v>
      </c>
      <c r="C29" s="493"/>
      <c r="D29" s="493"/>
      <c r="E29" s="493"/>
      <c r="F29" s="493"/>
      <c r="G29" s="493"/>
      <c r="H29" s="493"/>
      <c r="I29" s="493"/>
      <c r="J29" s="493"/>
      <c r="K29" s="493"/>
      <c r="L29" s="493"/>
      <c r="M29" s="493"/>
      <c r="N29" s="494"/>
      <c r="O29" s="495"/>
      <c r="P29" s="304"/>
      <c r="Q29" s="304"/>
      <c r="R29" s="304"/>
      <c r="S29" s="304"/>
      <c r="T29" s="304"/>
      <c r="U29" s="304"/>
      <c r="V29" s="304"/>
      <c r="W29" s="304"/>
      <c r="X29" s="304"/>
      <c r="Y29" s="304"/>
      <c r="Z29" s="304"/>
      <c r="AA29" s="304"/>
      <c r="AB29" s="304"/>
      <c r="AC29" s="304"/>
      <c r="AD29" s="304"/>
      <c r="AE29" s="304"/>
      <c r="AF29" s="304"/>
      <c r="AG29" s="304"/>
      <c r="AH29" s="304"/>
      <c r="AI29" s="304"/>
      <c r="AJ29" s="304"/>
      <c r="AK29" s="497"/>
      <c r="AL29" s="441"/>
      <c r="AQ29" s="20" t="s">
        <v>292</v>
      </c>
      <c r="AR29" s="129"/>
    </row>
    <row r="30" spans="1:44" ht="200.25" customHeight="1">
      <c r="A30" s="441"/>
      <c r="B30" s="475" t="s">
        <v>293</v>
      </c>
      <c r="C30" s="476"/>
      <c r="D30" s="476"/>
      <c r="E30" s="476"/>
      <c r="F30" s="476"/>
      <c r="G30" s="476"/>
      <c r="H30" s="476"/>
      <c r="I30" s="476"/>
      <c r="J30" s="476"/>
      <c r="K30" s="476"/>
      <c r="L30" s="476"/>
      <c r="M30" s="476"/>
      <c r="N30" s="477"/>
      <c r="O30" s="478"/>
      <c r="P30" s="298"/>
      <c r="Q30" s="298"/>
      <c r="R30" s="298"/>
      <c r="S30" s="298"/>
      <c r="T30" s="298"/>
      <c r="U30" s="298"/>
      <c r="V30" s="298"/>
      <c r="W30" s="298"/>
      <c r="X30" s="298"/>
      <c r="Y30" s="298"/>
      <c r="Z30" s="298"/>
      <c r="AA30" s="298"/>
      <c r="AB30" s="298"/>
      <c r="AC30" s="298"/>
      <c r="AD30" s="298"/>
      <c r="AE30" s="298"/>
      <c r="AF30" s="298"/>
      <c r="AG30" s="298"/>
      <c r="AH30" s="298"/>
      <c r="AI30" s="298"/>
      <c r="AJ30" s="298"/>
      <c r="AK30" s="480"/>
      <c r="AL30" s="441"/>
      <c r="AQ30" s="20" t="s">
        <v>294</v>
      </c>
      <c r="AR30" s="69"/>
    </row>
    <row r="31" spans="1:44" ht="15" customHeight="1">
      <c r="A31" s="441"/>
      <c r="B31" s="466" t="s">
        <v>295</v>
      </c>
      <c r="C31" s="441"/>
      <c r="D31" s="441"/>
      <c r="E31" s="441"/>
      <c r="F31" s="441"/>
      <c r="G31" s="441"/>
      <c r="H31" s="441"/>
      <c r="I31" s="441"/>
      <c r="J31" s="441"/>
      <c r="K31" s="441"/>
      <c r="L31" s="441"/>
      <c r="M31" s="441"/>
      <c r="N31" s="441"/>
      <c r="O31" s="441"/>
      <c r="P31" s="541"/>
      <c r="Q31" s="441"/>
      <c r="R31" s="441"/>
      <c r="S31" s="441"/>
      <c r="T31" s="441"/>
      <c r="U31" s="441"/>
      <c r="V31" s="441"/>
      <c r="W31" s="441"/>
      <c r="X31" s="441"/>
      <c r="Y31" s="441"/>
      <c r="Z31" s="441"/>
      <c r="AA31" s="441"/>
      <c r="AB31" s="441"/>
      <c r="AC31" s="441"/>
      <c r="AD31" s="441"/>
      <c r="AE31" s="441"/>
      <c r="AF31" s="441"/>
      <c r="AG31" s="441"/>
      <c r="AH31" s="441"/>
      <c r="AI31" s="443"/>
      <c r="AJ31" s="441"/>
      <c r="AK31" s="441"/>
      <c r="AL31" s="441"/>
      <c r="AQ31" s="68" t="s">
        <v>295</v>
      </c>
    </row>
    <row r="32" spans="1:44" ht="15" customHeight="1">
      <c r="A32" s="441"/>
      <c r="B32" s="441"/>
      <c r="C32" s="466" t="s">
        <v>296</v>
      </c>
      <c r="D32" s="441"/>
      <c r="E32" s="441"/>
      <c r="F32" s="441"/>
      <c r="G32" s="441"/>
      <c r="H32" s="441"/>
      <c r="I32" s="441"/>
      <c r="J32" s="441"/>
      <c r="K32" s="441"/>
      <c r="L32" s="441"/>
      <c r="M32" s="441"/>
      <c r="N32" s="441"/>
      <c r="O32" s="441"/>
      <c r="P32" s="541"/>
      <c r="Q32" s="441"/>
      <c r="R32" s="441"/>
      <c r="S32" s="441"/>
      <c r="T32" s="441"/>
      <c r="U32" s="441"/>
      <c r="V32" s="441"/>
      <c r="W32" s="441"/>
      <c r="X32" s="441"/>
      <c r="Y32" s="441"/>
      <c r="Z32" s="441"/>
      <c r="AA32" s="441"/>
      <c r="AB32" s="441"/>
      <c r="AC32" s="441"/>
      <c r="AD32" s="441"/>
      <c r="AE32" s="441"/>
      <c r="AF32" s="441"/>
      <c r="AG32" s="441"/>
      <c r="AH32" s="441"/>
      <c r="AI32" s="443"/>
      <c r="AJ32" s="441"/>
      <c r="AK32" s="441"/>
      <c r="AL32" s="441"/>
      <c r="AQ32" s="68" t="s">
        <v>297</v>
      </c>
    </row>
    <row r="33" spans="1:38" ht="15" customHeight="1">
      <c r="A33" s="441"/>
      <c r="B33" s="441"/>
      <c r="C33" s="441"/>
      <c r="D33" s="441"/>
      <c r="E33" s="441"/>
      <c r="F33" s="441"/>
      <c r="G33" s="441"/>
      <c r="H33" s="441"/>
      <c r="I33" s="441"/>
      <c r="J33" s="441"/>
      <c r="K33" s="441"/>
      <c r="L33" s="441"/>
      <c r="M33" s="441"/>
      <c r="N33" s="441"/>
      <c r="O33" s="441"/>
      <c r="P33" s="541"/>
      <c r="Q33" s="441"/>
      <c r="R33" s="441"/>
      <c r="S33" s="441"/>
      <c r="T33" s="441"/>
      <c r="U33" s="441"/>
      <c r="V33" s="441"/>
      <c r="W33" s="441"/>
      <c r="X33" s="441"/>
      <c r="Y33" s="441"/>
      <c r="Z33" s="441"/>
      <c r="AA33" s="441"/>
      <c r="AB33" s="441"/>
      <c r="AC33" s="441"/>
      <c r="AD33" s="441"/>
      <c r="AE33" s="441"/>
      <c r="AF33" s="441"/>
      <c r="AG33" s="441"/>
      <c r="AH33" s="441"/>
      <c r="AI33" s="443"/>
      <c r="AJ33" s="441"/>
      <c r="AK33" s="441"/>
      <c r="AL33" s="441"/>
    </row>
    <row r="34" spans="1:38" ht="15" customHeight="1">
      <c r="P34" s="130"/>
      <c r="AI34" s="8"/>
    </row>
    <row r="35" spans="1:38" ht="15" customHeight="1">
      <c r="P35" s="130"/>
      <c r="AI35" s="8"/>
    </row>
  </sheetData>
  <sheetProtection algorithmName="SHA-512" hashValue="WZlXNLI213uvCHH1A1SzFimby1XFRGf4V1QZRBJ3viEhjoxttDYrAr5pAxLhGO8ROM8x+en8bD2d5YAVj+XJDw==" saltValue="DxfpBSr0YQn84QY5TBMH0Q==" spinCount="100000" sheet="1" objects="1" scenarios="1"/>
  <mergeCells count="29">
    <mergeCell ref="AR18:AR20"/>
    <mergeCell ref="S23:T23"/>
    <mergeCell ref="B25:N25"/>
    <mergeCell ref="P25:AJ25"/>
    <mergeCell ref="B30:N30"/>
    <mergeCell ref="P30:AJ30"/>
    <mergeCell ref="B27:N27"/>
    <mergeCell ref="P27:AJ27"/>
    <mergeCell ref="B28:N28"/>
    <mergeCell ref="P28:AJ28"/>
    <mergeCell ref="B29:N29"/>
    <mergeCell ref="P29:AJ29"/>
    <mergeCell ref="B26:N26"/>
    <mergeCell ref="P26:AJ26"/>
    <mergeCell ref="B18:AK21"/>
    <mergeCell ref="B15:E15"/>
    <mergeCell ref="F15:S15"/>
    <mergeCell ref="U15:X15"/>
    <mergeCell ref="Y15:AK15"/>
    <mergeCell ref="F16:S16"/>
    <mergeCell ref="Y16:AK16"/>
    <mergeCell ref="B6:AK6"/>
    <mergeCell ref="B7:AK7"/>
    <mergeCell ref="AA9:AC9"/>
    <mergeCell ref="AD9:AK9"/>
    <mergeCell ref="B14:E14"/>
    <mergeCell ref="F14:S14"/>
    <mergeCell ref="U14:X14"/>
    <mergeCell ref="Y14:AK14"/>
  </mergeCells>
  <phoneticPr fontId="3"/>
  <printOptions horizontalCentered="1"/>
  <pageMargins left="0.70866141732283472" right="0.39370078740157483" top="0.39370078740157483" bottom="0.39370078740157483" header="0.39370078740157483" footer="0.39370078740157483"/>
  <pageSetup paperSize="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O41"/>
  <sheetViews>
    <sheetView view="pageBreakPreview" zoomScaleNormal="100" zoomScaleSheetLayoutView="100" workbookViewId="0">
      <selection activeCell="J39" sqref="J39:AJ39"/>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20.625" style="1" customWidth="1"/>
    <col min="41" max="41" width="69.5" style="1" customWidth="1"/>
    <col min="42" max="16384" width="2.5" style="1"/>
  </cols>
  <sheetData>
    <row r="1" spans="1:41"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1"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68" t="s">
        <v>446</v>
      </c>
    </row>
    <row r="3" spans="1:41"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1" ht="15" customHeight="1">
      <c r="A4" s="441"/>
      <c r="B4" s="464" t="s">
        <v>302</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74" t="s">
        <v>201</v>
      </c>
      <c r="AO4" s="14"/>
    </row>
    <row r="5" spans="1:41"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N5" s="16" t="s">
        <v>44</v>
      </c>
      <c r="AO5" s="16" t="s">
        <v>45</v>
      </c>
    </row>
    <row r="6" spans="1:41" ht="15" customHeight="1">
      <c r="A6" s="44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c r="AN6" s="61"/>
      <c r="AO6" s="10"/>
    </row>
    <row r="7" spans="1:41" ht="15" customHeight="1">
      <c r="A7" s="441"/>
      <c r="B7" s="465" t="s">
        <v>463</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c r="AN7" s="54"/>
      <c r="AO7" s="15"/>
    </row>
    <row r="8" spans="1:41" ht="15" customHeight="1">
      <c r="A8" s="441"/>
      <c r="B8" s="465" t="s">
        <v>231</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c r="AN8" s="54"/>
      <c r="AO8" s="15"/>
    </row>
    <row r="9" spans="1:41"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154</v>
      </c>
      <c r="AB9" s="441"/>
      <c r="AC9" s="441"/>
      <c r="AD9" s="180"/>
      <c r="AE9" s="180"/>
      <c r="AF9" s="180"/>
      <c r="AG9" s="180"/>
      <c r="AH9" s="180"/>
      <c r="AI9" s="180"/>
      <c r="AJ9" s="180"/>
      <c r="AK9" s="180"/>
      <c r="AL9" s="441"/>
      <c r="AN9" s="17" t="s">
        <v>128</v>
      </c>
      <c r="AO9" s="17" t="s">
        <v>129</v>
      </c>
    </row>
    <row r="10" spans="1:41"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c r="AN10" s="54"/>
      <c r="AO10" s="15"/>
    </row>
    <row r="11" spans="1:41"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c r="AN11" s="54"/>
      <c r="AO11" s="15"/>
    </row>
    <row r="12" spans="1:41"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N12" s="54"/>
      <c r="AO12" s="15"/>
    </row>
    <row r="13" spans="1:41"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N13" s="54"/>
      <c r="AO13" s="15"/>
    </row>
    <row r="14" spans="1:41" ht="18" customHeight="1">
      <c r="A14" s="441"/>
      <c r="B14" s="462" t="str">
        <f>IF(F14="","",U14)</f>
        <v/>
      </c>
      <c r="C14" s="462"/>
      <c r="D14" s="462"/>
      <c r="E14" s="462"/>
      <c r="F14" s="441"/>
      <c r="G14" s="441"/>
      <c r="H14" s="441"/>
      <c r="I14" s="441"/>
      <c r="J14" s="441"/>
      <c r="K14" s="441"/>
      <c r="L14" s="441"/>
      <c r="M14" s="441"/>
      <c r="N14" s="441"/>
      <c r="O14" s="441"/>
      <c r="P14" s="441"/>
      <c r="Q14" s="441"/>
      <c r="R14" s="441"/>
      <c r="S14" s="441"/>
      <c r="T14" s="441"/>
      <c r="U14" s="462" t="s">
        <v>3</v>
      </c>
      <c r="V14" s="462"/>
      <c r="W14" s="462"/>
      <c r="X14" s="462"/>
      <c r="Y14" s="269"/>
      <c r="Z14" s="269"/>
      <c r="AA14" s="269"/>
      <c r="AB14" s="269"/>
      <c r="AC14" s="269"/>
      <c r="AD14" s="269"/>
      <c r="AE14" s="269"/>
      <c r="AF14" s="269"/>
      <c r="AG14" s="269"/>
      <c r="AH14" s="269"/>
      <c r="AI14" s="269"/>
      <c r="AJ14" s="269"/>
      <c r="AK14" s="269"/>
      <c r="AL14" s="441"/>
      <c r="AN14" s="17" t="s">
        <v>3</v>
      </c>
      <c r="AO14" s="17" t="s">
        <v>66</v>
      </c>
    </row>
    <row r="15" spans="1:41" ht="18" customHeight="1">
      <c r="A15" s="441"/>
      <c r="B15" s="462" t="str">
        <f>IF(F15="","",U15)</f>
        <v/>
      </c>
      <c r="C15" s="462"/>
      <c r="D15" s="462"/>
      <c r="E15" s="462"/>
      <c r="F15" s="441"/>
      <c r="G15" s="441"/>
      <c r="H15" s="441"/>
      <c r="I15" s="441"/>
      <c r="J15" s="441"/>
      <c r="K15" s="441"/>
      <c r="L15" s="441"/>
      <c r="M15" s="441"/>
      <c r="N15" s="441"/>
      <c r="O15" s="441"/>
      <c r="P15" s="441"/>
      <c r="Q15" s="441"/>
      <c r="R15" s="441"/>
      <c r="S15" s="441"/>
      <c r="T15" s="441"/>
      <c r="U15" s="462" t="s">
        <v>4</v>
      </c>
      <c r="V15" s="462"/>
      <c r="W15" s="462"/>
      <c r="X15" s="462"/>
      <c r="Y15" s="269"/>
      <c r="Z15" s="269"/>
      <c r="AA15" s="269"/>
      <c r="AB15" s="269"/>
      <c r="AC15" s="269"/>
      <c r="AD15" s="269"/>
      <c r="AE15" s="269"/>
      <c r="AF15" s="269"/>
      <c r="AG15" s="269"/>
      <c r="AH15" s="269"/>
      <c r="AI15" s="269"/>
      <c r="AJ15" s="269"/>
      <c r="AK15" s="269"/>
      <c r="AL15" s="441"/>
      <c r="AN15" s="17" t="s">
        <v>4</v>
      </c>
      <c r="AO15" s="17" t="s">
        <v>70</v>
      </c>
    </row>
    <row r="16" spans="1:41"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c r="Z16" s="269"/>
      <c r="AA16" s="269"/>
      <c r="AB16" s="269"/>
      <c r="AC16" s="269"/>
      <c r="AD16" s="269"/>
      <c r="AE16" s="269"/>
      <c r="AF16" s="269"/>
      <c r="AG16" s="269"/>
      <c r="AH16" s="269"/>
      <c r="AI16" s="269"/>
      <c r="AJ16" s="269"/>
      <c r="AK16" s="269"/>
      <c r="AL16" s="441"/>
      <c r="AN16" s="17"/>
      <c r="AO16" s="69"/>
    </row>
    <row r="17" spans="1:41"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c r="AN17" s="118"/>
      <c r="AO17" s="118"/>
    </row>
    <row r="18" spans="1:41" ht="15" customHeight="1">
      <c r="A18" s="441"/>
      <c r="B18" s="543" t="s">
        <v>467</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41"/>
      <c r="AN18" s="118"/>
      <c r="AO18" s="118"/>
    </row>
    <row r="19" spans="1:41" ht="15" customHeight="1">
      <c r="A19" s="441"/>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41"/>
      <c r="AN19" s="70"/>
      <c r="AO19" s="66"/>
    </row>
    <row r="20" spans="1:41" ht="15" customHeight="1">
      <c r="A20" s="441"/>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41"/>
      <c r="AN20" s="54"/>
      <c r="AO20" s="15"/>
    </row>
    <row r="21" spans="1:41" ht="15" customHeight="1">
      <c r="A21" s="441"/>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41"/>
      <c r="AN21" s="54"/>
      <c r="AO21" s="15"/>
    </row>
    <row r="22" spans="1:41"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c r="AN22" s="54"/>
      <c r="AO22" s="15"/>
    </row>
    <row r="23" spans="1:41"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c r="AN23" s="54"/>
      <c r="AO23" s="15"/>
    </row>
    <row r="24" spans="1:41"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c r="AN24" s="54"/>
      <c r="AO24" s="15"/>
    </row>
    <row r="25" spans="1:41" ht="18" customHeight="1">
      <c r="A25" s="441"/>
      <c r="B25" s="481" t="s">
        <v>29</v>
      </c>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3"/>
      <c r="AL25" s="441"/>
      <c r="AN25" s="54"/>
      <c r="AO25" s="15"/>
    </row>
    <row r="26" spans="1:41" ht="18" customHeight="1">
      <c r="A26" s="441"/>
      <c r="B26" s="492" t="s">
        <v>11</v>
      </c>
      <c r="C26" s="493"/>
      <c r="D26" s="493"/>
      <c r="E26" s="493"/>
      <c r="F26" s="493"/>
      <c r="G26" s="493"/>
      <c r="H26" s="493"/>
      <c r="I26" s="493"/>
      <c r="J26" s="493"/>
      <c r="K26" s="493"/>
      <c r="L26" s="495"/>
      <c r="M26" s="544" t="str">
        <f>IF(第1号!M26="","",第1号!M26)</f>
        <v/>
      </c>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497"/>
      <c r="AL26" s="441"/>
      <c r="AN26" s="17" t="s">
        <v>134</v>
      </c>
      <c r="AO26" s="17" t="s">
        <v>67</v>
      </c>
    </row>
    <row r="27" spans="1:41" ht="18" customHeight="1">
      <c r="A27" s="441"/>
      <c r="B27" s="545" t="s">
        <v>5</v>
      </c>
      <c r="C27" s="546"/>
      <c r="D27" s="546"/>
      <c r="E27" s="546"/>
      <c r="F27" s="546"/>
      <c r="G27" s="546"/>
      <c r="H27" s="546"/>
      <c r="I27" s="546"/>
      <c r="J27" s="546"/>
      <c r="K27" s="546"/>
      <c r="L27" s="547"/>
      <c r="M27" s="546" t="str">
        <f>IF(第1号!M27="","",第1号!M27)</f>
        <v/>
      </c>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8"/>
      <c r="AL27" s="441"/>
      <c r="AN27" s="17" t="s">
        <v>135</v>
      </c>
      <c r="AO27" s="17" t="s">
        <v>68</v>
      </c>
    </row>
    <row r="28" spans="1:41" ht="18" customHeight="1">
      <c r="A28" s="441"/>
      <c r="B28" s="469" t="s">
        <v>470</v>
      </c>
      <c r="C28" s="470"/>
      <c r="D28" s="470"/>
      <c r="E28" s="470"/>
      <c r="F28" s="470"/>
      <c r="G28" s="470"/>
      <c r="H28" s="470"/>
      <c r="I28" s="470"/>
      <c r="J28" s="470"/>
      <c r="K28" s="470"/>
      <c r="L28" s="470"/>
      <c r="M28" s="470"/>
      <c r="N28" s="470"/>
      <c r="O28" s="470"/>
      <c r="P28" s="470"/>
      <c r="Q28" s="471"/>
      <c r="R28" s="549"/>
      <c r="S28" s="550" t="str">
        <f>IF(■交付決定内容入力■!L13="","",■交付決定内容入力■!L13)</f>
        <v/>
      </c>
      <c r="T28" s="550"/>
      <c r="U28" s="550"/>
      <c r="V28" s="550"/>
      <c r="W28" s="550"/>
      <c r="X28" s="550"/>
      <c r="Y28" s="550"/>
      <c r="Z28" s="550"/>
      <c r="AA28" s="550"/>
      <c r="AB28" s="550"/>
      <c r="AC28" s="550"/>
      <c r="AD28" s="550"/>
      <c r="AE28" s="550"/>
      <c r="AF28" s="550"/>
      <c r="AG28" s="550"/>
      <c r="AH28" s="550"/>
      <c r="AI28" s="550"/>
      <c r="AJ28" s="550"/>
      <c r="AK28" s="474"/>
      <c r="AL28" s="551"/>
      <c r="AM28" s="151"/>
      <c r="AN28" s="148" t="s">
        <v>385</v>
      </c>
      <c r="AO28" s="132" t="s">
        <v>389</v>
      </c>
    </row>
    <row r="29" spans="1:41" ht="18" customHeight="1">
      <c r="A29" s="441"/>
      <c r="B29" s="475" t="s">
        <v>471</v>
      </c>
      <c r="C29" s="476"/>
      <c r="D29" s="476"/>
      <c r="E29" s="476"/>
      <c r="F29" s="476"/>
      <c r="G29" s="476"/>
      <c r="H29" s="476"/>
      <c r="I29" s="476"/>
      <c r="J29" s="476"/>
      <c r="K29" s="476"/>
      <c r="L29" s="476"/>
      <c r="M29" s="476"/>
      <c r="N29" s="476"/>
      <c r="O29" s="476"/>
      <c r="P29" s="476"/>
      <c r="Q29" s="477"/>
      <c r="R29" s="552"/>
      <c r="S29" s="553" t="str">
        <f>IF(■交付決定内容入力■!AD9="","",■交付決定内容入力■!AD9)</f>
        <v/>
      </c>
      <c r="T29" s="553"/>
      <c r="U29" s="553"/>
      <c r="V29" s="553"/>
      <c r="W29" s="553"/>
      <c r="X29" s="553"/>
      <c r="Y29" s="553"/>
      <c r="Z29" s="554"/>
      <c r="AA29" s="554"/>
      <c r="AB29" s="554"/>
      <c r="AC29" s="554"/>
      <c r="AD29" s="552"/>
      <c r="AE29" s="552"/>
      <c r="AF29" s="552"/>
      <c r="AG29" s="552"/>
      <c r="AH29" s="552"/>
      <c r="AI29" s="552"/>
      <c r="AJ29" s="552"/>
      <c r="AK29" s="555"/>
      <c r="AL29" s="441"/>
      <c r="AN29" s="148" t="s">
        <v>384</v>
      </c>
      <c r="AO29" s="148" t="s">
        <v>442</v>
      </c>
    </row>
    <row r="30" spans="1:41" ht="18" customHeight="1">
      <c r="A30" s="441"/>
      <c r="B30" s="556" t="s">
        <v>72</v>
      </c>
      <c r="C30" s="557"/>
      <c r="D30" s="557"/>
      <c r="E30" s="557"/>
      <c r="F30" s="557"/>
      <c r="G30" s="557"/>
      <c r="H30" s="557"/>
      <c r="I30" s="557"/>
      <c r="J30" s="557"/>
      <c r="K30" s="557"/>
      <c r="L30" s="557"/>
      <c r="M30" s="557"/>
      <c r="N30" s="557"/>
      <c r="O30" s="557"/>
      <c r="P30" s="557"/>
      <c r="Q30" s="558"/>
      <c r="R30" s="559"/>
      <c r="S30" s="308"/>
      <c r="T30" s="308"/>
      <c r="U30" s="308"/>
      <c r="V30" s="308"/>
      <c r="W30" s="308"/>
      <c r="X30" s="308"/>
      <c r="Y30" s="308"/>
      <c r="Z30" s="560" t="s">
        <v>143</v>
      </c>
      <c r="AA30" s="306"/>
      <c r="AB30" s="306"/>
      <c r="AC30" s="306"/>
      <c r="AD30" s="306"/>
      <c r="AE30" s="306"/>
      <c r="AF30" s="306"/>
      <c r="AG30" s="306"/>
      <c r="AH30" s="560"/>
      <c r="AI30" s="560"/>
      <c r="AJ30" s="560"/>
      <c r="AK30" s="548"/>
      <c r="AL30" s="441"/>
      <c r="AN30" s="132" t="s">
        <v>372</v>
      </c>
      <c r="AO30" s="148" t="s">
        <v>373</v>
      </c>
    </row>
    <row r="31" spans="1:41" ht="18" customHeight="1">
      <c r="A31" s="441"/>
      <c r="B31" s="469" t="s">
        <v>157</v>
      </c>
      <c r="C31" s="470"/>
      <c r="D31" s="470"/>
      <c r="E31" s="470"/>
      <c r="F31" s="470"/>
      <c r="G31" s="470"/>
      <c r="H31" s="470"/>
      <c r="I31" s="470"/>
      <c r="J31" s="470"/>
      <c r="K31" s="470"/>
      <c r="L31" s="470"/>
      <c r="M31" s="470"/>
      <c r="N31" s="470"/>
      <c r="O31" s="470"/>
      <c r="P31" s="470"/>
      <c r="Q31" s="470"/>
      <c r="R31" s="472"/>
      <c r="S31" s="561" t="e">
        <f>'第11号付表1－２'!Q16</f>
        <v>#DIV/0!</v>
      </c>
      <c r="T31" s="561"/>
      <c r="U31" s="561"/>
      <c r="V31" s="561"/>
      <c r="W31" s="561"/>
      <c r="X31" s="561"/>
      <c r="Y31" s="551" t="s">
        <v>12</v>
      </c>
      <c r="Z31" s="551"/>
      <c r="AA31" s="551"/>
      <c r="AB31" s="551"/>
      <c r="AC31" s="551"/>
      <c r="AD31" s="551"/>
      <c r="AE31" s="551"/>
      <c r="AF31" s="551"/>
      <c r="AG31" s="551"/>
      <c r="AH31" s="551"/>
      <c r="AI31" s="551"/>
      <c r="AJ31" s="551"/>
      <c r="AK31" s="474"/>
      <c r="AL31" s="441"/>
      <c r="AN31" s="17" t="s">
        <v>232</v>
      </c>
      <c r="AO31" s="92" t="s">
        <v>443</v>
      </c>
    </row>
    <row r="32" spans="1:41" ht="18" customHeight="1">
      <c r="A32" s="441"/>
      <c r="B32" s="492" t="s">
        <v>27</v>
      </c>
      <c r="C32" s="493"/>
      <c r="D32" s="493"/>
      <c r="E32" s="493"/>
      <c r="F32" s="493"/>
      <c r="G32" s="493"/>
      <c r="H32" s="493"/>
      <c r="I32" s="493"/>
      <c r="J32" s="493"/>
      <c r="K32" s="493"/>
      <c r="L32" s="493"/>
      <c r="M32" s="493"/>
      <c r="N32" s="493"/>
      <c r="O32" s="493"/>
      <c r="P32" s="493"/>
      <c r="Q32" s="494"/>
      <c r="R32" s="498"/>
      <c r="S32" s="498"/>
      <c r="T32" s="498"/>
      <c r="U32" s="498"/>
      <c r="V32" s="562" t="s">
        <v>73</v>
      </c>
      <c r="W32" s="563" t="s">
        <v>191</v>
      </c>
      <c r="X32" s="498"/>
      <c r="Y32" s="498"/>
      <c r="Z32" s="498"/>
      <c r="AA32" s="498"/>
      <c r="AB32" s="498"/>
      <c r="AC32" s="562" t="s">
        <v>73</v>
      </c>
      <c r="AD32" s="498" t="s">
        <v>137</v>
      </c>
      <c r="AE32" s="498"/>
      <c r="AF32" s="498"/>
      <c r="AG32" s="498"/>
      <c r="AH32" s="498"/>
      <c r="AI32" s="498"/>
      <c r="AJ32" s="498"/>
      <c r="AK32" s="497"/>
      <c r="AL32" s="441"/>
      <c r="AN32" s="17" t="s">
        <v>50</v>
      </c>
      <c r="AO32" s="17" t="s">
        <v>76</v>
      </c>
    </row>
    <row r="33" spans="1:41" ht="18" customHeight="1">
      <c r="A33" s="441"/>
      <c r="B33" s="475" t="s">
        <v>28</v>
      </c>
      <c r="C33" s="476"/>
      <c r="D33" s="476"/>
      <c r="E33" s="476"/>
      <c r="F33" s="476"/>
      <c r="G33" s="476"/>
      <c r="H33" s="476"/>
      <c r="I33" s="476"/>
      <c r="J33" s="476"/>
      <c r="K33" s="476"/>
      <c r="L33" s="476"/>
      <c r="M33" s="476"/>
      <c r="N33" s="476"/>
      <c r="O33" s="476"/>
      <c r="P33" s="476"/>
      <c r="Q33" s="477"/>
      <c r="R33" s="564"/>
      <c r="S33" s="307"/>
      <c r="T33" s="307"/>
      <c r="U33" s="307"/>
      <c r="V33" s="307"/>
      <c r="W33" s="307"/>
      <c r="X33" s="307"/>
      <c r="Y33" s="565" t="s">
        <v>12</v>
      </c>
      <c r="Z33" s="565"/>
      <c r="AA33" s="565"/>
      <c r="AB33" s="565"/>
      <c r="AC33" s="565"/>
      <c r="AD33" s="565"/>
      <c r="AE33" s="565"/>
      <c r="AF33" s="565"/>
      <c r="AG33" s="565"/>
      <c r="AH33" s="565"/>
      <c r="AI33" s="565"/>
      <c r="AJ33" s="565"/>
      <c r="AK33" s="480"/>
      <c r="AL33" s="441"/>
      <c r="AN33" s="17" t="s">
        <v>233</v>
      </c>
      <c r="AO33" s="69" t="s">
        <v>159</v>
      </c>
    </row>
    <row r="34" spans="1:41" ht="18" customHeight="1">
      <c r="A34" s="441"/>
      <c r="B34" s="556" t="s">
        <v>6</v>
      </c>
      <c r="C34" s="557"/>
      <c r="D34" s="557"/>
      <c r="E34" s="557"/>
      <c r="F34" s="557"/>
      <c r="G34" s="557"/>
      <c r="H34" s="557"/>
      <c r="I34" s="557"/>
      <c r="J34" s="557"/>
      <c r="K34" s="557"/>
      <c r="L34" s="557"/>
      <c r="M34" s="557"/>
      <c r="N34" s="557"/>
      <c r="O34" s="557"/>
      <c r="P34" s="557"/>
      <c r="Q34" s="557"/>
      <c r="R34" s="557"/>
      <c r="S34" s="557"/>
      <c r="T34" s="557"/>
      <c r="U34" s="557"/>
      <c r="V34" s="557"/>
      <c r="W34" s="557"/>
      <c r="X34" s="557"/>
      <c r="Y34" s="566"/>
      <c r="Z34" s="560"/>
      <c r="AA34" s="560"/>
      <c r="AB34" s="560"/>
      <c r="AC34" s="567" t="s">
        <v>73</v>
      </c>
      <c r="AD34" s="568" t="s">
        <v>74</v>
      </c>
      <c r="AE34" s="560"/>
      <c r="AF34" s="567" t="s">
        <v>73</v>
      </c>
      <c r="AG34" s="560" t="s">
        <v>75</v>
      </c>
      <c r="AH34" s="560"/>
      <c r="AI34" s="560"/>
      <c r="AJ34" s="560"/>
      <c r="AK34" s="569"/>
      <c r="AL34" s="441"/>
      <c r="AN34" s="17" t="s">
        <v>51</v>
      </c>
      <c r="AO34" s="17" t="s">
        <v>76</v>
      </c>
    </row>
    <row r="35" spans="1:41" ht="18" customHeight="1">
      <c r="A35" s="441"/>
      <c r="B35" s="441"/>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3"/>
      <c r="AJ35" s="441"/>
      <c r="AK35" s="441"/>
      <c r="AL35" s="441"/>
      <c r="AN35" s="54"/>
      <c r="AO35" s="15"/>
    </row>
    <row r="36" spans="1:41" ht="18" customHeight="1">
      <c r="A36" s="441"/>
      <c r="B36" s="570" t="s">
        <v>7</v>
      </c>
      <c r="C36" s="571"/>
      <c r="D36" s="571"/>
      <c r="E36" s="572"/>
      <c r="F36" s="573" t="s">
        <v>8</v>
      </c>
      <c r="G36" s="470"/>
      <c r="H36" s="471"/>
      <c r="I36" s="472"/>
      <c r="J36" s="291"/>
      <c r="K36" s="291"/>
      <c r="L36" s="291"/>
      <c r="M36" s="291"/>
      <c r="N36" s="291"/>
      <c r="O36" s="291"/>
      <c r="P36" s="291"/>
      <c r="Q36" s="574"/>
      <c r="R36" s="573" t="s">
        <v>138</v>
      </c>
      <c r="S36" s="470"/>
      <c r="T36" s="471"/>
      <c r="U36" s="551"/>
      <c r="V36" s="291"/>
      <c r="W36" s="291"/>
      <c r="X36" s="291"/>
      <c r="Y36" s="291"/>
      <c r="Z36" s="291"/>
      <c r="AA36" s="291"/>
      <c r="AB36" s="291"/>
      <c r="AC36" s="291"/>
      <c r="AD36" s="291"/>
      <c r="AE36" s="291"/>
      <c r="AF36" s="291"/>
      <c r="AG36" s="291"/>
      <c r="AH36" s="291"/>
      <c r="AI36" s="291"/>
      <c r="AJ36" s="291"/>
      <c r="AK36" s="474"/>
      <c r="AL36" s="441"/>
      <c r="AN36" s="17" t="s">
        <v>52</v>
      </c>
      <c r="AO36" s="17" t="s">
        <v>53</v>
      </c>
    </row>
    <row r="37" spans="1:41" ht="18" customHeight="1">
      <c r="A37" s="441"/>
      <c r="B37" s="575"/>
      <c r="C37" s="462"/>
      <c r="D37" s="462"/>
      <c r="E37" s="576"/>
      <c r="F37" s="577" t="s">
        <v>13</v>
      </c>
      <c r="G37" s="493"/>
      <c r="H37" s="494"/>
      <c r="I37" s="495"/>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497"/>
      <c r="AL37" s="441"/>
      <c r="AN37" s="17" t="s">
        <v>54</v>
      </c>
      <c r="AO37" s="17" t="s">
        <v>55</v>
      </c>
    </row>
    <row r="38" spans="1:41" ht="18" customHeight="1">
      <c r="A38" s="441"/>
      <c r="B38" s="575"/>
      <c r="C38" s="462"/>
      <c r="D38" s="462"/>
      <c r="E38" s="576"/>
      <c r="F38" s="577" t="s">
        <v>9</v>
      </c>
      <c r="G38" s="493"/>
      <c r="H38" s="494"/>
      <c r="I38" s="498"/>
      <c r="J38" s="498" t="s">
        <v>132</v>
      </c>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497"/>
      <c r="AL38" s="441"/>
      <c r="AN38" s="17" t="s">
        <v>56</v>
      </c>
      <c r="AO38" s="17" t="s">
        <v>57</v>
      </c>
    </row>
    <row r="39" spans="1:41" ht="18" customHeight="1">
      <c r="A39" s="441"/>
      <c r="B39" s="578"/>
      <c r="C39" s="579"/>
      <c r="D39" s="579"/>
      <c r="E39" s="580"/>
      <c r="F39" s="581" t="s">
        <v>140</v>
      </c>
      <c r="G39" s="476"/>
      <c r="H39" s="477"/>
      <c r="I39" s="478"/>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480"/>
      <c r="AL39" s="441"/>
      <c r="AN39" s="17" t="s">
        <v>141</v>
      </c>
      <c r="AO39" s="17" t="s">
        <v>58</v>
      </c>
    </row>
    <row r="40" spans="1:41" ht="15" customHeight="1">
      <c r="A40" s="441"/>
      <c r="B40" s="485"/>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41"/>
      <c r="AC40" s="441"/>
      <c r="AD40" s="441"/>
      <c r="AE40" s="441"/>
      <c r="AF40" s="441"/>
      <c r="AG40" s="441"/>
      <c r="AH40" s="441"/>
      <c r="AI40" s="441"/>
      <c r="AJ40" s="441"/>
      <c r="AK40" s="441"/>
      <c r="AL40" s="441"/>
    </row>
    <row r="41" spans="1:41" ht="15" customHeight="1">
      <c r="A41" s="44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1b4jsy2dRjjE6Q3iKzgFCsOoQdPUnmdp7KD6fMS3gyowX7PKgumPYIlqDLOrR/CFKiN/NWqxxUNxuajSDqraMA==" saltValue="WobS0PC8LLcfPgg3uVsHxA==" spinCount="100000" sheet="1" objects="1" scenarios="1"/>
  <mergeCells count="43">
    <mergeCell ref="S23:T23"/>
    <mergeCell ref="B15:E15"/>
    <mergeCell ref="U15:X15"/>
    <mergeCell ref="Y15:AK15"/>
    <mergeCell ref="Y16:AK16"/>
    <mergeCell ref="B18:AK21"/>
    <mergeCell ref="B6:AK6"/>
    <mergeCell ref="B7:AK7"/>
    <mergeCell ref="B8:AK8"/>
    <mergeCell ref="AD9:AK9"/>
    <mergeCell ref="B14:E14"/>
    <mergeCell ref="U14:X14"/>
    <mergeCell ref="Y14:AK14"/>
    <mergeCell ref="B25:AK25"/>
    <mergeCell ref="B26:K26"/>
    <mergeCell ref="M26:AJ26"/>
    <mergeCell ref="B27:K27"/>
    <mergeCell ref="M27:AJ27"/>
    <mergeCell ref="S29:Y29"/>
    <mergeCell ref="S28:AJ28"/>
    <mergeCell ref="B28:Q28"/>
    <mergeCell ref="B29:Q29"/>
    <mergeCell ref="B33:Q33"/>
    <mergeCell ref="S33:X33"/>
    <mergeCell ref="B30:Q30"/>
    <mergeCell ref="S30:Y30"/>
    <mergeCell ref="S31:X31"/>
    <mergeCell ref="O38:AJ38"/>
    <mergeCell ref="F39:H39"/>
    <mergeCell ref="J39:AJ39"/>
    <mergeCell ref="AA30:AG30"/>
    <mergeCell ref="B34:X34"/>
    <mergeCell ref="B36:E39"/>
    <mergeCell ref="F36:H36"/>
    <mergeCell ref="J36:P36"/>
    <mergeCell ref="R36:T36"/>
    <mergeCell ref="V36:AJ36"/>
    <mergeCell ref="F37:H37"/>
    <mergeCell ref="J37:AJ37"/>
    <mergeCell ref="F38:H38"/>
    <mergeCell ref="K38:N38"/>
    <mergeCell ref="B31:Q31"/>
    <mergeCell ref="B32:Q32"/>
  </mergeCells>
  <phoneticPr fontId="3"/>
  <dataValidations count="1">
    <dataValidation type="list" allowBlank="1" showInputMessage="1" showErrorMessage="1" sqref="AC34 AF34 V32 AC32" xr:uid="{00000000-0002-0000-0A00-000000000000}">
      <formula1>"□,■"</formula1>
    </dataValidation>
  </dataValidations>
  <printOptions horizontalCentered="1"/>
  <pageMargins left="0.70866141732283472" right="0.39370078740157483" top="0.39370078740157483" bottom="0.19685039370078741" header="0.39370078740157483" footer="0.19685039370078741"/>
  <pageSetup paperSize="9" scale="89" orientation="portrait" r:id="rId1"/>
  <colBreaks count="1" manualBreakCount="1">
    <brk id="38" min="1" max="51"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A77EC-9291-4300-A925-1F0206E1AA12}">
  <sheetPr>
    <tabColor rgb="FF00B0F0"/>
  </sheetPr>
  <dimension ref="A1:N26"/>
  <sheetViews>
    <sheetView showGridLines="0" view="pageBreakPreview" zoomScaleNormal="100" zoomScaleSheetLayoutView="100" workbookViewId="0">
      <pane ySplit="1" topLeftCell="A2" activePane="bottomLeft" state="frozen"/>
      <selection activeCell="AK34" sqref="AK34"/>
      <selection pane="bottomLeft" activeCell="E22" sqref="E22:E23"/>
    </sheetView>
  </sheetViews>
  <sheetFormatPr defaultColWidth="9" defaultRowHeight="15" customHeight="1"/>
  <cols>
    <col min="1" max="1" width="1.375" style="95" customWidth="1"/>
    <col min="2" max="2" width="3.625" style="95" customWidth="1"/>
    <col min="3" max="3" width="4.125" style="95" bestFit="1" customWidth="1"/>
    <col min="4" max="4" width="36.125" style="95" bestFit="1" customWidth="1"/>
    <col min="5" max="5" width="20.625" style="96" customWidth="1"/>
    <col min="6" max="6" width="25.5" style="96" customWidth="1"/>
    <col min="7" max="7" width="1.375" style="95" customWidth="1"/>
    <col min="8" max="8" width="2.5" style="95" customWidth="1"/>
    <col min="9" max="9" width="20.625" style="95" customWidth="1"/>
    <col min="10" max="10" width="69.5" style="95" customWidth="1"/>
    <col min="11" max="11" width="3.5" style="95" bestFit="1" customWidth="1"/>
    <col min="12" max="13" width="9" style="95"/>
    <col min="14" max="14" width="10.5" style="95" bestFit="1" customWidth="1"/>
    <col min="15" max="16384" width="9" style="95"/>
  </cols>
  <sheetData>
    <row r="1" spans="1:14" s="94" customFormat="1" ht="15" customHeight="1">
      <c r="B1" s="94">
        <v>2</v>
      </c>
      <c r="C1" s="94">
        <v>3</v>
      </c>
      <c r="D1" s="94">
        <v>4</v>
      </c>
      <c r="E1" s="94">
        <v>5</v>
      </c>
      <c r="F1" s="94">
        <v>6</v>
      </c>
    </row>
    <row r="2" spans="1:14" ht="15" customHeight="1">
      <c r="A2" s="337"/>
      <c r="B2" s="337" t="s">
        <v>415</v>
      </c>
      <c r="C2" s="337"/>
      <c r="D2" s="337"/>
      <c r="E2" s="338"/>
      <c r="F2" s="339"/>
      <c r="G2" s="337"/>
      <c r="I2" s="68" t="s">
        <v>416</v>
      </c>
      <c r="J2" s="68"/>
    </row>
    <row r="3" spans="1:14" ht="15" customHeight="1">
      <c r="A3" s="337"/>
      <c r="B3" s="337"/>
      <c r="C3" s="337"/>
      <c r="D3" s="337"/>
      <c r="E3" s="338"/>
      <c r="F3" s="339"/>
      <c r="G3" s="337"/>
      <c r="I3" s="68"/>
      <c r="J3" s="68"/>
    </row>
    <row r="4" spans="1:14" ht="15" customHeight="1">
      <c r="A4" s="337"/>
      <c r="B4" s="340" t="s">
        <v>343</v>
      </c>
      <c r="C4" s="340"/>
      <c r="D4" s="340"/>
      <c r="E4" s="340"/>
      <c r="F4" s="340"/>
      <c r="G4" s="337"/>
      <c r="I4" s="68"/>
      <c r="J4" s="68"/>
    </row>
    <row r="5" spans="1:14" ht="15" customHeight="1" thickBot="1">
      <c r="A5" s="337"/>
      <c r="B5" s="337"/>
      <c r="C5" s="337"/>
      <c r="D5" s="337"/>
      <c r="E5" s="338"/>
      <c r="F5" s="339" t="s">
        <v>240</v>
      </c>
      <c r="G5" s="337"/>
      <c r="I5" s="68"/>
      <c r="J5" s="68"/>
    </row>
    <row r="6" spans="1:14" s="94" customFormat="1" ht="18" customHeight="1">
      <c r="A6" s="341"/>
      <c r="B6" s="342"/>
      <c r="C6" s="343" t="s">
        <v>264</v>
      </c>
      <c r="D6" s="343" t="s">
        <v>265</v>
      </c>
      <c r="E6" s="344" t="s">
        <v>242</v>
      </c>
      <c r="F6" s="345" t="s">
        <v>84</v>
      </c>
      <c r="G6" s="341"/>
      <c r="I6" s="97" t="s">
        <v>241</v>
      </c>
      <c r="J6" s="97" t="s">
        <v>214</v>
      </c>
    </row>
    <row r="7" spans="1:14" ht="18" customHeight="1">
      <c r="A7" s="337"/>
      <c r="B7" s="346" t="s">
        <v>328</v>
      </c>
      <c r="C7" s="347">
        <f>ROW()-6</f>
        <v>1</v>
      </c>
      <c r="D7" s="347" t="s">
        <v>248</v>
      </c>
      <c r="E7" s="98"/>
      <c r="F7" s="99"/>
      <c r="G7" s="337"/>
      <c r="I7" s="100" t="s">
        <v>248</v>
      </c>
      <c r="J7" s="101" t="s">
        <v>243</v>
      </c>
      <c r="K7" s="95">
        <f>ROW()-6</f>
        <v>1</v>
      </c>
    </row>
    <row r="8" spans="1:14" ht="18" customHeight="1">
      <c r="A8" s="337"/>
      <c r="B8" s="348"/>
      <c r="C8" s="347">
        <f t="shared" ref="C8:C23" si="0">ROW()-6</f>
        <v>2</v>
      </c>
      <c r="D8" s="347" t="s">
        <v>249</v>
      </c>
      <c r="E8" s="98"/>
      <c r="F8" s="99"/>
      <c r="G8" s="337"/>
      <c r="I8" s="100" t="s">
        <v>249</v>
      </c>
      <c r="J8" s="102" t="s">
        <v>244</v>
      </c>
      <c r="K8" s="95">
        <f t="shared" ref="K8:K25" si="1">ROW()-6</f>
        <v>2</v>
      </c>
    </row>
    <row r="9" spans="1:14" ht="18" customHeight="1">
      <c r="A9" s="337"/>
      <c r="B9" s="348"/>
      <c r="C9" s="347">
        <f t="shared" si="0"/>
        <v>3</v>
      </c>
      <c r="D9" s="347" t="s">
        <v>250</v>
      </c>
      <c r="E9" s="98"/>
      <c r="F9" s="99"/>
      <c r="G9" s="337"/>
      <c r="I9" s="100" t="s">
        <v>250</v>
      </c>
      <c r="J9" s="102" t="s">
        <v>367</v>
      </c>
      <c r="K9" s="95">
        <f t="shared" si="1"/>
        <v>3</v>
      </c>
      <c r="N9" s="103"/>
    </row>
    <row r="10" spans="1:14" ht="18" customHeight="1">
      <c r="A10" s="337"/>
      <c r="B10" s="348"/>
      <c r="C10" s="347">
        <f t="shared" si="0"/>
        <v>4</v>
      </c>
      <c r="D10" s="347" t="s">
        <v>251</v>
      </c>
      <c r="E10" s="98"/>
      <c r="F10" s="99"/>
      <c r="G10" s="337"/>
      <c r="I10" s="100" t="s">
        <v>251</v>
      </c>
      <c r="J10" s="102"/>
      <c r="K10" s="95">
        <f t="shared" si="1"/>
        <v>4</v>
      </c>
    </row>
    <row r="11" spans="1:14" ht="18" customHeight="1">
      <c r="A11" s="337"/>
      <c r="B11" s="348"/>
      <c r="C11" s="347">
        <f t="shared" si="0"/>
        <v>5</v>
      </c>
      <c r="D11" s="347" t="s">
        <v>252</v>
      </c>
      <c r="E11" s="98"/>
      <c r="F11" s="99"/>
      <c r="G11" s="337"/>
      <c r="I11" s="100" t="s">
        <v>252</v>
      </c>
      <c r="J11" s="102"/>
      <c r="K11" s="95">
        <f t="shared" si="1"/>
        <v>5</v>
      </c>
    </row>
    <row r="12" spans="1:14" ht="18" customHeight="1">
      <c r="A12" s="337"/>
      <c r="B12" s="348"/>
      <c r="C12" s="347">
        <f t="shared" si="0"/>
        <v>6</v>
      </c>
      <c r="D12" s="347" t="s">
        <v>253</v>
      </c>
      <c r="E12" s="98"/>
      <c r="F12" s="99"/>
      <c r="G12" s="337"/>
      <c r="I12" s="100" t="s">
        <v>253</v>
      </c>
      <c r="J12" s="102"/>
      <c r="K12" s="95">
        <f t="shared" si="1"/>
        <v>6</v>
      </c>
    </row>
    <row r="13" spans="1:14" ht="18" customHeight="1">
      <c r="A13" s="337"/>
      <c r="B13" s="348"/>
      <c r="C13" s="347">
        <f t="shared" si="0"/>
        <v>7</v>
      </c>
      <c r="D13" s="347" t="s">
        <v>254</v>
      </c>
      <c r="E13" s="98"/>
      <c r="F13" s="99"/>
      <c r="G13" s="337"/>
      <c r="I13" s="100" t="s">
        <v>254</v>
      </c>
      <c r="J13" s="102"/>
      <c r="K13" s="95">
        <f t="shared" si="1"/>
        <v>7</v>
      </c>
    </row>
    <row r="14" spans="1:14" ht="18" customHeight="1">
      <c r="A14" s="337"/>
      <c r="B14" s="348"/>
      <c r="C14" s="347">
        <f t="shared" si="0"/>
        <v>8</v>
      </c>
      <c r="D14" s="347" t="s">
        <v>255</v>
      </c>
      <c r="E14" s="98"/>
      <c r="F14" s="99"/>
      <c r="G14" s="337"/>
      <c r="I14" s="100" t="s">
        <v>255</v>
      </c>
      <c r="J14" s="102"/>
      <c r="K14" s="95">
        <f t="shared" si="1"/>
        <v>8</v>
      </c>
    </row>
    <row r="15" spans="1:14" ht="18" customHeight="1">
      <c r="A15" s="337"/>
      <c r="B15" s="348"/>
      <c r="C15" s="347">
        <f t="shared" si="0"/>
        <v>9</v>
      </c>
      <c r="D15" s="347" t="s">
        <v>256</v>
      </c>
      <c r="E15" s="98"/>
      <c r="F15" s="99"/>
      <c r="G15" s="337"/>
      <c r="I15" s="100" t="s">
        <v>256</v>
      </c>
      <c r="J15" s="102"/>
      <c r="K15" s="95">
        <f t="shared" si="1"/>
        <v>9</v>
      </c>
    </row>
    <row r="16" spans="1:14" ht="18" customHeight="1">
      <c r="A16" s="337"/>
      <c r="B16" s="348"/>
      <c r="C16" s="347">
        <f t="shared" si="0"/>
        <v>10</v>
      </c>
      <c r="D16" s="347" t="s">
        <v>257</v>
      </c>
      <c r="E16" s="98"/>
      <c r="F16" s="99"/>
      <c r="G16" s="337"/>
      <c r="I16" s="100" t="s">
        <v>257</v>
      </c>
      <c r="J16" s="102"/>
      <c r="K16" s="95">
        <f t="shared" si="1"/>
        <v>10</v>
      </c>
    </row>
    <row r="17" spans="1:11" ht="18" customHeight="1">
      <c r="A17" s="337"/>
      <c r="B17" s="348"/>
      <c r="C17" s="347">
        <f t="shared" si="0"/>
        <v>11</v>
      </c>
      <c r="D17" s="347" t="s">
        <v>258</v>
      </c>
      <c r="E17" s="98"/>
      <c r="F17" s="99"/>
      <c r="G17" s="337"/>
      <c r="I17" s="100" t="s">
        <v>258</v>
      </c>
      <c r="J17" s="102"/>
      <c r="K17" s="95">
        <f t="shared" si="1"/>
        <v>11</v>
      </c>
    </row>
    <row r="18" spans="1:11" ht="18" customHeight="1" thickBot="1">
      <c r="A18" s="337"/>
      <c r="B18" s="348"/>
      <c r="C18" s="347">
        <f t="shared" si="0"/>
        <v>12</v>
      </c>
      <c r="D18" s="349" t="s">
        <v>199</v>
      </c>
      <c r="E18" s="113"/>
      <c r="F18" s="114"/>
      <c r="G18" s="337"/>
      <c r="I18" s="100" t="s">
        <v>199</v>
      </c>
      <c r="J18" s="102"/>
      <c r="K18" s="95">
        <f t="shared" si="1"/>
        <v>12</v>
      </c>
    </row>
    <row r="19" spans="1:11" ht="18" customHeight="1" thickTop="1" thickBot="1">
      <c r="A19" s="337"/>
      <c r="B19" s="350"/>
      <c r="C19" s="347">
        <f t="shared" si="0"/>
        <v>13</v>
      </c>
      <c r="D19" s="351" t="s">
        <v>260</v>
      </c>
      <c r="E19" s="352">
        <f>SUM(E7:E18)</f>
        <v>0</v>
      </c>
      <c r="F19" s="115"/>
      <c r="G19" s="337"/>
      <c r="I19" s="100" t="s">
        <v>260</v>
      </c>
      <c r="J19" s="102"/>
      <c r="K19" s="95">
        <v>13</v>
      </c>
    </row>
    <row r="20" spans="1:11" ht="18" customHeight="1" thickBot="1">
      <c r="A20" s="337"/>
      <c r="B20" s="346"/>
      <c r="C20" s="347">
        <f t="shared" si="0"/>
        <v>14</v>
      </c>
      <c r="D20" s="353" t="s">
        <v>245</v>
      </c>
      <c r="E20" s="104"/>
      <c r="F20" s="105"/>
      <c r="G20" s="337"/>
      <c r="I20" s="100" t="s">
        <v>245</v>
      </c>
      <c r="J20" s="102"/>
      <c r="K20" s="95">
        <f t="shared" si="1"/>
        <v>14</v>
      </c>
    </row>
    <row r="21" spans="1:11" ht="18" customHeight="1" thickTop="1" thickBot="1">
      <c r="A21" s="337"/>
      <c r="B21" s="354"/>
      <c r="C21" s="355">
        <f t="shared" si="0"/>
        <v>15</v>
      </c>
      <c r="D21" s="356" t="s">
        <v>261</v>
      </c>
      <c r="E21" s="357">
        <f>SUM(E7:E18)-E20</f>
        <v>0</v>
      </c>
      <c r="F21" s="106"/>
      <c r="G21" s="337"/>
      <c r="I21" s="100" t="s">
        <v>261</v>
      </c>
      <c r="J21" s="102"/>
      <c r="K21" s="95">
        <f t="shared" si="1"/>
        <v>15</v>
      </c>
    </row>
    <row r="22" spans="1:11" ht="18" customHeight="1">
      <c r="A22" s="337"/>
      <c r="B22" s="358" t="s">
        <v>259</v>
      </c>
      <c r="C22" s="359">
        <f t="shared" si="0"/>
        <v>16</v>
      </c>
      <c r="D22" s="360" t="s">
        <v>262</v>
      </c>
      <c r="E22" s="108"/>
      <c r="F22" s="109"/>
      <c r="G22" s="337"/>
      <c r="I22" s="100" t="s">
        <v>262</v>
      </c>
      <c r="J22" s="123"/>
      <c r="K22" s="95">
        <f t="shared" si="1"/>
        <v>16</v>
      </c>
    </row>
    <row r="23" spans="1:11" ht="18" customHeight="1" thickBot="1">
      <c r="A23" s="337"/>
      <c r="B23" s="361"/>
      <c r="C23" s="347">
        <f t="shared" si="0"/>
        <v>17</v>
      </c>
      <c r="D23" s="362" t="s">
        <v>246</v>
      </c>
      <c r="E23" s="110"/>
      <c r="F23" s="111"/>
      <c r="G23" s="337"/>
      <c r="I23" s="100" t="s">
        <v>246</v>
      </c>
      <c r="J23" s="102"/>
      <c r="K23" s="95">
        <f t="shared" si="1"/>
        <v>17</v>
      </c>
    </row>
    <row r="24" spans="1:11" ht="18" customHeight="1" thickTop="1" thickBot="1">
      <c r="A24" s="337"/>
      <c r="B24" s="363"/>
      <c r="C24" s="355">
        <v>18</v>
      </c>
      <c r="D24" s="356" t="s">
        <v>263</v>
      </c>
      <c r="E24" s="357">
        <f>SUM(E22:E23)</f>
        <v>0</v>
      </c>
      <c r="F24" s="106"/>
      <c r="G24" s="337"/>
      <c r="I24" s="100" t="s">
        <v>263</v>
      </c>
      <c r="J24" s="102"/>
      <c r="K24" s="95">
        <f t="shared" si="1"/>
        <v>18</v>
      </c>
    </row>
    <row r="25" spans="1:11" ht="18" customHeight="1" thickBot="1">
      <c r="A25" s="337"/>
      <c r="B25" s="364"/>
      <c r="C25" s="365">
        <v>19</v>
      </c>
      <c r="D25" s="356" t="s">
        <v>247</v>
      </c>
      <c r="E25" s="357">
        <f>E21+E24</f>
        <v>0</v>
      </c>
      <c r="F25" s="112"/>
      <c r="G25" s="337"/>
      <c r="I25" s="100" t="s">
        <v>247</v>
      </c>
      <c r="J25" s="107"/>
      <c r="K25" s="95">
        <f t="shared" si="1"/>
        <v>19</v>
      </c>
    </row>
    <row r="26" spans="1:11" ht="15" customHeight="1">
      <c r="A26" s="337"/>
      <c r="B26" s="337"/>
      <c r="C26" s="337"/>
      <c r="D26" s="337"/>
      <c r="E26" s="338"/>
      <c r="F26" s="338"/>
      <c r="G26" s="337"/>
    </row>
  </sheetData>
  <sheetProtection algorithmName="SHA-512" hashValue="JuxQby8DvBRkKDvkA4LsNbIJYImHWKtVviER2VB4Ex3I66EKlvQEtICGcwqsOjd96caW6HGfQ261qGoUrIph9w==" saltValue="+071tdZdSiRycPTJdVn9DA==" spinCount="100000" sheet="1" formatColumns="0" formatRows="0" insertColumns="0" insertRows="0"/>
  <mergeCells count="4">
    <mergeCell ref="B4:F4"/>
    <mergeCell ref="B7:B19"/>
    <mergeCell ref="B20:B21"/>
    <mergeCell ref="B22:B24"/>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1:BE53"/>
  <sheetViews>
    <sheetView view="pageBreakPreview" zoomScaleNormal="100" zoomScaleSheetLayoutView="100" workbookViewId="0">
      <selection activeCell="Z34" sqref="Z34"/>
    </sheetView>
  </sheetViews>
  <sheetFormatPr defaultColWidth="8.875" defaultRowHeight="13.5"/>
  <cols>
    <col min="1" max="1" width="1.375" style="72" customWidth="1"/>
    <col min="2" max="35" width="2.625" style="72" customWidth="1"/>
    <col min="36" max="36" width="28.625" style="72" customWidth="1"/>
    <col min="37" max="37" width="122.875" style="72" customWidth="1"/>
    <col min="38" max="41" width="2.625" style="72" customWidth="1"/>
    <col min="42" max="42" width="3.625" style="85" customWidth="1"/>
    <col min="43" max="43" width="4.625" style="85" hidden="1" customWidth="1"/>
    <col min="44" max="46" width="8.875" style="85" hidden="1" customWidth="1"/>
    <col min="47" max="48" width="1.5" style="85" hidden="1" customWidth="1"/>
    <col min="49" max="49" width="8.875" style="85" hidden="1" customWidth="1"/>
    <col min="50" max="51" width="18" style="85" hidden="1" customWidth="1"/>
    <col min="52" max="52" width="18.375" style="85" hidden="1" customWidth="1"/>
    <col min="53" max="55" width="15.875" style="85" hidden="1" customWidth="1"/>
    <col min="56" max="56" width="19.125" style="85" hidden="1" customWidth="1"/>
    <col min="57" max="57" width="8.875" style="72" hidden="1" customWidth="1"/>
    <col min="58" max="16384" width="8.875" style="72"/>
  </cols>
  <sheetData>
    <row r="1" spans="2:57" ht="9" customHeight="1">
      <c r="B1" s="75">
        <f>COLUMN()</f>
        <v>2</v>
      </c>
      <c r="C1" s="75">
        <f>COLUMN()</f>
        <v>3</v>
      </c>
      <c r="D1" s="75">
        <f>COLUMN()</f>
        <v>4</v>
      </c>
      <c r="E1" s="75">
        <f>COLUMN()</f>
        <v>5</v>
      </c>
      <c r="F1" s="75">
        <f>COLUMN()</f>
        <v>6</v>
      </c>
      <c r="G1" s="75">
        <f>COLUMN()</f>
        <v>7</v>
      </c>
      <c r="H1" s="75">
        <f>COLUMN()</f>
        <v>8</v>
      </c>
      <c r="I1" s="75">
        <f>COLUMN()</f>
        <v>9</v>
      </c>
      <c r="J1" s="75">
        <f>COLUMN()</f>
        <v>10</v>
      </c>
      <c r="K1" s="75">
        <f>COLUMN()</f>
        <v>11</v>
      </c>
      <c r="L1" s="75">
        <f>COLUMN()</f>
        <v>12</v>
      </c>
      <c r="M1" s="75">
        <f>COLUMN()</f>
        <v>13</v>
      </c>
      <c r="N1" s="75">
        <f>COLUMN()</f>
        <v>14</v>
      </c>
      <c r="O1" s="75">
        <f>COLUMN()</f>
        <v>15</v>
      </c>
      <c r="P1" s="75">
        <f>COLUMN()</f>
        <v>16</v>
      </c>
      <c r="Q1" s="75">
        <f>COLUMN()</f>
        <v>17</v>
      </c>
      <c r="R1" s="75">
        <f>COLUMN()</f>
        <v>18</v>
      </c>
      <c r="S1" s="75">
        <f>COLUMN()</f>
        <v>19</v>
      </c>
      <c r="T1" s="75">
        <f>COLUMN()</f>
        <v>20</v>
      </c>
      <c r="U1" s="75">
        <f>COLUMN()</f>
        <v>21</v>
      </c>
      <c r="V1" s="75">
        <f>COLUMN()</f>
        <v>22</v>
      </c>
      <c r="W1" s="75">
        <f>COLUMN()</f>
        <v>23</v>
      </c>
      <c r="X1" s="75">
        <f>COLUMN()</f>
        <v>24</v>
      </c>
      <c r="Y1" s="75">
        <f>COLUMN()</f>
        <v>25</v>
      </c>
      <c r="Z1" s="75">
        <f>COLUMN()</f>
        <v>26</v>
      </c>
      <c r="AA1" s="75">
        <f>COLUMN()</f>
        <v>27</v>
      </c>
      <c r="AB1" s="75">
        <f>COLUMN()</f>
        <v>28</v>
      </c>
      <c r="AC1" s="75">
        <f>COLUMN()</f>
        <v>29</v>
      </c>
      <c r="AD1" s="75">
        <f>COLUMN()</f>
        <v>30</v>
      </c>
      <c r="AE1" s="75">
        <f>COLUMN()</f>
        <v>31</v>
      </c>
      <c r="AF1" s="75">
        <f>COLUMN()</f>
        <v>32</v>
      </c>
      <c r="AG1" s="75">
        <f>COLUMN()</f>
        <v>33</v>
      </c>
      <c r="AK1" s="155"/>
    </row>
    <row r="2" spans="2:57">
      <c r="AJ2" s="72" t="s">
        <v>451</v>
      </c>
      <c r="AK2" s="156"/>
    </row>
    <row r="3" spans="2:57">
      <c r="B3" s="72" t="s">
        <v>420</v>
      </c>
    </row>
    <row r="4" spans="2:57">
      <c r="AJ4" s="76" t="s">
        <v>213</v>
      </c>
      <c r="AK4" s="77" t="s">
        <v>214</v>
      </c>
      <c r="AP4" s="86"/>
    </row>
    <row r="5" spans="2:57">
      <c r="G5" s="78" t="s">
        <v>345</v>
      </c>
      <c r="AJ5" s="79"/>
      <c r="AK5" s="80" t="s">
        <v>212</v>
      </c>
      <c r="AQ5" s="86" t="s">
        <v>202</v>
      </c>
      <c r="AW5" s="86" t="s">
        <v>208</v>
      </c>
    </row>
    <row r="6" spans="2:57" ht="14.25" thickBot="1">
      <c r="AJ6" s="79"/>
      <c r="AK6" s="142"/>
      <c r="AQ6" s="85" t="s">
        <v>189</v>
      </c>
      <c r="AW6" s="87" t="s">
        <v>200</v>
      </c>
      <c r="AX6" s="87" t="s">
        <v>192</v>
      </c>
      <c r="AY6" s="87" t="s">
        <v>161</v>
      </c>
      <c r="AZ6" s="87" t="s">
        <v>193</v>
      </c>
      <c r="BA6" s="87" t="s">
        <v>206</v>
      </c>
      <c r="BB6" s="87" t="s">
        <v>194</v>
      </c>
      <c r="BC6" s="87" t="s">
        <v>205</v>
      </c>
      <c r="BD6" s="87" t="s">
        <v>218</v>
      </c>
      <c r="BE6" s="72" t="s">
        <v>223</v>
      </c>
    </row>
    <row r="7" spans="2:57" ht="14.25" thickBot="1">
      <c r="G7" s="245" t="s">
        <v>186</v>
      </c>
      <c r="H7" s="246"/>
      <c r="I7" s="246"/>
      <c r="J7" s="246"/>
      <c r="K7" s="246"/>
      <c r="L7" s="246"/>
      <c r="M7" s="246"/>
      <c r="N7" s="246"/>
      <c r="O7" s="246"/>
      <c r="P7" s="247"/>
      <c r="Q7" s="257">
        <f>第11号付表１!E25</f>
        <v>0</v>
      </c>
      <c r="R7" s="258"/>
      <c r="S7" s="258"/>
      <c r="T7" s="258"/>
      <c r="U7" s="258"/>
      <c r="V7" s="258"/>
      <c r="W7" s="258"/>
      <c r="X7" s="258"/>
      <c r="Y7" s="258"/>
      <c r="Z7" s="259"/>
      <c r="AJ7" s="79" t="s">
        <v>186</v>
      </c>
      <c r="AK7" s="142" t="s">
        <v>419</v>
      </c>
      <c r="AQ7" s="243">
        <f>$Q$7*$Q$13/282</f>
        <v>0</v>
      </c>
      <c r="AR7" s="244"/>
      <c r="AW7" s="88">
        <v>111</v>
      </c>
      <c r="AX7" s="88" t="s">
        <v>195</v>
      </c>
      <c r="AY7" s="88" t="s">
        <v>198</v>
      </c>
      <c r="AZ7" s="88" t="s">
        <v>162</v>
      </c>
      <c r="BA7" s="89" t="e">
        <f>($Q$16-#REF!*7/5)/2</f>
        <v>#DIV/0!</v>
      </c>
      <c r="BB7" s="89">
        <v>10000000</v>
      </c>
      <c r="BC7" s="89" t="e">
        <f>IF(BA7&gt;=BB7,BB7,BA7)</f>
        <v>#DIV/0!</v>
      </c>
      <c r="BD7" s="89" t="e">
        <f>$BC7*#REF!</f>
        <v>#DIV/0!</v>
      </c>
      <c r="BE7" s="72" t="s">
        <v>222</v>
      </c>
    </row>
    <row r="8" spans="2:57" ht="14.25" thickBot="1">
      <c r="G8" s="248"/>
      <c r="H8" s="249"/>
      <c r="I8" s="249"/>
      <c r="J8" s="249"/>
      <c r="K8" s="249"/>
      <c r="L8" s="249"/>
      <c r="M8" s="249"/>
      <c r="N8" s="249"/>
      <c r="O8" s="249"/>
      <c r="P8" s="250"/>
      <c r="Q8" s="260"/>
      <c r="R8" s="261"/>
      <c r="S8" s="261"/>
      <c r="T8" s="261"/>
      <c r="U8" s="261"/>
      <c r="V8" s="261"/>
      <c r="W8" s="261"/>
      <c r="X8" s="261"/>
      <c r="Y8" s="261"/>
      <c r="Z8" s="262"/>
      <c r="AJ8" s="79" t="s">
        <v>209</v>
      </c>
      <c r="AK8" s="142"/>
      <c r="AQ8" s="85" t="s">
        <v>190</v>
      </c>
      <c r="AW8" s="88">
        <v>112</v>
      </c>
      <c r="AX8" s="88" t="s">
        <v>196</v>
      </c>
      <c r="AY8" s="88" t="s">
        <v>198</v>
      </c>
      <c r="AZ8" s="88" t="s">
        <v>162</v>
      </c>
      <c r="BA8" s="89" t="e">
        <f>($Q$16-#REF!*7/5)/2</f>
        <v>#DIV/0!</v>
      </c>
      <c r="BB8" s="89">
        <v>20000000</v>
      </c>
      <c r="BC8" s="89" t="e">
        <f t="shared" ref="BC8:BC18" si="0">IF(BA8&gt;=BB8,BB8,BA8)</f>
        <v>#DIV/0!</v>
      </c>
      <c r="BD8" s="89" t="e">
        <f>$BC8*#REF!</f>
        <v>#DIV/0!</v>
      </c>
      <c r="BE8" s="72" t="s">
        <v>224</v>
      </c>
    </row>
    <row r="9" spans="2:57" ht="14.25" thickBot="1">
      <c r="G9" s="245" t="s">
        <v>187</v>
      </c>
      <c r="H9" s="246"/>
      <c r="I9" s="246"/>
      <c r="J9" s="246"/>
      <c r="K9" s="246"/>
      <c r="L9" s="246"/>
      <c r="M9" s="246"/>
      <c r="N9" s="246"/>
      <c r="O9" s="246"/>
      <c r="P9" s="247"/>
      <c r="Q9" s="263">
        <f>ROUND(Q22*1,1)</f>
        <v>0</v>
      </c>
      <c r="R9" s="264"/>
      <c r="S9" s="264"/>
      <c r="T9" s="264"/>
      <c r="U9" s="264"/>
      <c r="V9" s="264"/>
      <c r="W9" s="264"/>
      <c r="X9" s="264"/>
      <c r="Y9" s="264"/>
      <c r="Z9" s="265"/>
      <c r="AJ9" s="79" t="s">
        <v>187</v>
      </c>
      <c r="AK9" s="142" t="s">
        <v>360</v>
      </c>
      <c r="AL9" s="122"/>
      <c r="AQ9" s="243" t="e">
        <f>$Q$7*$Q$13/282*(1-$Q$9/($Q$11*60))</f>
        <v>#DIV/0!</v>
      </c>
      <c r="AR9" s="244"/>
      <c r="AW9" s="88">
        <v>113</v>
      </c>
      <c r="AX9" s="88" t="s">
        <v>197</v>
      </c>
      <c r="AY9" s="88" t="s">
        <v>198</v>
      </c>
      <c r="AZ9" s="88" t="s">
        <v>162</v>
      </c>
      <c r="BA9" s="89" t="e">
        <f>($Q$16-#REF!*7/5)/2</f>
        <v>#DIV/0!</v>
      </c>
      <c r="BB9" s="89">
        <v>5000000</v>
      </c>
      <c r="BC9" s="89" t="e">
        <f t="shared" si="0"/>
        <v>#DIV/0!</v>
      </c>
      <c r="BD9" s="89" t="e">
        <f>$BC9*#REF!</f>
        <v>#DIV/0!</v>
      </c>
      <c r="BE9" s="72" t="s">
        <v>225</v>
      </c>
    </row>
    <row r="10" spans="2:57">
      <c r="G10" s="248"/>
      <c r="H10" s="249"/>
      <c r="I10" s="249"/>
      <c r="J10" s="249"/>
      <c r="K10" s="249"/>
      <c r="L10" s="249"/>
      <c r="M10" s="249"/>
      <c r="N10" s="249"/>
      <c r="O10" s="249"/>
      <c r="P10" s="250"/>
      <c r="Q10" s="266"/>
      <c r="R10" s="267"/>
      <c r="S10" s="267"/>
      <c r="T10" s="267"/>
      <c r="U10" s="267"/>
      <c r="V10" s="267"/>
      <c r="W10" s="267"/>
      <c r="X10" s="267"/>
      <c r="Y10" s="267"/>
      <c r="Z10" s="268"/>
      <c r="AJ10" s="79" t="s">
        <v>209</v>
      </c>
      <c r="AK10" s="142" t="s">
        <v>358</v>
      </c>
      <c r="AW10" s="88">
        <v>121</v>
      </c>
      <c r="AX10" s="88" t="s">
        <v>195</v>
      </c>
      <c r="AY10" s="88" t="s">
        <v>227</v>
      </c>
      <c r="AZ10" s="88" t="s">
        <v>162</v>
      </c>
      <c r="BA10" s="89" t="e">
        <f>($Q$16-#REF!*7/5)</f>
        <v>#DIV/0!</v>
      </c>
      <c r="BB10" s="89">
        <v>20000000</v>
      </c>
      <c r="BC10" s="89" t="e">
        <f t="shared" si="0"/>
        <v>#DIV/0!</v>
      </c>
      <c r="BD10" s="89" t="e">
        <f>$BC10*#REF!</f>
        <v>#DIV/0!</v>
      </c>
      <c r="BE10" s="72" t="s">
        <v>228</v>
      </c>
    </row>
    <row r="11" spans="2:57">
      <c r="G11" s="245" t="s">
        <v>188</v>
      </c>
      <c r="H11" s="246"/>
      <c r="I11" s="246"/>
      <c r="J11" s="246"/>
      <c r="K11" s="246"/>
      <c r="L11" s="246"/>
      <c r="M11" s="246"/>
      <c r="N11" s="246"/>
      <c r="O11" s="246"/>
      <c r="P11" s="247"/>
      <c r="Q11" s="225"/>
      <c r="R11" s="226"/>
      <c r="S11" s="226"/>
      <c r="T11" s="226"/>
      <c r="U11" s="226"/>
      <c r="V11" s="226"/>
      <c r="W11" s="226"/>
      <c r="X11" s="226"/>
      <c r="Y11" s="226"/>
      <c r="Z11" s="227"/>
      <c r="AJ11" s="79"/>
      <c r="AK11" s="142" t="s">
        <v>445</v>
      </c>
      <c r="AQ11" s="86" t="s">
        <v>203</v>
      </c>
      <c r="AW11" s="88">
        <v>122</v>
      </c>
      <c r="AX11" s="88" t="s">
        <v>196</v>
      </c>
      <c r="AY11" s="88" t="s">
        <v>227</v>
      </c>
      <c r="AZ11" s="88" t="s">
        <v>162</v>
      </c>
      <c r="BA11" s="89" t="e">
        <f>($Q$16-#REF!*7/5)</f>
        <v>#DIV/0!</v>
      </c>
      <c r="BB11" s="89">
        <v>40000000</v>
      </c>
      <c r="BC11" s="89" t="e">
        <f t="shared" si="0"/>
        <v>#DIV/0!</v>
      </c>
      <c r="BD11" s="89" t="e">
        <f>$BC11*#REF!</f>
        <v>#DIV/0!</v>
      </c>
      <c r="BE11" s="72" t="s">
        <v>229</v>
      </c>
    </row>
    <row r="12" spans="2:57">
      <c r="G12" s="248"/>
      <c r="H12" s="249"/>
      <c r="I12" s="249"/>
      <c r="J12" s="249"/>
      <c r="K12" s="249"/>
      <c r="L12" s="249"/>
      <c r="M12" s="249"/>
      <c r="N12" s="249"/>
      <c r="O12" s="249"/>
      <c r="P12" s="250"/>
      <c r="Q12" s="228"/>
      <c r="R12" s="229"/>
      <c r="S12" s="229"/>
      <c r="T12" s="229"/>
      <c r="U12" s="229"/>
      <c r="V12" s="229"/>
      <c r="W12" s="229"/>
      <c r="X12" s="229"/>
      <c r="Y12" s="229"/>
      <c r="Z12" s="230"/>
      <c r="AJ12" s="79" t="s">
        <v>188</v>
      </c>
      <c r="AK12" s="142" t="s">
        <v>361</v>
      </c>
      <c r="AQ12" s="85" t="e">
        <f>第11号!#REF!</f>
        <v>#REF!</v>
      </c>
      <c r="AR12" s="85" t="s">
        <v>155</v>
      </c>
      <c r="AW12" s="88">
        <v>123</v>
      </c>
      <c r="AX12" s="88" t="s">
        <v>197</v>
      </c>
      <c r="AY12" s="88" t="s">
        <v>227</v>
      </c>
      <c r="AZ12" s="88" t="s">
        <v>162</v>
      </c>
      <c r="BA12" s="89" t="e">
        <f>($Q$16-#REF!*7/5)</f>
        <v>#DIV/0!</v>
      </c>
      <c r="BB12" s="89">
        <v>10000000</v>
      </c>
      <c r="BC12" s="89" t="e">
        <f t="shared" si="0"/>
        <v>#DIV/0!</v>
      </c>
      <c r="BD12" s="89" t="e">
        <f>$BC12*#REF!</f>
        <v>#DIV/0!</v>
      </c>
      <c r="BE12" s="72" t="s">
        <v>230</v>
      </c>
    </row>
    <row r="13" spans="2:57" ht="14.1" customHeight="1" thickBot="1">
      <c r="G13" s="231" t="s">
        <v>431</v>
      </c>
      <c r="H13" s="232"/>
      <c r="I13" s="232"/>
      <c r="J13" s="232"/>
      <c r="K13" s="232"/>
      <c r="L13" s="232"/>
      <c r="M13" s="232"/>
      <c r="N13" s="232"/>
      <c r="O13" s="232"/>
      <c r="P13" s="233"/>
      <c r="Q13" s="251"/>
      <c r="R13" s="252"/>
      <c r="S13" s="252"/>
      <c r="T13" s="252"/>
      <c r="U13" s="252"/>
      <c r="V13" s="252"/>
      <c r="W13" s="252"/>
      <c r="X13" s="252"/>
      <c r="Y13" s="252"/>
      <c r="Z13" s="253"/>
      <c r="AJ13" s="79"/>
      <c r="AK13" s="142" t="s">
        <v>445</v>
      </c>
      <c r="AP13" s="86" t="s">
        <v>359</v>
      </c>
      <c r="AQ13" s="85" t="e">
        <f>第11号!#REF!</f>
        <v>#REF!</v>
      </c>
      <c r="AR13" s="85" t="s">
        <v>156</v>
      </c>
      <c r="AW13" s="88">
        <v>211</v>
      </c>
      <c r="AX13" s="88" t="s">
        <v>195</v>
      </c>
      <c r="AY13" s="88" t="s">
        <v>198</v>
      </c>
      <c r="AZ13" s="88" t="s">
        <v>199</v>
      </c>
      <c r="BA13" s="89" t="e">
        <f>($Q$16-#REF!*3/2)/2</f>
        <v>#DIV/0!</v>
      </c>
      <c r="BB13" s="89">
        <v>10000000</v>
      </c>
      <c r="BC13" s="89" t="e">
        <f t="shared" si="0"/>
        <v>#DIV/0!</v>
      </c>
      <c r="BD13" s="89" t="e">
        <f>$BC13*#REF!</f>
        <v>#DIV/0!</v>
      </c>
      <c r="BE13" s="72" t="s">
        <v>222</v>
      </c>
    </row>
    <row r="14" spans="2:57" ht="14.25" thickBot="1">
      <c r="G14" s="234"/>
      <c r="H14" s="235"/>
      <c r="I14" s="235"/>
      <c r="J14" s="235"/>
      <c r="K14" s="235"/>
      <c r="L14" s="235"/>
      <c r="M14" s="235"/>
      <c r="N14" s="235"/>
      <c r="O14" s="235"/>
      <c r="P14" s="236"/>
      <c r="Q14" s="254"/>
      <c r="R14" s="255"/>
      <c r="S14" s="255"/>
      <c r="T14" s="255"/>
      <c r="U14" s="255"/>
      <c r="V14" s="255"/>
      <c r="W14" s="255"/>
      <c r="X14" s="255"/>
      <c r="Y14" s="255"/>
      <c r="Z14" s="256"/>
      <c r="AJ14" s="79" t="s">
        <v>207</v>
      </c>
      <c r="AK14" s="142" t="s">
        <v>362</v>
      </c>
      <c r="AP14" s="72" t="s">
        <v>355</v>
      </c>
      <c r="AQ14" s="90" t="e">
        <f>IF(AQ12="■",1,IF(AQ13="■",2,3))</f>
        <v>#REF!</v>
      </c>
      <c r="AW14" s="88">
        <v>212</v>
      </c>
      <c r="AX14" s="88" t="s">
        <v>196</v>
      </c>
      <c r="AY14" s="88" t="s">
        <v>198</v>
      </c>
      <c r="AZ14" s="88" t="s">
        <v>199</v>
      </c>
      <c r="BA14" s="89" t="e">
        <f>($Q$16-#REF!*3/2)/2</f>
        <v>#DIV/0!</v>
      </c>
      <c r="BB14" s="89">
        <v>20000000</v>
      </c>
      <c r="BC14" s="89" t="e">
        <f t="shared" si="0"/>
        <v>#DIV/0!</v>
      </c>
      <c r="BD14" s="89" t="e">
        <f>$BC14*#REF!</f>
        <v>#DIV/0!</v>
      </c>
      <c r="BE14" s="72" t="s">
        <v>224</v>
      </c>
    </row>
    <row r="15" spans="2:57">
      <c r="G15" s="82" t="s">
        <v>432</v>
      </c>
      <c r="H15" s="82"/>
      <c r="AJ15" s="79"/>
      <c r="AK15" s="142" t="s">
        <v>445</v>
      </c>
      <c r="AP15" s="72" t="s">
        <v>409</v>
      </c>
      <c r="AW15" s="88">
        <v>213</v>
      </c>
      <c r="AX15" s="88" t="s">
        <v>197</v>
      </c>
      <c r="AY15" s="88" t="s">
        <v>198</v>
      </c>
      <c r="AZ15" s="88" t="s">
        <v>199</v>
      </c>
      <c r="BA15" s="89" t="e">
        <f>($Q$16-#REF!*3/2)/2</f>
        <v>#DIV/0!</v>
      </c>
      <c r="BB15" s="89">
        <v>5000000</v>
      </c>
      <c r="BC15" s="89" t="e">
        <f t="shared" si="0"/>
        <v>#DIV/0!</v>
      </c>
      <c r="BD15" s="89" t="e">
        <f>$BC15*#REF!</f>
        <v>#DIV/0!</v>
      </c>
      <c r="BE15" s="72" t="s">
        <v>225</v>
      </c>
    </row>
    <row r="16" spans="2:57" ht="13.35" customHeight="1">
      <c r="G16" s="231" t="s">
        <v>215</v>
      </c>
      <c r="H16" s="232"/>
      <c r="I16" s="232"/>
      <c r="J16" s="232"/>
      <c r="K16" s="232"/>
      <c r="L16" s="232"/>
      <c r="M16" s="232"/>
      <c r="N16" s="232"/>
      <c r="O16" s="232"/>
      <c r="P16" s="233"/>
      <c r="Q16" s="237" t="e">
        <f>Q7*Q13/282*(1-Q9/(Q11*60))</f>
        <v>#DIV/0!</v>
      </c>
      <c r="R16" s="238"/>
      <c r="S16" s="238"/>
      <c r="T16" s="238"/>
      <c r="U16" s="238"/>
      <c r="V16" s="238"/>
      <c r="W16" s="238"/>
      <c r="X16" s="238"/>
      <c r="Y16" s="238"/>
      <c r="Z16" s="239"/>
      <c r="AJ16" s="79" t="s">
        <v>216</v>
      </c>
      <c r="AK16" s="81" t="s">
        <v>237</v>
      </c>
      <c r="AP16" s="72"/>
      <c r="AQ16" s="86" t="s">
        <v>204</v>
      </c>
      <c r="AW16" s="88">
        <v>221</v>
      </c>
      <c r="AX16" s="88" t="s">
        <v>195</v>
      </c>
      <c r="AY16" s="88" t="s">
        <v>227</v>
      </c>
      <c r="AZ16" s="88" t="s">
        <v>199</v>
      </c>
      <c r="BA16" s="89" t="e">
        <f>($Q$16-#REF!*3/2)</f>
        <v>#DIV/0!</v>
      </c>
      <c r="BB16" s="89">
        <v>20000000</v>
      </c>
      <c r="BC16" s="89" t="e">
        <f t="shared" si="0"/>
        <v>#DIV/0!</v>
      </c>
      <c r="BD16" s="89" t="e">
        <f>$BC16*#REF!</f>
        <v>#DIV/0!</v>
      </c>
      <c r="BE16" s="72" t="s">
        <v>228</v>
      </c>
    </row>
    <row r="17" spans="6:57" ht="12.95" customHeight="1">
      <c r="G17" s="234"/>
      <c r="H17" s="235"/>
      <c r="I17" s="235"/>
      <c r="J17" s="235"/>
      <c r="K17" s="235"/>
      <c r="L17" s="235"/>
      <c r="M17" s="235"/>
      <c r="N17" s="235"/>
      <c r="O17" s="235"/>
      <c r="P17" s="236"/>
      <c r="Q17" s="240"/>
      <c r="R17" s="241"/>
      <c r="S17" s="241"/>
      <c r="T17" s="241"/>
      <c r="U17" s="241"/>
      <c r="V17" s="241"/>
      <c r="W17" s="241"/>
      <c r="X17" s="241"/>
      <c r="Y17" s="241"/>
      <c r="Z17" s="242"/>
      <c r="AJ17" s="79" t="s">
        <v>209</v>
      </c>
      <c r="AK17" s="142" t="s">
        <v>378</v>
      </c>
      <c r="AP17" s="72" t="s">
        <v>356</v>
      </c>
      <c r="AQ17" s="85" t="str">
        <f>第11号!V32</f>
        <v>□</v>
      </c>
      <c r="AR17" s="85" t="s">
        <v>191</v>
      </c>
      <c r="AW17" s="88">
        <v>222</v>
      </c>
      <c r="AX17" s="88" t="s">
        <v>196</v>
      </c>
      <c r="AY17" s="88" t="s">
        <v>227</v>
      </c>
      <c r="AZ17" s="88" t="s">
        <v>199</v>
      </c>
      <c r="BA17" s="89" t="e">
        <f>($Q$16-#REF!*3/2)</f>
        <v>#DIV/0!</v>
      </c>
      <c r="BB17" s="89">
        <v>40000000</v>
      </c>
      <c r="BC17" s="89" t="e">
        <f t="shared" si="0"/>
        <v>#DIV/0!</v>
      </c>
      <c r="BD17" s="89" t="e">
        <f>$BC17*#REF!</f>
        <v>#DIV/0!</v>
      </c>
      <c r="BE17" s="72" t="s">
        <v>229</v>
      </c>
    </row>
    <row r="18" spans="6:57" ht="14.25" thickBot="1">
      <c r="G18" s="82" t="s">
        <v>217</v>
      </c>
      <c r="N18" s="82"/>
      <c r="P18" s="82"/>
      <c r="Q18" s="82"/>
      <c r="AJ18" s="79"/>
      <c r="AK18" s="121"/>
      <c r="AP18" s="72" t="s">
        <v>357</v>
      </c>
      <c r="AQ18" s="85" t="str">
        <f>第11号!AC32</f>
        <v>□</v>
      </c>
      <c r="AR18" s="85" t="s">
        <v>226</v>
      </c>
      <c r="AW18" s="88">
        <v>223</v>
      </c>
      <c r="AX18" s="88" t="s">
        <v>197</v>
      </c>
      <c r="AY18" s="88" t="s">
        <v>227</v>
      </c>
      <c r="AZ18" s="88" t="s">
        <v>199</v>
      </c>
      <c r="BA18" s="89" t="e">
        <f>($Q$16-#REF!*3/2)</f>
        <v>#DIV/0!</v>
      </c>
      <c r="BB18" s="89">
        <v>10000000</v>
      </c>
      <c r="BC18" s="89" t="e">
        <f t="shared" si="0"/>
        <v>#DIV/0!</v>
      </c>
      <c r="BD18" s="89" t="e">
        <f>$BC18*#REF!</f>
        <v>#DIV/0!</v>
      </c>
      <c r="BE18" s="72" t="s">
        <v>230</v>
      </c>
    </row>
    <row r="19" spans="6:57" ht="14.1" customHeight="1" thickBot="1">
      <c r="H19" s="82" t="s">
        <v>346</v>
      </c>
      <c r="AJ19" s="79"/>
      <c r="AK19" s="81"/>
      <c r="AQ19" s="90">
        <f>IF(AQ17="■",10,20)</f>
        <v>20</v>
      </c>
    </row>
    <row r="20" spans="6:57" ht="14.25" thickBot="1">
      <c r="AJ20" s="79"/>
      <c r="AK20" s="81"/>
    </row>
    <row r="21" spans="6:57" ht="14.25" thickBot="1">
      <c r="AJ21" s="116"/>
      <c r="AK21" s="117"/>
      <c r="AQ21" s="90" t="e">
        <f>IF(#REF!="■",100,200)</f>
        <v>#REF!</v>
      </c>
    </row>
    <row r="22" spans="6:57" ht="14.1" customHeight="1" thickBot="1">
      <c r="G22" s="219" t="s">
        <v>444</v>
      </c>
      <c r="H22" s="220"/>
      <c r="I22" s="220"/>
      <c r="J22" s="220"/>
      <c r="K22" s="220"/>
      <c r="L22" s="220"/>
      <c r="M22" s="220"/>
      <c r="N22" s="220"/>
      <c r="O22" s="220"/>
      <c r="P22" s="221"/>
      <c r="Q22" s="310"/>
      <c r="R22" s="311"/>
      <c r="S22" s="311"/>
      <c r="T22" s="311"/>
      <c r="U22" s="311"/>
      <c r="V22" s="311"/>
      <c r="W22" s="311"/>
      <c r="X22" s="311"/>
      <c r="Y22" s="311"/>
      <c r="Z22" s="312"/>
      <c r="AJ22" s="218" t="s">
        <v>336</v>
      </c>
      <c r="AK22" s="157" t="s">
        <v>369</v>
      </c>
      <c r="AQ22" s="90" t="e">
        <f>AQ14+AQ19+AQ21</f>
        <v>#REF!</v>
      </c>
    </row>
    <row r="23" spans="6:57" ht="13.35" customHeight="1">
      <c r="G23" s="222"/>
      <c r="H23" s="223"/>
      <c r="I23" s="223"/>
      <c r="J23" s="223"/>
      <c r="K23" s="223"/>
      <c r="L23" s="223"/>
      <c r="M23" s="223"/>
      <c r="N23" s="223"/>
      <c r="O23" s="223"/>
      <c r="P23" s="224"/>
      <c r="Q23" s="313"/>
      <c r="R23" s="314"/>
      <c r="S23" s="314"/>
      <c r="T23" s="314"/>
      <c r="U23" s="314"/>
      <c r="V23" s="314"/>
      <c r="W23" s="314"/>
      <c r="X23" s="314"/>
      <c r="Y23" s="314"/>
      <c r="Z23" s="315"/>
      <c r="AJ23" s="218"/>
      <c r="AK23" s="157"/>
    </row>
    <row r="24" spans="6:57">
      <c r="AJ24" s="79"/>
      <c r="AK24" s="81"/>
      <c r="BC24" s="72"/>
      <c r="BD24" s="72"/>
    </row>
    <row r="25" spans="6:57" ht="13.35" customHeight="1">
      <c r="G25" s="78" t="s">
        <v>219</v>
      </c>
      <c r="AJ25" s="79"/>
      <c r="AK25" s="81"/>
      <c r="BC25" s="72"/>
      <c r="BD25" s="72"/>
    </row>
    <row r="26" spans="6:57" ht="14.25" thickBot="1">
      <c r="AJ26" s="79"/>
      <c r="AK26" s="81"/>
      <c r="BA26" s="72"/>
      <c r="BB26" s="72"/>
      <c r="BC26" s="72"/>
      <c r="BD26" s="72"/>
    </row>
    <row r="27" spans="6:57" ht="12.95" customHeight="1">
      <c r="G27" s="206" t="s">
        <v>221</v>
      </c>
      <c r="H27" s="207"/>
      <c r="I27" s="207"/>
      <c r="J27" s="207"/>
      <c r="K27" s="207"/>
      <c r="L27" s="207"/>
      <c r="M27" s="207"/>
      <c r="N27" s="207"/>
      <c r="O27" s="207"/>
      <c r="P27" s="208"/>
      <c r="Q27" s="212" t="e">
        <f>IF(第11号!V32="■",(ROUNDDOWN(MINA(Q16*0.5,5000000),-3)),(ROUNDDOWN(MINA(Q16,10000000),-3)))</f>
        <v>#DIV/0!</v>
      </c>
      <c r="R27" s="213"/>
      <c r="S27" s="213"/>
      <c r="T27" s="213"/>
      <c r="U27" s="213"/>
      <c r="V27" s="213"/>
      <c r="W27" s="213"/>
      <c r="X27" s="213"/>
      <c r="Y27" s="213"/>
      <c r="Z27" s="214"/>
      <c r="AJ27" s="79" t="s">
        <v>220</v>
      </c>
      <c r="AK27" s="117"/>
      <c r="BA27" s="72"/>
      <c r="BB27" s="72"/>
      <c r="BC27" s="72"/>
      <c r="BD27" s="72"/>
    </row>
    <row r="28" spans="6:57" ht="13.5" customHeight="1" thickBot="1">
      <c r="G28" s="209"/>
      <c r="H28" s="210"/>
      <c r="I28" s="210"/>
      <c r="J28" s="210"/>
      <c r="K28" s="210"/>
      <c r="L28" s="210"/>
      <c r="M28" s="210"/>
      <c r="N28" s="210"/>
      <c r="O28" s="210"/>
      <c r="P28" s="211"/>
      <c r="Q28" s="215"/>
      <c r="R28" s="216"/>
      <c r="S28" s="216"/>
      <c r="T28" s="216"/>
      <c r="U28" s="216"/>
      <c r="V28" s="216"/>
      <c r="W28" s="216"/>
      <c r="X28" s="216"/>
      <c r="Y28" s="216"/>
      <c r="Z28" s="217"/>
      <c r="AJ28" s="79" t="s">
        <v>211</v>
      </c>
      <c r="AK28" s="81" t="s">
        <v>198</v>
      </c>
      <c r="BA28" s="72"/>
      <c r="BB28" s="72"/>
      <c r="BC28" s="72"/>
      <c r="BD28" s="72"/>
    </row>
    <row r="29" spans="6:57" ht="13.35" customHeight="1">
      <c r="F29" s="143" t="s">
        <v>318</v>
      </c>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J29" s="79"/>
      <c r="AK29" s="81" t="s">
        <v>340</v>
      </c>
      <c r="BC29" s="72"/>
      <c r="BD29" s="72"/>
    </row>
    <row r="30" spans="6:57">
      <c r="F30" s="143" t="s">
        <v>322</v>
      </c>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J30" s="79"/>
      <c r="AK30" s="117"/>
      <c r="BC30" s="72"/>
      <c r="BD30" s="72"/>
    </row>
    <row r="31" spans="6:57">
      <c r="F31" s="143" t="s">
        <v>323</v>
      </c>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J31" s="79"/>
      <c r="AK31" s="81" t="s">
        <v>333</v>
      </c>
      <c r="BC31" s="72"/>
      <c r="BD31" s="72"/>
    </row>
    <row r="32" spans="6:57">
      <c r="AJ32" s="79"/>
      <c r="AK32" s="81" t="s">
        <v>341</v>
      </c>
      <c r="BC32" s="72"/>
      <c r="BD32" s="72"/>
    </row>
    <row r="33" spans="6:37">
      <c r="AJ33" s="79"/>
      <c r="AK33" s="117"/>
    </row>
    <row r="34" spans="6:37">
      <c r="F34" s="82" t="s">
        <v>347</v>
      </c>
      <c r="AJ34" s="79"/>
      <c r="AK34" s="81"/>
    </row>
    <row r="35" spans="6:37">
      <c r="F35" s="82" t="s">
        <v>348</v>
      </c>
      <c r="AJ35" s="79"/>
      <c r="AK35" s="81" t="s">
        <v>210</v>
      </c>
    </row>
    <row r="36" spans="6:37">
      <c r="AJ36" s="79"/>
      <c r="AK36" s="81" t="s">
        <v>338</v>
      </c>
    </row>
    <row r="37" spans="6:37">
      <c r="AJ37" s="79"/>
      <c r="AK37" s="81" t="s">
        <v>339</v>
      </c>
    </row>
    <row r="38" spans="6:37">
      <c r="AJ38" s="79"/>
      <c r="AK38" s="81"/>
    </row>
    <row r="39" spans="6:37">
      <c r="AJ39" s="83"/>
      <c r="AK39" s="84"/>
    </row>
    <row r="46" spans="6:37" ht="13.35" customHeight="1"/>
    <row r="47" spans="6:37" ht="13.35" customHeight="1"/>
    <row r="52" ht="13.35" customHeight="1"/>
    <row r="53" ht="13.35" customHeight="1"/>
  </sheetData>
  <sheetProtection algorithmName="SHA-512" hashValue="nFsD59dIKoi4cmeLtsO5TrzYuNXVfCXbWiYwc8oxFFfOyW1+bakryg/SoVh+3vQJKaZ/lKHfU2d8xmT+uFcRbw==" saltValue="5HpzsLuilYPAIe81sDg0GQ==" spinCount="100000" sheet="1" objects="1" scenarios="1"/>
  <mergeCells count="17">
    <mergeCell ref="G27:P28"/>
    <mergeCell ref="Q27:Z28"/>
    <mergeCell ref="G22:P23"/>
    <mergeCell ref="Q22:Z23"/>
    <mergeCell ref="AQ7:AR7"/>
    <mergeCell ref="G9:P10"/>
    <mergeCell ref="Q9:Z10"/>
    <mergeCell ref="AQ9:AR9"/>
    <mergeCell ref="G11:P12"/>
    <mergeCell ref="Q11:Z12"/>
    <mergeCell ref="AJ22:AJ23"/>
    <mergeCell ref="G7:P8"/>
    <mergeCell ref="Q7:Z8"/>
    <mergeCell ref="G13:P14"/>
    <mergeCell ref="Q13:Z14"/>
    <mergeCell ref="G16:P17"/>
    <mergeCell ref="Q16:Z17"/>
  </mergeCells>
  <phoneticPr fontId="3"/>
  <pageMargins left="0.7" right="0.7" top="0.75" bottom="0.75" header="0.3" footer="0.3"/>
  <pageSetup paperSize="9" orientation="portrait" r:id="rId1"/>
  <colBreaks count="1" manualBreakCount="1">
    <brk id="34" min="1" max="59"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AO50"/>
  <sheetViews>
    <sheetView view="pageBreakPreview" zoomScaleNormal="100" zoomScaleSheetLayoutView="100" workbookViewId="0">
      <selection activeCell="P38" sqref="P38:AG38"/>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20.625" style="1" customWidth="1"/>
    <col min="41" max="41" width="69.5" style="1" customWidth="1"/>
    <col min="42" max="42" width="2.5" style="1"/>
    <col min="43" max="43" width="9.875" style="1" bestFit="1" customWidth="1"/>
    <col min="44" max="16384" width="2.5" style="1"/>
  </cols>
  <sheetData>
    <row r="1" spans="1:41"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1"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131" t="s">
        <v>306</v>
      </c>
    </row>
    <row r="3" spans="1:41"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1" ht="15" customHeight="1">
      <c r="A4" s="441"/>
      <c r="B4" s="464" t="s">
        <v>303</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4" t="s">
        <v>69</v>
      </c>
      <c r="AO4" s="14"/>
    </row>
    <row r="5" spans="1:41"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N5" s="16" t="s">
        <v>44</v>
      </c>
      <c r="AO5" s="16" t="s">
        <v>45</v>
      </c>
    </row>
    <row r="6" spans="1:41" ht="15" customHeight="1">
      <c r="A6" s="44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row>
    <row r="7" spans="1:41" ht="15" customHeight="1">
      <c r="A7" s="441"/>
      <c r="B7" s="465" t="s">
        <v>463</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c r="AN7" s="17"/>
      <c r="AO7" s="17"/>
    </row>
    <row r="8" spans="1:41" ht="15" customHeight="1">
      <c r="A8" s="441"/>
      <c r="B8" s="465" t="s">
        <v>475</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c r="AN8" s="54"/>
      <c r="AO8" s="15"/>
    </row>
    <row r="9" spans="1:41"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154</v>
      </c>
      <c r="AB9" s="441"/>
      <c r="AC9" s="441"/>
      <c r="AD9" s="180"/>
      <c r="AE9" s="180"/>
      <c r="AF9" s="180"/>
      <c r="AG9" s="180"/>
      <c r="AH9" s="180"/>
      <c r="AI9" s="180"/>
      <c r="AJ9" s="180"/>
      <c r="AK9" s="180"/>
      <c r="AL9" s="441"/>
      <c r="AN9" s="17" t="s">
        <v>59</v>
      </c>
      <c r="AO9" s="92" t="s">
        <v>129</v>
      </c>
    </row>
    <row r="10" spans="1:41"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c r="AN10" s="54"/>
      <c r="AO10" s="15"/>
    </row>
    <row r="11" spans="1:41"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c r="AN11" s="54"/>
      <c r="AO11" s="15"/>
    </row>
    <row r="12" spans="1:41"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N12" s="54"/>
      <c r="AO12" s="15"/>
    </row>
    <row r="13" spans="1:41"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N13" s="54"/>
      <c r="AO13" s="15"/>
    </row>
    <row r="14" spans="1:41" ht="18" customHeight="1">
      <c r="A14" s="441"/>
      <c r="B14" s="441"/>
      <c r="C14" s="441"/>
      <c r="D14" s="441"/>
      <c r="E14" s="441"/>
      <c r="F14" s="441"/>
      <c r="G14" s="441"/>
      <c r="H14" s="441"/>
      <c r="I14" s="441"/>
      <c r="J14" s="441"/>
      <c r="K14" s="441"/>
      <c r="L14" s="441"/>
      <c r="M14" s="441"/>
      <c r="N14" s="441"/>
      <c r="O14" s="441"/>
      <c r="P14" s="441"/>
      <c r="Q14" s="441"/>
      <c r="R14" s="441"/>
      <c r="S14" s="441"/>
      <c r="T14" s="441"/>
      <c r="U14" s="462" t="s">
        <v>3</v>
      </c>
      <c r="V14" s="462"/>
      <c r="W14" s="462"/>
      <c r="X14" s="462"/>
      <c r="Y14" s="269" t="str">
        <f>IF(第1号!Y14="","",第1号!Y14)</f>
        <v/>
      </c>
      <c r="Z14" s="269"/>
      <c r="AA14" s="269"/>
      <c r="AB14" s="269"/>
      <c r="AC14" s="269"/>
      <c r="AD14" s="269"/>
      <c r="AE14" s="269"/>
      <c r="AF14" s="269"/>
      <c r="AG14" s="269"/>
      <c r="AH14" s="269"/>
      <c r="AI14" s="269"/>
      <c r="AJ14" s="269"/>
      <c r="AK14" s="269"/>
      <c r="AL14" s="441"/>
      <c r="AM14" s="21" t="s">
        <v>131</v>
      </c>
      <c r="AN14" s="17" t="s">
        <v>3</v>
      </c>
      <c r="AO14" s="17" t="s">
        <v>66</v>
      </c>
    </row>
    <row r="15" spans="1:41" ht="18" customHeight="1">
      <c r="A15" s="441"/>
      <c r="B15" s="441"/>
      <c r="C15" s="441"/>
      <c r="D15" s="441"/>
      <c r="E15" s="441"/>
      <c r="F15" s="441"/>
      <c r="G15" s="441"/>
      <c r="H15" s="441"/>
      <c r="I15" s="441"/>
      <c r="J15" s="441"/>
      <c r="K15" s="441"/>
      <c r="L15" s="441"/>
      <c r="M15" s="441"/>
      <c r="N15" s="441"/>
      <c r="O15" s="441"/>
      <c r="P15" s="441"/>
      <c r="Q15" s="441"/>
      <c r="R15" s="441"/>
      <c r="S15" s="441"/>
      <c r="T15" s="441"/>
      <c r="U15" s="462" t="s">
        <v>4</v>
      </c>
      <c r="V15" s="462"/>
      <c r="W15" s="462"/>
      <c r="X15" s="462"/>
      <c r="Y15" s="269" t="str">
        <f>IF(第1号!Y15="","",第1号!Y15)</f>
        <v/>
      </c>
      <c r="Z15" s="269"/>
      <c r="AA15" s="269"/>
      <c r="AB15" s="269"/>
      <c r="AC15" s="269"/>
      <c r="AD15" s="269"/>
      <c r="AE15" s="269"/>
      <c r="AF15" s="269"/>
      <c r="AG15" s="269"/>
      <c r="AH15" s="269"/>
      <c r="AI15" s="269"/>
      <c r="AJ15" s="269"/>
      <c r="AK15" s="269"/>
      <c r="AL15" s="441"/>
      <c r="AM15" s="21" t="s">
        <v>131</v>
      </c>
      <c r="AN15" s="17" t="s">
        <v>4</v>
      </c>
      <c r="AO15" s="17" t="s">
        <v>70</v>
      </c>
    </row>
    <row r="16" spans="1:41"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t="str">
        <f>IF(第1号!Y16="","",第1号!Y16)</f>
        <v/>
      </c>
      <c r="Z16" s="269"/>
      <c r="AA16" s="269"/>
      <c r="AB16" s="269"/>
      <c r="AC16" s="269"/>
      <c r="AD16" s="269"/>
      <c r="AE16" s="269"/>
      <c r="AF16" s="269"/>
      <c r="AG16" s="269"/>
      <c r="AH16" s="269"/>
      <c r="AI16" s="269"/>
      <c r="AJ16" s="269"/>
      <c r="AK16" s="269"/>
      <c r="AL16" s="441"/>
      <c r="AN16" s="17"/>
      <c r="AO16" s="69"/>
    </row>
    <row r="17" spans="1:41"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c r="AN17" s="118"/>
      <c r="AO17" s="118"/>
    </row>
    <row r="18" spans="1:41" ht="15" customHeight="1">
      <c r="A18" s="441"/>
      <c r="B18" s="441"/>
      <c r="C18" s="441"/>
      <c r="D18" s="441"/>
      <c r="E18" s="441"/>
      <c r="F18" s="441"/>
      <c r="G18" s="441"/>
      <c r="H18" s="441"/>
      <c r="I18" s="441"/>
      <c r="J18" s="441"/>
      <c r="K18" s="441"/>
      <c r="L18" s="441"/>
      <c r="M18" s="441"/>
      <c r="N18" s="441"/>
      <c r="O18" s="441"/>
      <c r="P18" s="441"/>
      <c r="Q18" s="443"/>
      <c r="R18" s="441"/>
      <c r="S18" s="441"/>
      <c r="T18" s="441"/>
      <c r="U18" s="441"/>
      <c r="V18" s="441"/>
      <c r="W18" s="441"/>
      <c r="X18" s="441"/>
      <c r="Y18" s="441"/>
      <c r="Z18" s="441"/>
      <c r="AA18" s="441"/>
      <c r="AB18" s="441"/>
      <c r="AC18" s="441"/>
      <c r="AD18" s="441"/>
      <c r="AE18" s="441"/>
      <c r="AF18" s="441"/>
      <c r="AG18" s="441"/>
      <c r="AH18" s="441"/>
      <c r="AI18" s="443"/>
      <c r="AJ18" s="441"/>
      <c r="AK18" s="441"/>
      <c r="AL18" s="441"/>
      <c r="AN18" s="118"/>
      <c r="AO18" s="118"/>
    </row>
    <row r="19" spans="1:41" ht="15" customHeight="1">
      <c r="A19" s="441"/>
      <c r="B19" s="441"/>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N19" s="17"/>
      <c r="AO19" s="71"/>
    </row>
    <row r="20" spans="1:41" ht="15" customHeight="1">
      <c r="A20" s="441"/>
      <c r="B20" s="441"/>
      <c r="C20" s="441"/>
      <c r="D20" s="441"/>
      <c r="E20" s="441"/>
      <c r="F20" s="441"/>
      <c r="G20" s="441"/>
      <c r="H20" s="582" t="s">
        <v>16</v>
      </c>
      <c r="I20" s="582"/>
      <c r="J20" s="582"/>
      <c r="K20" s="582"/>
      <c r="L20" s="582"/>
      <c r="M20" s="583"/>
      <c r="N20" s="322"/>
      <c r="O20" s="322"/>
      <c r="P20" s="322"/>
      <c r="Q20" s="322"/>
      <c r="R20" s="322"/>
      <c r="S20" s="322"/>
      <c r="T20" s="322"/>
      <c r="U20" s="322"/>
      <c r="V20" s="322"/>
      <c r="W20" s="322"/>
      <c r="X20" s="322"/>
      <c r="Y20" s="322"/>
      <c r="Z20" s="322"/>
      <c r="AA20" s="322"/>
      <c r="AB20" s="322"/>
      <c r="AC20" s="583"/>
      <c r="AD20" s="584" t="s">
        <v>17</v>
      </c>
      <c r="AE20" s="584"/>
      <c r="AF20" s="441"/>
      <c r="AG20" s="441"/>
      <c r="AH20" s="441"/>
      <c r="AI20" s="441"/>
      <c r="AJ20" s="441"/>
      <c r="AK20" s="441"/>
      <c r="AL20" s="441"/>
      <c r="AM20" s="21" t="s">
        <v>136</v>
      </c>
      <c r="AN20" s="18" t="s">
        <v>62</v>
      </c>
      <c r="AO20" s="133" t="s">
        <v>307</v>
      </c>
    </row>
    <row r="21" spans="1:41" ht="15" customHeight="1">
      <c r="A21" s="441"/>
      <c r="B21" s="441"/>
      <c r="C21" s="441"/>
      <c r="D21" s="441"/>
      <c r="E21" s="441"/>
      <c r="F21" s="441"/>
      <c r="G21" s="441"/>
      <c r="H21" s="585"/>
      <c r="I21" s="585"/>
      <c r="J21" s="585"/>
      <c r="K21" s="585"/>
      <c r="L21" s="585"/>
      <c r="M21" s="586"/>
      <c r="N21" s="323"/>
      <c r="O21" s="323"/>
      <c r="P21" s="323"/>
      <c r="Q21" s="323"/>
      <c r="R21" s="323"/>
      <c r="S21" s="323"/>
      <c r="T21" s="323"/>
      <c r="U21" s="323"/>
      <c r="V21" s="323"/>
      <c r="W21" s="323"/>
      <c r="X21" s="323"/>
      <c r="Y21" s="323"/>
      <c r="Z21" s="323"/>
      <c r="AA21" s="323"/>
      <c r="AB21" s="323"/>
      <c r="AC21" s="586"/>
      <c r="AD21" s="587"/>
      <c r="AE21" s="587"/>
      <c r="AF21" s="441"/>
      <c r="AG21" s="441"/>
      <c r="AH21" s="441"/>
      <c r="AI21" s="441"/>
      <c r="AJ21" s="441"/>
      <c r="AK21" s="441"/>
      <c r="AL21" s="441"/>
      <c r="AN21" s="19"/>
      <c r="AO21" s="134" t="s">
        <v>308</v>
      </c>
    </row>
    <row r="22" spans="1:41"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row>
    <row r="23" spans="1:41" ht="15" customHeight="1">
      <c r="A23" s="441"/>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c r="AF23" s="460"/>
      <c r="AG23" s="460"/>
      <c r="AH23" s="460"/>
      <c r="AI23" s="460"/>
      <c r="AJ23" s="460"/>
      <c r="AK23" s="460"/>
      <c r="AL23" s="441"/>
    </row>
    <row r="24" spans="1:41" ht="15" customHeight="1">
      <c r="A24" s="441"/>
      <c r="B24" s="467" t="str">
        <f>"　"&amp;TEXT(AO25,"ggg")&amp;IF(TEXT(AO25,"e")="1","元年",TEXT(AO25,"e年"))&amp;TEXT(AO25,"m月d日")&amp;AO26</f>
        <v>　付けで交付決定した事業について、水素ステーションとカーシェア等のパッケージ支援事業における水素供給設備の設備運営費に係る助成金交付要綱第15条第1項の規定に基づき、上記のとおり請求します。</v>
      </c>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41"/>
      <c r="AM24" s="21" t="s">
        <v>136</v>
      </c>
      <c r="AN24" s="18" t="s">
        <v>63</v>
      </c>
      <c r="AO24" s="49" t="s">
        <v>124</v>
      </c>
    </row>
    <row r="25" spans="1:41" ht="15" customHeight="1">
      <c r="A25" s="441"/>
      <c r="B25" s="467"/>
      <c r="C25" s="467"/>
      <c r="D25" s="467"/>
      <c r="E25" s="467"/>
      <c r="F25" s="467"/>
      <c r="G25" s="467"/>
      <c r="H25" s="467"/>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7"/>
      <c r="AL25" s="441"/>
      <c r="AN25" s="19"/>
      <c r="AO25" s="67" t="str">
        <f>IF(■交付決定内容入力■!AD9="","",■交付決定内容入力■!AD9)</f>
        <v/>
      </c>
    </row>
    <row r="26" spans="1:41" ht="15" customHeight="1">
      <c r="A26" s="441"/>
      <c r="B26" s="467"/>
      <c r="C26" s="467"/>
      <c r="D26" s="467"/>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7"/>
      <c r="AF26" s="467"/>
      <c r="AG26" s="467"/>
      <c r="AH26" s="467"/>
      <c r="AI26" s="467"/>
      <c r="AJ26" s="467"/>
      <c r="AK26" s="467"/>
      <c r="AL26" s="441"/>
      <c r="AN26" s="18" t="s">
        <v>77</v>
      </c>
      <c r="AO26" s="316" t="s">
        <v>468</v>
      </c>
    </row>
    <row r="27" spans="1:41" ht="15" customHeight="1">
      <c r="A27" s="441"/>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41"/>
      <c r="AN27" s="19"/>
      <c r="AO27" s="317"/>
    </row>
    <row r="28" spans="1:41" ht="15" customHeight="1">
      <c r="A28" s="441"/>
      <c r="B28" s="460"/>
      <c r="C28" s="460"/>
      <c r="D28" s="460"/>
      <c r="E28" s="460"/>
      <c r="F28" s="460"/>
      <c r="G28" s="460"/>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41"/>
    </row>
    <row r="29" spans="1:41" ht="15" customHeight="1">
      <c r="A29" s="441"/>
      <c r="B29" s="441"/>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3"/>
      <c r="AJ29" s="441"/>
      <c r="AK29" s="441"/>
      <c r="AL29" s="441"/>
    </row>
    <row r="30" spans="1:41" ht="30" customHeight="1">
      <c r="A30" s="441"/>
      <c r="B30" s="469" t="s">
        <v>10</v>
      </c>
      <c r="C30" s="470"/>
      <c r="D30" s="470"/>
      <c r="E30" s="470"/>
      <c r="F30" s="470"/>
      <c r="G30" s="470"/>
      <c r="H30" s="470"/>
      <c r="I30" s="470"/>
      <c r="J30" s="470"/>
      <c r="K30" s="470"/>
      <c r="L30" s="470"/>
      <c r="M30" s="470"/>
      <c r="N30" s="471"/>
      <c r="O30" s="472"/>
      <c r="P30" s="473" t="str">
        <f>IF(■交付決定内容入力■!L13="","",■交付決定内容入力■!L13)</f>
        <v/>
      </c>
      <c r="Q30" s="473"/>
      <c r="R30" s="473"/>
      <c r="S30" s="473"/>
      <c r="T30" s="473"/>
      <c r="U30" s="473"/>
      <c r="V30" s="473"/>
      <c r="W30" s="473"/>
      <c r="X30" s="473"/>
      <c r="Y30" s="473"/>
      <c r="Z30" s="473"/>
      <c r="AA30" s="473"/>
      <c r="AB30" s="473"/>
      <c r="AC30" s="473"/>
      <c r="AD30" s="473"/>
      <c r="AE30" s="473"/>
      <c r="AF30" s="473"/>
      <c r="AG30" s="473"/>
      <c r="AH30" s="473"/>
      <c r="AI30" s="473"/>
      <c r="AJ30" s="473"/>
      <c r="AK30" s="474"/>
      <c r="AL30" s="441"/>
      <c r="AM30" s="21" t="s">
        <v>136</v>
      </c>
      <c r="AN30" s="69" t="s">
        <v>368</v>
      </c>
      <c r="AO30" s="17" t="s">
        <v>390</v>
      </c>
    </row>
    <row r="31" spans="1:41" ht="30" customHeight="1">
      <c r="A31" s="441"/>
      <c r="B31" s="475" t="s">
        <v>11</v>
      </c>
      <c r="C31" s="476"/>
      <c r="D31" s="476"/>
      <c r="E31" s="476"/>
      <c r="F31" s="476"/>
      <c r="G31" s="476"/>
      <c r="H31" s="476"/>
      <c r="I31" s="476"/>
      <c r="J31" s="476"/>
      <c r="K31" s="476"/>
      <c r="L31" s="476"/>
      <c r="M31" s="476"/>
      <c r="N31" s="477"/>
      <c r="O31" s="478"/>
      <c r="P31" s="479" t="str">
        <f>IF(第1号!M26="","",第1号!M26)</f>
        <v/>
      </c>
      <c r="Q31" s="479"/>
      <c r="R31" s="479"/>
      <c r="S31" s="479"/>
      <c r="T31" s="479"/>
      <c r="U31" s="479"/>
      <c r="V31" s="479"/>
      <c r="W31" s="479"/>
      <c r="X31" s="479"/>
      <c r="Y31" s="479"/>
      <c r="Z31" s="479"/>
      <c r="AA31" s="479"/>
      <c r="AB31" s="479"/>
      <c r="AC31" s="479"/>
      <c r="AD31" s="479"/>
      <c r="AE31" s="479"/>
      <c r="AF31" s="479"/>
      <c r="AG31" s="479"/>
      <c r="AH31" s="479"/>
      <c r="AI31" s="479"/>
      <c r="AJ31" s="479"/>
      <c r="AK31" s="480"/>
      <c r="AL31" s="441"/>
      <c r="AM31" s="21" t="s">
        <v>136</v>
      </c>
      <c r="AN31" s="17" t="s">
        <v>145</v>
      </c>
      <c r="AO31" s="92" t="s">
        <v>391</v>
      </c>
    </row>
    <row r="32" spans="1:41" ht="15" customHeight="1">
      <c r="A32" s="441"/>
      <c r="B32" s="441"/>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row>
    <row r="33" spans="1:41" ht="15" customHeight="1">
      <c r="A33" s="441"/>
      <c r="B33" s="441"/>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41"/>
    </row>
    <row r="34" spans="1:41" ht="30" customHeight="1">
      <c r="A34" s="441"/>
      <c r="B34" s="441"/>
      <c r="C34" s="441"/>
      <c r="D34" s="441"/>
      <c r="E34" s="441"/>
      <c r="F34" s="579" t="s">
        <v>18</v>
      </c>
      <c r="G34" s="579"/>
      <c r="H34" s="579"/>
      <c r="I34" s="579"/>
      <c r="J34" s="579"/>
      <c r="K34" s="579"/>
      <c r="L34" s="579"/>
      <c r="M34" s="579"/>
      <c r="N34" s="579"/>
      <c r="O34" s="490"/>
      <c r="P34" s="319"/>
      <c r="Q34" s="319"/>
      <c r="R34" s="319"/>
      <c r="S34" s="319"/>
      <c r="T34" s="319"/>
      <c r="U34" s="319"/>
      <c r="V34" s="319"/>
      <c r="W34" s="319"/>
      <c r="X34" s="319"/>
      <c r="Y34" s="319"/>
      <c r="Z34" s="319"/>
      <c r="AA34" s="319"/>
      <c r="AB34" s="490"/>
      <c r="AC34" s="490" t="s">
        <v>146</v>
      </c>
      <c r="AD34" s="318"/>
      <c r="AE34" s="318"/>
      <c r="AF34" s="588" t="s">
        <v>147</v>
      </c>
      <c r="AG34" s="490"/>
      <c r="AH34" s="460"/>
      <c r="AI34" s="460"/>
      <c r="AJ34" s="460"/>
      <c r="AK34" s="441"/>
      <c r="AL34" s="441"/>
      <c r="AN34" s="17" t="s">
        <v>148</v>
      </c>
      <c r="AO34" s="17" t="s">
        <v>78</v>
      </c>
    </row>
    <row r="35" spans="1:41" ht="30" customHeight="1">
      <c r="A35" s="441"/>
      <c r="B35" s="441"/>
      <c r="C35" s="441"/>
      <c r="D35" s="441"/>
      <c r="E35" s="441"/>
      <c r="F35" s="557" t="s">
        <v>19</v>
      </c>
      <c r="G35" s="557"/>
      <c r="H35" s="557"/>
      <c r="I35" s="557"/>
      <c r="J35" s="557"/>
      <c r="K35" s="557"/>
      <c r="L35" s="557"/>
      <c r="M35" s="557"/>
      <c r="N35" s="557"/>
      <c r="O35" s="560"/>
      <c r="P35" s="319"/>
      <c r="Q35" s="319"/>
      <c r="R35" s="319"/>
      <c r="S35" s="319"/>
      <c r="T35" s="319"/>
      <c r="U35" s="319"/>
      <c r="V35" s="319"/>
      <c r="W35" s="319"/>
      <c r="X35" s="319"/>
      <c r="Y35" s="319"/>
      <c r="Z35" s="319"/>
      <c r="AA35" s="319"/>
      <c r="AB35" s="560"/>
      <c r="AC35" s="490" t="s">
        <v>146</v>
      </c>
      <c r="AD35" s="318"/>
      <c r="AE35" s="318"/>
      <c r="AF35" s="588" t="s">
        <v>147</v>
      </c>
      <c r="AG35" s="490"/>
      <c r="AH35" s="460"/>
      <c r="AI35" s="460"/>
      <c r="AJ35" s="460"/>
      <c r="AK35" s="441"/>
      <c r="AL35" s="441"/>
      <c r="AN35" s="17" t="s">
        <v>149</v>
      </c>
      <c r="AO35" s="17" t="s">
        <v>79</v>
      </c>
    </row>
    <row r="36" spans="1:41" ht="30" customHeight="1">
      <c r="A36" s="441"/>
      <c r="B36" s="441"/>
      <c r="C36" s="441"/>
      <c r="D36" s="441"/>
      <c r="E36" s="441"/>
      <c r="F36" s="557" t="s">
        <v>20</v>
      </c>
      <c r="G36" s="557"/>
      <c r="H36" s="557"/>
      <c r="I36" s="557"/>
      <c r="J36" s="557"/>
      <c r="K36" s="557"/>
      <c r="L36" s="557"/>
      <c r="M36" s="557"/>
      <c r="N36" s="557"/>
      <c r="O36" s="560"/>
      <c r="P36" s="319"/>
      <c r="Q36" s="319"/>
      <c r="R36" s="319"/>
      <c r="S36" s="319"/>
      <c r="T36" s="319"/>
      <c r="U36" s="319"/>
      <c r="V36" s="319"/>
      <c r="W36" s="319"/>
      <c r="X36" s="319"/>
      <c r="Y36" s="319"/>
      <c r="Z36" s="319"/>
      <c r="AA36" s="319"/>
      <c r="AB36" s="560"/>
      <c r="AC36" s="560"/>
      <c r="AD36" s="560"/>
      <c r="AE36" s="560"/>
      <c r="AF36" s="560"/>
      <c r="AG36" s="560"/>
      <c r="AH36" s="460"/>
      <c r="AI36" s="460"/>
      <c r="AJ36" s="460"/>
      <c r="AK36" s="441"/>
      <c r="AL36" s="441"/>
      <c r="AN36" s="17" t="s">
        <v>150</v>
      </c>
      <c r="AO36" s="17" t="s">
        <v>61</v>
      </c>
    </row>
    <row r="37" spans="1:41" ht="30" customHeight="1">
      <c r="A37" s="441"/>
      <c r="B37" s="441"/>
      <c r="C37" s="441"/>
      <c r="D37" s="441"/>
      <c r="E37" s="441"/>
      <c r="F37" s="557" t="s">
        <v>21</v>
      </c>
      <c r="G37" s="557"/>
      <c r="H37" s="557"/>
      <c r="I37" s="557"/>
      <c r="J37" s="557"/>
      <c r="K37" s="557"/>
      <c r="L37" s="557"/>
      <c r="M37" s="557"/>
      <c r="N37" s="557"/>
      <c r="O37" s="560"/>
      <c r="P37" s="320"/>
      <c r="Q37" s="320"/>
      <c r="R37" s="320"/>
      <c r="S37" s="320"/>
      <c r="T37" s="320"/>
      <c r="U37" s="320"/>
      <c r="V37" s="320"/>
      <c r="W37" s="320"/>
      <c r="X37" s="320"/>
      <c r="Y37" s="320"/>
      <c r="Z37" s="320"/>
      <c r="AA37" s="320"/>
      <c r="AB37" s="560"/>
      <c r="AC37" s="560"/>
      <c r="AD37" s="560"/>
      <c r="AE37" s="560"/>
      <c r="AF37" s="560"/>
      <c r="AG37" s="560"/>
      <c r="AH37" s="460"/>
      <c r="AI37" s="460"/>
      <c r="AJ37" s="460"/>
      <c r="AK37" s="441"/>
      <c r="AL37" s="441"/>
      <c r="AN37" s="17" t="s">
        <v>151</v>
      </c>
      <c r="AO37" s="17" t="s">
        <v>64</v>
      </c>
    </row>
    <row r="38" spans="1:41" ht="30" customHeight="1">
      <c r="A38" s="441"/>
      <c r="B38" s="441"/>
      <c r="C38" s="441"/>
      <c r="D38" s="441"/>
      <c r="E38" s="441"/>
      <c r="F38" s="557" t="s">
        <v>22</v>
      </c>
      <c r="G38" s="557"/>
      <c r="H38" s="557"/>
      <c r="I38" s="557"/>
      <c r="J38" s="557"/>
      <c r="K38" s="557"/>
      <c r="L38" s="557"/>
      <c r="M38" s="557"/>
      <c r="N38" s="557"/>
      <c r="O38" s="560"/>
      <c r="P38" s="321"/>
      <c r="Q38" s="321"/>
      <c r="R38" s="321"/>
      <c r="S38" s="321"/>
      <c r="T38" s="321"/>
      <c r="U38" s="321"/>
      <c r="V38" s="321"/>
      <c r="W38" s="321"/>
      <c r="X38" s="321"/>
      <c r="Y38" s="321"/>
      <c r="Z38" s="321"/>
      <c r="AA38" s="321"/>
      <c r="AB38" s="321"/>
      <c r="AC38" s="321"/>
      <c r="AD38" s="321"/>
      <c r="AE38" s="321"/>
      <c r="AF38" s="321"/>
      <c r="AG38" s="321"/>
      <c r="AH38" s="460"/>
      <c r="AI38" s="460"/>
      <c r="AJ38" s="460"/>
      <c r="AK38" s="441"/>
      <c r="AL38" s="441"/>
      <c r="AN38" s="17" t="s">
        <v>152</v>
      </c>
      <c r="AO38" s="17" t="s">
        <v>65</v>
      </c>
    </row>
    <row r="39" spans="1:41" ht="15" customHeight="1">
      <c r="A39" s="441"/>
      <c r="B39" s="441"/>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3"/>
      <c r="AJ39" s="441"/>
      <c r="AK39" s="441"/>
      <c r="AL39" s="441"/>
    </row>
    <row r="40" spans="1:41" ht="15" customHeight="1" thickBot="1">
      <c r="A40" s="441"/>
      <c r="B40" s="441" t="s">
        <v>153</v>
      </c>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row>
    <row r="41" spans="1:41" ht="15" customHeight="1" thickTop="1">
      <c r="A41" s="441"/>
      <c r="B41" s="441"/>
      <c r="C41" s="441"/>
      <c r="D41" s="589" t="s">
        <v>173</v>
      </c>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1"/>
      <c r="AJ41" s="592"/>
      <c r="AK41" s="441"/>
      <c r="AL41" s="441"/>
      <c r="AM41" s="1"/>
    </row>
    <row r="42" spans="1:41" ht="15" customHeight="1">
      <c r="A42" s="441"/>
      <c r="B42" s="441"/>
      <c r="C42" s="441"/>
      <c r="D42" s="593" t="s">
        <v>174</v>
      </c>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c r="AE42" s="592"/>
      <c r="AF42" s="592"/>
      <c r="AG42" s="592"/>
      <c r="AH42" s="592"/>
      <c r="AI42" s="594"/>
      <c r="AJ42" s="592"/>
      <c r="AK42" s="441"/>
      <c r="AL42" s="441"/>
      <c r="AM42" s="1"/>
    </row>
    <row r="43" spans="1:41" ht="15" customHeight="1">
      <c r="A43" s="441"/>
      <c r="B43" s="441"/>
      <c r="C43" s="441"/>
      <c r="D43" s="593" t="s">
        <v>175</v>
      </c>
      <c r="E43" s="592"/>
      <c r="F43" s="592"/>
      <c r="G43" s="592"/>
      <c r="H43" s="592"/>
      <c r="I43" s="592"/>
      <c r="J43" s="592"/>
      <c r="K43" s="592"/>
      <c r="L43" s="592"/>
      <c r="M43" s="592"/>
      <c r="N43" s="592"/>
      <c r="O43" s="592"/>
      <c r="P43" s="592"/>
      <c r="Q43" s="592"/>
      <c r="R43" s="592"/>
      <c r="S43" s="592"/>
      <c r="T43" s="592"/>
      <c r="U43" s="592"/>
      <c r="V43" s="592"/>
      <c r="W43" s="592"/>
      <c r="X43" s="592"/>
      <c r="Y43" s="592"/>
      <c r="Z43" s="592"/>
      <c r="AA43" s="592"/>
      <c r="AB43" s="592"/>
      <c r="AC43" s="592"/>
      <c r="AD43" s="592"/>
      <c r="AE43" s="592"/>
      <c r="AF43" s="592"/>
      <c r="AG43" s="592"/>
      <c r="AH43" s="592"/>
      <c r="AI43" s="594"/>
      <c r="AJ43" s="592"/>
      <c r="AK43" s="460"/>
      <c r="AL43" s="441"/>
      <c r="AM43" s="1"/>
    </row>
    <row r="44" spans="1:41" ht="15" customHeight="1">
      <c r="A44" s="441"/>
      <c r="B44" s="441"/>
      <c r="C44" s="441"/>
      <c r="D44" s="593" t="s">
        <v>176</v>
      </c>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4"/>
      <c r="AJ44" s="592"/>
      <c r="AK44" s="460"/>
      <c r="AL44" s="441"/>
      <c r="AM44" s="1"/>
    </row>
    <row r="45" spans="1:41" ht="15" customHeight="1">
      <c r="A45" s="441"/>
      <c r="B45" s="441"/>
      <c r="C45" s="441"/>
      <c r="D45" s="593" t="s">
        <v>177</v>
      </c>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4"/>
      <c r="AJ45" s="592"/>
      <c r="AK45" s="460"/>
      <c r="AL45" s="441"/>
      <c r="AM45" s="1"/>
    </row>
    <row r="46" spans="1:41" ht="15" customHeight="1">
      <c r="A46" s="441"/>
      <c r="B46" s="441"/>
      <c r="C46" s="441"/>
      <c r="D46" s="593" t="s">
        <v>178</v>
      </c>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4"/>
      <c r="AJ46" s="592"/>
      <c r="AK46" s="460"/>
      <c r="AL46" s="441"/>
      <c r="AM46" s="1"/>
    </row>
    <row r="47" spans="1:41" ht="15" customHeight="1">
      <c r="A47" s="441"/>
      <c r="B47" s="441"/>
      <c r="C47" s="441"/>
      <c r="D47" s="593" t="s">
        <v>179</v>
      </c>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c r="AE47" s="592"/>
      <c r="AF47" s="592"/>
      <c r="AG47" s="592"/>
      <c r="AH47" s="592"/>
      <c r="AI47" s="594"/>
      <c r="AJ47" s="592"/>
      <c r="AK47" s="460"/>
      <c r="AL47" s="441"/>
      <c r="AM47" s="1"/>
    </row>
    <row r="48" spans="1:41" ht="15" customHeight="1">
      <c r="A48" s="441"/>
      <c r="B48" s="441"/>
      <c r="C48" s="441"/>
      <c r="D48" s="593" t="s">
        <v>180</v>
      </c>
      <c r="E48" s="592"/>
      <c r="F48" s="592"/>
      <c r="G48" s="592"/>
      <c r="H48" s="592"/>
      <c r="I48" s="592"/>
      <c r="J48" s="592"/>
      <c r="K48" s="592"/>
      <c r="L48" s="592"/>
      <c r="M48" s="592"/>
      <c r="N48" s="592"/>
      <c r="O48" s="592"/>
      <c r="P48" s="592"/>
      <c r="Q48" s="592"/>
      <c r="R48" s="592"/>
      <c r="S48" s="592"/>
      <c r="T48" s="592"/>
      <c r="U48" s="592"/>
      <c r="V48" s="592"/>
      <c r="W48" s="592"/>
      <c r="X48" s="592"/>
      <c r="Y48" s="592"/>
      <c r="Z48" s="592"/>
      <c r="AA48" s="592"/>
      <c r="AB48" s="592"/>
      <c r="AC48" s="592"/>
      <c r="AD48" s="592"/>
      <c r="AE48" s="592"/>
      <c r="AF48" s="592"/>
      <c r="AG48" s="592"/>
      <c r="AH48" s="592"/>
      <c r="AI48" s="594"/>
      <c r="AJ48" s="592"/>
      <c r="AK48" s="460"/>
      <c r="AL48" s="441"/>
      <c r="AM48" s="1"/>
    </row>
    <row r="49" spans="1:38" s="1" customFormat="1" ht="15" customHeight="1" thickBot="1">
      <c r="A49" s="441"/>
      <c r="B49" s="441"/>
      <c r="C49" s="441"/>
      <c r="D49" s="595" t="s">
        <v>181</v>
      </c>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7"/>
      <c r="AJ49" s="592"/>
      <c r="AK49" s="441"/>
      <c r="AL49" s="441"/>
    </row>
    <row r="50" spans="1:38" ht="15" customHeight="1" thickTop="1">
      <c r="A50" s="441"/>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row>
  </sheetData>
  <sheetProtection algorithmName="SHA-512" hashValue="LDlRcAqt9AKiwP1kirWLMAoipu36RAx6G0wwX7xRbGn/XGkcCltoWsXQcD4qEqpjc4j7mgS2vYFE7rezcrxX0Q==" saltValue="GODCuc32WKXceVsUDk8tiQ==" spinCount="100000" sheet="1" objects="1" scenarios="1"/>
  <protectedRanges>
    <protectedRange sqref="AD9:AK9" name="範囲1"/>
  </protectedRanges>
  <mergeCells count="30">
    <mergeCell ref="Y16:AK16"/>
    <mergeCell ref="B6:AK6"/>
    <mergeCell ref="U15:X15"/>
    <mergeCell ref="Y15:AK15"/>
    <mergeCell ref="B7:AK7"/>
    <mergeCell ref="B8:AK8"/>
    <mergeCell ref="AD9:AK9"/>
    <mergeCell ref="U14:X14"/>
    <mergeCell ref="Y14:AK14"/>
    <mergeCell ref="P38:AG38"/>
    <mergeCell ref="H20:L21"/>
    <mergeCell ref="AD20:AE21"/>
    <mergeCell ref="N20:AB21"/>
    <mergeCell ref="AD34:AE34"/>
    <mergeCell ref="B30:N30"/>
    <mergeCell ref="P30:AJ30"/>
    <mergeCell ref="B31:N31"/>
    <mergeCell ref="P31:AJ31"/>
    <mergeCell ref="F38:N38"/>
    <mergeCell ref="F34:N34"/>
    <mergeCell ref="F35:N35"/>
    <mergeCell ref="F36:N36"/>
    <mergeCell ref="F37:N37"/>
    <mergeCell ref="AO26:AO27"/>
    <mergeCell ref="AD35:AE35"/>
    <mergeCell ref="P35:AA35"/>
    <mergeCell ref="P36:AA36"/>
    <mergeCell ref="P37:AA37"/>
    <mergeCell ref="B24:AK27"/>
    <mergeCell ref="P34:AA34"/>
  </mergeCells>
  <phoneticPr fontId="3"/>
  <conditionalFormatting sqref="N20:AB21">
    <cfRule type="expression" dxfId="0" priority="1">
      <formula>$N$20=#VALUE!</formula>
    </cfRule>
  </conditionalFormatting>
  <printOptions horizontalCentered="1"/>
  <pageMargins left="0.70866141732283472" right="0.39370078740157483" top="0.39370078740157483" bottom="0.39370078740157483" header="0.39370078740157483" footer="0.39370078740157483"/>
  <pageSetup paperSize="9" scale="89" orientation="portrait" r:id="rId1"/>
  <colBreaks count="1" manualBreakCount="1">
    <brk id="38" min="1" max="49"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AO53"/>
  <sheetViews>
    <sheetView tabSelected="1" view="pageBreakPreview" zoomScaleNormal="100" zoomScaleSheetLayoutView="100" workbookViewId="0">
      <selection activeCell="B18" sqref="B18:AK21"/>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20.625" style="1" customWidth="1"/>
    <col min="41" max="41" width="77" style="1" customWidth="1"/>
    <col min="42" max="16384" width="2.5" style="1"/>
  </cols>
  <sheetData>
    <row r="1" spans="1:40"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0"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131" t="s">
        <v>450</v>
      </c>
    </row>
    <row r="3" spans="1:40"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0" ht="15" customHeight="1">
      <c r="A4" s="441"/>
      <c r="B4" s="464" t="s">
        <v>304</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 t="s">
        <v>69</v>
      </c>
    </row>
    <row r="5" spans="1:40"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1:40" ht="15" customHeight="1">
      <c r="A6" s="44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row>
    <row r="7" spans="1:40" ht="15" customHeight="1">
      <c r="A7" s="441"/>
      <c r="B7" s="465" t="s">
        <v>463</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row>
    <row r="8" spans="1:40" ht="15" customHeight="1">
      <c r="A8" s="441"/>
      <c r="B8" s="465" t="s">
        <v>474</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row>
    <row r="9" spans="1:40"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154</v>
      </c>
      <c r="AB9" s="441"/>
      <c r="AC9" s="441"/>
      <c r="AD9" s="180"/>
      <c r="AE9" s="180"/>
      <c r="AF9" s="180"/>
      <c r="AG9" s="180"/>
      <c r="AH9" s="180"/>
      <c r="AI9" s="180"/>
      <c r="AJ9" s="180"/>
      <c r="AK9" s="180"/>
      <c r="AL9" s="441"/>
    </row>
    <row r="10" spans="1:40"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row>
    <row r="11" spans="1:40"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row>
    <row r="12" spans="1:40"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row>
    <row r="13" spans="1:40"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row>
    <row r="14" spans="1:40" ht="18" customHeight="1">
      <c r="A14" s="441"/>
      <c r="B14" s="441"/>
      <c r="C14" s="441"/>
      <c r="D14" s="441"/>
      <c r="E14" s="441"/>
      <c r="F14" s="441"/>
      <c r="G14" s="441"/>
      <c r="H14" s="441"/>
      <c r="I14" s="441"/>
      <c r="J14" s="441"/>
      <c r="K14" s="441"/>
      <c r="L14" s="441"/>
      <c r="M14" s="441"/>
      <c r="N14" s="441"/>
      <c r="O14" s="441"/>
      <c r="P14" s="441"/>
      <c r="Q14" s="441"/>
      <c r="R14" s="441"/>
      <c r="S14" s="441"/>
      <c r="T14" s="441"/>
      <c r="U14" s="462" t="s">
        <v>3</v>
      </c>
      <c r="V14" s="462"/>
      <c r="W14" s="462"/>
      <c r="X14" s="462"/>
      <c r="Y14" s="269" t="str">
        <f>IF(第1号!Y14="","",第1号!Y14)</f>
        <v/>
      </c>
      <c r="Z14" s="269"/>
      <c r="AA14" s="269"/>
      <c r="AB14" s="269"/>
      <c r="AC14" s="269"/>
      <c r="AD14" s="269"/>
      <c r="AE14" s="269"/>
      <c r="AF14" s="269"/>
      <c r="AG14" s="269"/>
      <c r="AH14" s="269"/>
      <c r="AI14" s="269"/>
      <c r="AJ14" s="269"/>
      <c r="AK14" s="269"/>
      <c r="AL14" s="441"/>
      <c r="AM14" s="21" t="s">
        <v>131</v>
      </c>
    </row>
    <row r="15" spans="1:40" ht="18" customHeight="1">
      <c r="A15" s="441"/>
      <c r="B15" s="441"/>
      <c r="C15" s="441"/>
      <c r="D15" s="441"/>
      <c r="E15" s="441"/>
      <c r="F15" s="441"/>
      <c r="G15" s="441"/>
      <c r="H15" s="441"/>
      <c r="I15" s="441"/>
      <c r="J15" s="441"/>
      <c r="K15" s="441"/>
      <c r="L15" s="441"/>
      <c r="M15" s="441"/>
      <c r="N15" s="441"/>
      <c r="O15" s="441"/>
      <c r="P15" s="441"/>
      <c r="Q15" s="441"/>
      <c r="R15" s="441"/>
      <c r="S15" s="441"/>
      <c r="T15" s="441"/>
      <c r="U15" s="462" t="s">
        <v>4</v>
      </c>
      <c r="V15" s="462"/>
      <c r="W15" s="462"/>
      <c r="X15" s="462"/>
      <c r="Y15" s="269" t="str">
        <f>IF(第1号!Y15="","",第1号!Y15)</f>
        <v/>
      </c>
      <c r="Z15" s="269"/>
      <c r="AA15" s="269"/>
      <c r="AB15" s="269"/>
      <c r="AC15" s="269"/>
      <c r="AD15" s="269"/>
      <c r="AE15" s="269"/>
      <c r="AF15" s="269"/>
      <c r="AG15" s="269"/>
      <c r="AH15" s="269"/>
      <c r="AI15" s="269"/>
      <c r="AJ15" s="269"/>
      <c r="AK15" s="269"/>
      <c r="AL15" s="441"/>
      <c r="AM15" s="21" t="s">
        <v>131</v>
      </c>
    </row>
    <row r="16" spans="1:40"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t="str">
        <f>IF(第1号!Y16="","",第1号!Y16)</f>
        <v/>
      </c>
      <c r="Z16" s="269"/>
      <c r="AA16" s="269"/>
      <c r="AB16" s="269"/>
      <c r="AC16" s="269"/>
      <c r="AD16" s="269"/>
      <c r="AE16" s="269"/>
      <c r="AF16" s="269"/>
      <c r="AG16" s="269"/>
      <c r="AH16" s="269"/>
      <c r="AI16" s="269"/>
      <c r="AJ16" s="269"/>
      <c r="AK16" s="269"/>
      <c r="AL16" s="441"/>
      <c r="AM16" s="21" t="s">
        <v>131</v>
      </c>
    </row>
    <row r="17" spans="1:41"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row>
    <row r="18" spans="1:41" ht="15" customHeight="1">
      <c r="A18" s="441"/>
      <c r="B18" s="467" t="str">
        <f>"　"&amp;TEXT(AO19,"ggg")&amp;IF(TEXT(AO19,"e")="1","元年",TEXT(AO19,"e年"))&amp;TEXT(AO19,"m月d日")&amp;AO20</f>
        <v>　付けで交付決定のあった、標記助成金について、水素ステーションとカーシェア等のパッケージ支援事業における水素供給設備の設備運営費に係る助成金交付要綱第18条第3項の規定に基づき、助成金を返還しましたので報告します。</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41"/>
      <c r="AM18" s="21" t="s">
        <v>131</v>
      </c>
      <c r="AN18" s="18" t="s">
        <v>63</v>
      </c>
      <c r="AO18" s="49" t="s">
        <v>124</v>
      </c>
    </row>
    <row r="19" spans="1:41" ht="15" customHeight="1">
      <c r="A19" s="441"/>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41"/>
      <c r="AN19" s="19"/>
      <c r="AO19" s="67" t="str">
        <f>IF(■交付決定内容入力■!AD9="","",■交付決定内容入力■!AD9)</f>
        <v/>
      </c>
    </row>
    <row r="20" spans="1:41" ht="15" customHeight="1">
      <c r="A20" s="441"/>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41"/>
      <c r="AN20" s="18" t="s">
        <v>77</v>
      </c>
      <c r="AO20" s="289" t="s">
        <v>469</v>
      </c>
    </row>
    <row r="21" spans="1:41" ht="15" customHeight="1">
      <c r="A21" s="441"/>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41"/>
      <c r="AN21" s="19"/>
      <c r="AO21" s="290"/>
    </row>
    <row r="22" spans="1:41"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row>
    <row r="23" spans="1:41"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row>
    <row r="24" spans="1:41"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row>
    <row r="25" spans="1:41" ht="30" customHeight="1">
      <c r="A25" s="441"/>
      <c r="B25" s="469" t="s">
        <v>10</v>
      </c>
      <c r="C25" s="470"/>
      <c r="D25" s="470"/>
      <c r="E25" s="470"/>
      <c r="F25" s="470"/>
      <c r="G25" s="470"/>
      <c r="H25" s="470"/>
      <c r="I25" s="470"/>
      <c r="J25" s="470"/>
      <c r="K25" s="470"/>
      <c r="L25" s="470"/>
      <c r="M25" s="470"/>
      <c r="N25" s="471"/>
      <c r="O25" s="472"/>
      <c r="P25" s="473" t="str">
        <f>IF(■交付決定内容入力■!L13="","",■交付決定内容入力■!L13)</f>
        <v/>
      </c>
      <c r="Q25" s="473"/>
      <c r="R25" s="473"/>
      <c r="S25" s="473"/>
      <c r="T25" s="473"/>
      <c r="U25" s="473"/>
      <c r="V25" s="473"/>
      <c r="W25" s="473"/>
      <c r="X25" s="473"/>
      <c r="Y25" s="473"/>
      <c r="Z25" s="473"/>
      <c r="AA25" s="473"/>
      <c r="AB25" s="473"/>
      <c r="AC25" s="473"/>
      <c r="AD25" s="473"/>
      <c r="AE25" s="473"/>
      <c r="AF25" s="473"/>
      <c r="AG25" s="473"/>
      <c r="AH25" s="473"/>
      <c r="AI25" s="473"/>
      <c r="AJ25" s="473"/>
      <c r="AK25" s="474"/>
      <c r="AL25" s="441"/>
      <c r="AM25" s="21" t="s">
        <v>142</v>
      </c>
      <c r="AN25" s="1" t="s">
        <v>392</v>
      </c>
    </row>
    <row r="26" spans="1:41" ht="30" customHeight="1">
      <c r="A26" s="441"/>
      <c r="B26" s="492" t="s">
        <v>11</v>
      </c>
      <c r="C26" s="493"/>
      <c r="D26" s="493"/>
      <c r="E26" s="493"/>
      <c r="F26" s="493"/>
      <c r="G26" s="493"/>
      <c r="H26" s="493"/>
      <c r="I26" s="493"/>
      <c r="J26" s="493"/>
      <c r="K26" s="493"/>
      <c r="L26" s="493"/>
      <c r="M26" s="493"/>
      <c r="N26" s="494"/>
      <c r="O26" s="495"/>
      <c r="P26" s="496" t="str">
        <f>IF(第1号!M26="","",第1号!M26)</f>
        <v/>
      </c>
      <c r="Q26" s="496"/>
      <c r="R26" s="496"/>
      <c r="S26" s="496"/>
      <c r="T26" s="496"/>
      <c r="U26" s="496"/>
      <c r="V26" s="496"/>
      <c r="W26" s="496"/>
      <c r="X26" s="496"/>
      <c r="Y26" s="496"/>
      <c r="Z26" s="496"/>
      <c r="AA26" s="496"/>
      <c r="AB26" s="496"/>
      <c r="AC26" s="496"/>
      <c r="AD26" s="496"/>
      <c r="AE26" s="496"/>
      <c r="AF26" s="496"/>
      <c r="AG26" s="496"/>
      <c r="AH26" s="496"/>
      <c r="AI26" s="496"/>
      <c r="AJ26" s="496"/>
      <c r="AK26" s="497"/>
      <c r="AL26" s="441"/>
      <c r="AM26" s="21" t="s">
        <v>142</v>
      </c>
      <c r="AN26" s="131" t="s">
        <v>393</v>
      </c>
    </row>
    <row r="27" spans="1:41" ht="30" customHeight="1">
      <c r="A27" s="441"/>
      <c r="B27" s="475" t="s">
        <v>40</v>
      </c>
      <c r="C27" s="476"/>
      <c r="D27" s="476"/>
      <c r="E27" s="476"/>
      <c r="F27" s="476"/>
      <c r="G27" s="476"/>
      <c r="H27" s="476"/>
      <c r="I27" s="476"/>
      <c r="J27" s="476"/>
      <c r="K27" s="476"/>
      <c r="L27" s="476"/>
      <c r="M27" s="476"/>
      <c r="N27" s="477"/>
      <c r="O27" s="478"/>
      <c r="P27" s="307"/>
      <c r="Q27" s="307"/>
      <c r="R27" s="307"/>
      <c r="S27" s="307"/>
      <c r="T27" s="307"/>
      <c r="U27" s="565" t="s">
        <v>12</v>
      </c>
      <c r="V27" s="565"/>
      <c r="W27" s="565"/>
      <c r="X27" s="565"/>
      <c r="Y27" s="565"/>
      <c r="Z27" s="565"/>
      <c r="AA27" s="565"/>
      <c r="AB27" s="565"/>
      <c r="AC27" s="565"/>
      <c r="AD27" s="565"/>
      <c r="AE27" s="565"/>
      <c r="AF27" s="565"/>
      <c r="AG27" s="565"/>
      <c r="AH27" s="565"/>
      <c r="AI27" s="565"/>
      <c r="AJ27" s="565"/>
      <c r="AK27" s="480"/>
      <c r="AL27" s="441"/>
    </row>
    <row r="28" spans="1:41" ht="18" customHeight="1">
      <c r="A28" s="441"/>
      <c r="B28" s="575" t="s">
        <v>41</v>
      </c>
      <c r="C28" s="462"/>
      <c r="D28" s="462"/>
      <c r="E28" s="462"/>
      <c r="F28" s="462"/>
      <c r="G28" s="462"/>
      <c r="H28" s="462"/>
      <c r="I28" s="462"/>
      <c r="J28" s="462"/>
      <c r="K28" s="462"/>
      <c r="L28" s="462"/>
      <c r="M28" s="462"/>
      <c r="N28" s="576"/>
      <c r="O28" s="598" t="s">
        <v>37</v>
      </c>
      <c r="P28" s="599"/>
      <c r="Q28" s="600"/>
      <c r="R28" s="540"/>
      <c r="S28" s="324"/>
      <c r="T28" s="324"/>
      <c r="U28" s="324"/>
      <c r="V28" s="324"/>
      <c r="W28" s="324"/>
      <c r="X28" s="540" t="s">
        <v>12</v>
      </c>
      <c r="Y28" s="540"/>
      <c r="Z28" s="540"/>
      <c r="AA28" s="540"/>
      <c r="AB28" s="326"/>
      <c r="AC28" s="326"/>
      <c r="AD28" s="326"/>
      <c r="AE28" s="326"/>
      <c r="AF28" s="326"/>
      <c r="AG28" s="326"/>
      <c r="AH28" s="326"/>
      <c r="AI28" s="540"/>
      <c r="AJ28" s="540"/>
      <c r="AK28" s="601"/>
      <c r="AL28" s="441"/>
    </row>
    <row r="29" spans="1:41" ht="18" customHeight="1">
      <c r="A29" s="441"/>
      <c r="B29" s="575"/>
      <c r="C29" s="462"/>
      <c r="D29" s="462"/>
      <c r="E29" s="462"/>
      <c r="F29" s="462"/>
      <c r="G29" s="462"/>
      <c r="H29" s="462"/>
      <c r="I29" s="462"/>
      <c r="J29" s="462"/>
      <c r="K29" s="462"/>
      <c r="L29" s="462"/>
      <c r="M29" s="462"/>
      <c r="N29" s="576"/>
      <c r="O29" s="577" t="s">
        <v>38</v>
      </c>
      <c r="P29" s="493"/>
      <c r="Q29" s="494"/>
      <c r="R29" s="498"/>
      <c r="S29" s="294"/>
      <c r="T29" s="294"/>
      <c r="U29" s="294"/>
      <c r="V29" s="294"/>
      <c r="W29" s="294"/>
      <c r="X29" s="498" t="s">
        <v>12</v>
      </c>
      <c r="Y29" s="498"/>
      <c r="Z29" s="498"/>
      <c r="AA29" s="498"/>
      <c r="AB29" s="295"/>
      <c r="AC29" s="295"/>
      <c r="AD29" s="295"/>
      <c r="AE29" s="295"/>
      <c r="AF29" s="295"/>
      <c r="AG29" s="295"/>
      <c r="AH29" s="295"/>
      <c r="AI29" s="498"/>
      <c r="AJ29" s="498"/>
      <c r="AK29" s="497"/>
      <c r="AL29" s="441"/>
    </row>
    <row r="30" spans="1:41" ht="18" customHeight="1">
      <c r="A30" s="441"/>
      <c r="B30" s="575"/>
      <c r="C30" s="462"/>
      <c r="D30" s="462"/>
      <c r="E30" s="462"/>
      <c r="F30" s="462"/>
      <c r="G30" s="462"/>
      <c r="H30" s="462"/>
      <c r="I30" s="462"/>
      <c r="J30" s="462"/>
      <c r="K30" s="462"/>
      <c r="L30" s="462"/>
      <c r="M30" s="462"/>
      <c r="N30" s="576"/>
      <c r="O30" s="602" t="s">
        <v>39</v>
      </c>
      <c r="P30" s="546"/>
      <c r="Q30" s="603"/>
      <c r="R30" s="604"/>
      <c r="S30" s="327"/>
      <c r="T30" s="327"/>
      <c r="U30" s="327"/>
      <c r="V30" s="327"/>
      <c r="W30" s="327"/>
      <c r="X30" s="604" t="s">
        <v>12</v>
      </c>
      <c r="Y30" s="604"/>
      <c r="Z30" s="604"/>
      <c r="AA30" s="604"/>
      <c r="AB30" s="328"/>
      <c r="AC30" s="328"/>
      <c r="AD30" s="328"/>
      <c r="AE30" s="328"/>
      <c r="AF30" s="328"/>
      <c r="AG30" s="328"/>
      <c r="AH30" s="328"/>
      <c r="AI30" s="604"/>
      <c r="AJ30" s="604"/>
      <c r="AK30" s="548"/>
      <c r="AL30" s="441"/>
    </row>
    <row r="31" spans="1:41" ht="18" customHeight="1">
      <c r="A31" s="441"/>
      <c r="B31" s="570" t="s">
        <v>42</v>
      </c>
      <c r="C31" s="571"/>
      <c r="D31" s="571"/>
      <c r="E31" s="571"/>
      <c r="F31" s="571"/>
      <c r="G31" s="571"/>
      <c r="H31" s="571"/>
      <c r="I31" s="571"/>
      <c r="J31" s="571"/>
      <c r="K31" s="571"/>
      <c r="L31" s="571"/>
      <c r="M31" s="571"/>
      <c r="N31" s="572"/>
      <c r="O31" s="573" t="s">
        <v>37</v>
      </c>
      <c r="P31" s="470"/>
      <c r="Q31" s="471"/>
      <c r="R31" s="551"/>
      <c r="S31" s="309"/>
      <c r="T31" s="309"/>
      <c r="U31" s="309"/>
      <c r="V31" s="309"/>
      <c r="W31" s="309"/>
      <c r="X31" s="551" t="s">
        <v>12</v>
      </c>
      <c r="Y31" s="551"/>
      <c r="Z31" s="551"/>
      <c r="AA31" s="551"/>
      <c r="AB31" s="329"/>
      <c r="AC31" s="329"/>
      <c r="AD31" s="329"/>
      <c r="AE31" s="329"/>
      <c r="AF31" s="329"/>
      <c r="AG31" s="329"/>
      <c r="AH31" s="329"/>
      <c r="AI31" s="551"/>
      <c r="AJ31" s="551"/>
      <c r="AK31" s="474"/>
      <c r="AL31" s="441"/>
    </row>
    <row r="32" spans="1:41" ht="18" customHeight="1">
      <c r="A32" s="441"/>
      <c r="B32" s="575"/>
      <c r="C32" s="462"/>
      <c r="D32" s="462"/>
      <c r="E32" s="462"/>
      <c r="F32" s="462"/>
      <c r="G32" s="462"/>
      <c r="H32" s="462"/>
      <c r="I32" s="462"/>
      <c r="J32" s="462"/>
      <c r="K32" s="462"/>
      <c r="L32" s="462"/>
      <c r="M32" s="462"/>
      <c r="N32" s="576"/>
      <c r="O32" s="577" t="s">
        <v>38</v>
      </c>
      <c r="P32" s="493"/>
      <c r="Q32" s="494"/>
      <c r="R32" s="498"/>
      <c r="S32" s="294"/>
      <c r="T32" s="294"/>
      <c r="U32" s="294"/>
      <c r="V32" s="294"/>
      <c r="W32" s="294"/>
      <c r="X32" s="498" t="s">
        <v>12</v>
      </c>
      <c r="Y32" s="498"/>
      <c r="Z32" s="498"/>
      <c r="AA32" s="498"/>
      <c r="AB32" s="295"/>
      <c r="AC32" s="295"/>
      <c r="AD32" s="295"/>
      <c r="AE32" s="295"/>
      <c r="AF32" s="295"/>
      <c r="AG32" s="295"/>
      <c r="AH32" s="295"/>
      <c r="AI32" s="498"/>
      <c r="AJ32" s="498"/>
      <c r="AK32" s="497"/>
      <c r="AL32" s="441"/>
    </row>
    <row r="33" spans="1:38" ht="18" customHeight="1">
      <c r="A33" s="441"/>
      <c r="B33" s="578"/>
      <c r="C33" s="579"/>
      <c r="D33" s="579"/>
      <c r="E33" s="579"/>
      <c r="F33" s="579"/>
      <c r="G33" s="579"/>
      <c r="H33" s="579"/>
      <c r="I33" s="579"/>
      <c r="J33" s="579"/>
      <c r="K33" s="579"/>
      <c r="L33" s="579"/>
      <c r="M33" s="579"/>
      <c r="N33" s="580"/>
      <c r="O33" s="581" t="s">
        <v>39</v>
      </c>
      <c r="P33" s="476"/>
      <c r="Q33" s="477"/>
      <c r="R33" s="565"/>
      <c r="S33" s="307"/>
      <c r="T33" s="307"/>
      <c r="U33" s="307"/>
      <c r="V33" s="307"/>
      <c r="W33" s="307"/>
      <c r="X33" s="565" t="s">
        <v>12</v>
      </c>
      <c r="Y33" s="565"/>
      <c r="Z33" s="565"/>
      <c r="AA33" s="565"/>
      <c r="AB33" s="325"/>
      <c r="AC33" s="325"/>
      <c r="AD33" s="325"/>
      <c r="AE33" s="325"/>
      <c r="AF33" s="325"/>
      <c r="AG33" s="325"/>
      <c r="AH33" s="325"/>
      <c r="AI33" s="565"/>
      <c r="AJ33" s="565"/>
      <c r="AK33" s="480"/>
      <c r="AL33" s="441"/>
    </row>
    <row r="34" spans="1:38" ht="18" customHeight="1">
      <c r="A34" s="441"/>
      <c r="B34" s="570" t="s">
        <v>43</v>
      </c>
      <c r="C34" s="571"/>
      <c r="D34" s="571"/>
      <c r="E34" s="571"/>
      <c r="F34" s="571"/>
      <c r="G34" s="571"/>
      <c r="H34" s="571"/>
      <c r="I34" s="571"/>
      <c r="J34" s="571"/>
      <c r="K34" s="571"/>
      <c r="L34" s="571"/>
      <c r="M34" s="571"/>
      <c r="N34" s="572"/>
      <c r="O34" s="573" t="s">
        <v>37</v>
      </c>
      <c r="P34" s="470"/>
      <c r="Q34" s="471"/>
      <c r="R34" s="551"/>
      <c r="S34" s="309"/>
      <c r="T34" s="309"/>
      <c r="U34" s="309"/>
      <c r="V34" s="309"/>
      <c r="W34" s="309"/>
      <c r="X34" s="551" t="s">
        <v>12</v>
      </c>
      <c r="Y34" s="551"/>
      <c r="Z34" s="551"/>
      <c r="AA34" s="551"/>
      <c r="AB34" s="605"/>
      <c r="AC34" s="605"/>
      <c r="AD34" s="605"/>
      <c r="AE34" s="605"/>
      <c r="AF34" s="605"/>
      <c r="AG34" s="605"/>
      <c r="AH34" s="605"/>
      <c r="AI34" s="551"/>
      <c r="AJ34" s="551"/>
      <c r="AK34" s="474"/>
      <c r="AL34" s="441"/>
    </row>
    <row r="35" spans="1:38" ht="18" customHeight="1">
      <c r="A35" s="441"/>
      <c r="B35" s="575"/>
      <c r="C35" s="462"/>
      <c r="D35" s="462"/>
      <c r="E35" s="462"/>
      <c r="F35" s="462"/>
      <c r="G35" s="462"/>
      <c r="H35" s="462"/>
      <c r="I35" s="462"/>
      <c r="J35" s="462"/>
      <c r="K35" s="462"/>
      <c r="L35" s="462"/>
      <c r="M35" s="462"/>
      <c r="N35" s="576"/>
      <c r="O35" s="577" t="s">
        <v>38</v>
      </c>
      <c r="P35" s="493"/>
      <c r="Q35" s="494"/>
      <c r="R35" s="498"/>
      <c r="S35" s="294"/>
      <c r="T35" s="294"/>
      <c r="U35" s="294"/>
      <c r="V35" s="294"/>
      <c r="W35" s="294"/>
      <c r="X35" s="498" t="s">
        <v>12</v>
      </c>
      <c r="Y35" s="498"/>
      <c r="Z35" s="498"/>
      <c r="AA35" s="498"/>
      <c r="AB35" s="606"/>
      <c r="AC35" s="606"/>
      <c r="AD35" s="606"/>
      <c r="AE35" s="606"/>
      <c r="AF35" s="606"/>
      <c r="AG35" s="606"/>
      <c r="AH35" s="606"/>
      <c r="AI35" s="498"/>
      <c r="AJ35" s="498"/>
      <c r="AK35" s="497"/>
      <c r="AL35" s="441"/>
    </row>
    <row r="36" spans="1:38" ht="18" customHeight="1">
      <c r="A36" s="441"/>
      <c r="B36" s="578"/>
      <c r="C36" s="579"/>
      <c r="D36" s="579"/>
      <c r="E36" s="579"/>
      <c r="F36" s="579"/>
      <c r="G36" s="579"/>
      <c r="H36" s="579"/>
      <c r="I36" s="579"/>
      <c r="J36" s="579"/>
      <c r="K36" s="579"/>
      <c r="L36" s="579"/>
      <c r="M36" s="579"/>
      <c r="N36" s="580"/>
      <c r="O36" s="581" t="s">
        <v>39</v>
      </c>
      <c r="P36" s="476"/>
      <c r="Q36" s="477"/>
      <c r="R36" s="565"/>
      <c r="S36" s="307"/>
      <c r="T36" s="307"/>
      <c r="U36" s="307"/>
      <c r="V36" s="307"/>
      <c r="W36" s="307"/>
      <c r="X36" s="565" t="s">
        <v>12</v>
      </c>
      <c r="Y36" s="565"/>
      <c r="Z36" s="565"/>
      <c r="AA36" s="565"/>
      <c r="AB36" s="607"/>
      <c r="AC36" s="607"/>
      <c r="AD36" s="607"/>
      <c r="AE36" s="607"/>
      <c r="AF36" s="607"/>
      <c r="AG36" s="607"/>
      <c r="AH36" s="607"/>
      <c r="AI36" s="565"/>
      <c r="AJ36" s="565"/>
      <c r="AK36" s="480"/>
      <c r="AL36" s="441"/>
    </row>
    <row r="37" spans="1:38" ht="15" customHeight="1">
      <c r="A37" s="441"/>
      <c r="B37" s="441"/>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608"/>
      <c r="AC37" s="608"/>
      <c r="AD37" s="608"/>
      <c r="AE37" s="608"/>
      <c r="AF37" s="608"/>
      <c r="AG37" s="608"/>
      <c r="AH37" s="608"/>
      <c r="AI37" s="441"/>
      <c r="AJ37" s="441"/>
      <c r="AK37" s="441"/>
      <c r="AL37" s="441"/>
    </row>
    <row r="38" spans="1:38" ht="15" customHeight="1">
      <c r="A38" s="441"/>
      <c r="B38" s="441"/>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608"/>
      <c r="AC38" s="608"/>
      <c r="AD38" s="608"/>
      <c r="AE38" s="608"/>
      <c r="AF38" s="608"/>
      <c r="AG38" s="608"/>
      <c r="AH38" s="608"/>
      <c r="AI38" s="441"/>
      <c r="AJ38" s="441"/>
      <c r="AK38" s="441"/>
      <c r="AL38" s="441"/>
    </row>
    <row r="39" spans="1:38" ht="15" customHeight="1">
      <c r="A39" s="441"/>
      <c r="B39" s="441"/>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608"/>
      <c r="AC39" s="608"/>
      <c r="AD39" s="608"/>
      <c r="AE39" s="608"/>
      <c r="AF39" s="608"/>
      <c r="AG39" s="608"/>
      <c r="AH39" s="608"/>
      <c r="AI39" s="441"/>
      <c r="AJ39" s="441"/>
      <c r="AK39" s="441"/>
      <c r="AL39" s="441"/>
    </row>
    <row r="40" spans="1:38" ht="15" customHeight="1">
      <c r="A40" s="441"/>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608"/>
      <c r="AC40" s="608"/>
      <c r="AD40" s="608"/>
      <c r="AE40" s="608"/>
      <c r="AF40" s="608"/>
      <c r="AG40" s="608"/>
      <c r="AH40" s="608"/>
      <c r="AI40" s="441"/>
      <c r="AJ40" s="441"/>
      <c r="AK40" s="441"/>
      <c r="AL40" s="441"/>
    </row>
    <row r="41" spans="1:38" ht="15" customHeight="1">
      <c r="A41" s="44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608"/>
      <c r="AC41" s="608"/>
      <c r="AD41" s="608"/>
      <c r="AE41" s="608"/>
      <c r="AF41" s="608"/>
      <c r="AG41" s="608"/>
      <c r="AH41" s="608"/>
      <c r="AI41" s="441"/>
      <c r="AJ41" s="441"/>
      <c r="AK41" s="441"/>
      <c r="AL41" s="441"/>
    </row>
    <row r="42" spans="1:38" ht="15" customHeight="1">
      <c r="A42" s="441"/>
      <c r="B42" s="441"/>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608"/>
      <c r="AC42" s="608"/>
      <c r="AD42" s="608"/>
      <c r="AE42" s="608"/>
      <c r="AF42" s="608"/>
      <c r="AG42" s="608"/>
      <c r="AH42" s="608"/>
      <c r="AI42" s="441"/>
      <c r="AJ42" s="441"/>
      <c r="AK42" s="441"/>
      <c r="AL42" s="441"/>
    </row>
    <row r="43" spans="1:38" ht="15" customHeight="1">
      <c r="A43" s="441"/>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608"/>
      <c r="AC43" s="608"/>
      <c r="AD43" s="608"/>
      <c r="AE43" s="608"/>
      <c r="AF43" s="608"/>
      <c r="AG43" s="608"/>
      <c r="AH43" s="608"/>
      <c r="AI43" s="441"/>
      <c r="AJ43" s="441"/>
      <c r="AK43" s="441"/>
      <c r="AL43" s="441"/>
    </row>
    <row r="44" spans="1:38" ht="15" customHeight="1">
      <c r="A44" s="441"/>
      <c r="B44" s="441"/>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608"/>
      <c r="AC44" s="608"/>
      <c r="AD44" s="608"/>
      <c r="AE44" s="608"/>
      <c r="AF44" s="608"/>
      <c r="AG44" s="608"/>
      <c r="AH44" s="608"/>
      <c r="AI44" s="441"/>
      <c r="AJ44" s="441"/>
      <c r="AK44" s="441"/>
      <c r="AL44" s="441"/>
    </row>
    <row r="45" spans="1:38" ht="15" customHeight="1">
      <c r="A45" s="441"/>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608"/>
      <c r="AC45" s="608"/>
      <c r="AD45" s="608"/>
      <c r="AE45" s="608"/>
      <c r="AF45" s="608"/>
      <c r="AG45" s="608"/>
      <c r="AH45" s="608"/>
      <c r="AI45" s="441"/>
      <c r="AJ45" s="441"/>
      <c r="AK45" s="441"/>
      <c r="AL45" s="441"/>
    </row>
    <row r="46" spans="1:38" ht="15" customHeight="1">
      <c r="A46" s="441"/>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608"/>
      <c r="AC46" s="608"/>
      <c r="AD46" s="608"/>
      <c r="AE46" s="608"/>
      <c r="AF46" s="608"/>
      <c r="AG46" s="608"/>
      <c r="AH46" s="608"/>
      <c r="AI46" s="441"/>
      <c r="AJ46" s="441"/>
      <c r="AK46" s="441"/>
      <c r="AL46" s="441"/>
    </row>
    <row r="47" spans="1:38" ht="15" customHeight="1">
      <c r="A47" s="441"/>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608"/>
      <c r="AC47" s="608"/>
      <c r="AD47" s="608"/>
      <c r="AE47" s="608"/>
      <c r="AF47" s="608"/>
      <c r="AG47" s="608"/>
      <c r="AH47" s="608"/>
      <c r="AI47" s="441"/>
      <c r="AJ47" s="441"/>
      <c r="AK47" s="441"/>
      <c r="AL47" s="441"/>
    </row>
    <row r="48" spans="1:38" ht="15" customHeight="1">
      <c r="A48" s="441"/>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608"/>
      <c r="AC48" s="608"/>
      <c r="AD48" s="608"/>
      <c r="AE48" s="608"/>
      <c r="AF48" s="608"/>
      <c r="AG48" s="608"/>
      <c r="AH48" s="608"/>
      <c r="AI48" s="441"/>
      <c r="AJ48" s="441"/>
      <c r="AK48" s="441"/>
      <c r="AL48" s="441"/>
    </row>
    <row r="49" spans="1:38" ht="15" customHeight="1">
      <c r="A49" s="441"/>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608"/>
      <c r="AC49" s="608"/>
      <c r="AD49" s="608"/>
      <c r="AE49" s="608"/>
      <c r="AF49" s="608"/>
      <c r="AG49" s="608"/>
      <c r="AH49" s="608"/>
      <c r="AI49" s="441"/>
      <c r="AJ49" s="441"/>
      <c r="AK49" s="441"/>
      <c r="AL49" s="441"/>
    </row>
    <row r="50" spans="1:38" ht="15" customHeight="1">
      <c r="A50" s="441"/>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608"/>
      <c r="AC50" s="608"/>
      <c r="AD50" s="608"/>
      <c r="AE50" s="608"/>
      <c r="AF50" s="608"/>
      <c r="AG50" s="608"/>
      <c r="AH50" s="608"/>
      <c r="AI50" s="441"/>
      <c r="AJ50" s="441"/>
      <c r="AK50" s="441"/>
      <c r="AL50" s="441"/>
    </row>
    <row r="51" spans="1:38" ht="15" customHeight="1">
      <c r="A51" s="441"/>
      <c r="B51" s="441"/>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row>
    <row r="52" spans="1:38" ht="15" customHeight="1">
      <c r="A52" s="441"/>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row>
    <row r="53" spans="1:38" ht="15" customHeight="1">
      <c r="A53" s="441"/>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row>
  </sheetData>
  <sheetProtection algorithmName="SHA-512" hashValue="Js/q1e2DlOPY3cuiSx7amtvw9qQqXMsL52002PBOQ8d22kp9bSaUm6SP1XcXjbQmJ8OUZxxb7A3aF8uIf2T5DQ==" saltValue="t3cVo6J0bYZs8+f6aeE5/A==" spinCount="100000" sheet="1" objects="1" scenarios="1"/>
  <mergeCells count="45">
    <mergeCell ref="B6:AK6"/>
    <mergeCell ref="AB33:AH33"/>
    <mergeCell ref="B34:N36"/>
    <mergeCell ref="O34:Q34"/>
    <mergeCell ref="S34:W34"/>
    <mergeCell ref="O35:Q35"/>
    <mergeCell ref="S35:W35"/>
    <mergeCell ref="O36:Q36"/>
    <mergeCell ref="S36:W36"/>
    <mergeCell ref="AB32:AH32"/>
    <mergeCell ref="AB28:AH28"/>
    <mergeCell ref="S29:W29"/>
    <mergeCell ref="AB29:AH29"/>
    <mergeCell ref="S30:W30"/>
    <mergeCell ref="AB30:AH30"/>
    <mergeCell ref="AB31:AH31"/>
    <mergeCell ref="S32:W32"/>
    <mergeCell ref="O30:Q30"/>
    <mergeCell ref="S31:W31"/>
    <mergeCell ref="B28:N30"/>
    <mergeCell ref="O28:Q28"/>
    <mergeCell ref="O29:Q29"/>
    <mergeCell ref="S28:W28"/>
    <mergeCell ref="B31:N33"/>
    <mergeCell ref="O31:Q31"/>
    <mergeCell ref="O32:Q32"/>
    <mergeCell ref="O33:Q33"/>
    <mergeCell ref="S33:W33"/>
    <mergeCell ref="B27:N27"/>
    <mergeCell ref="P27:T27"/>
    <mergeCell ref="B25:N25"/>
    <mergeCell ref="P25:AJ25"/>
    <mergeCell ref="B26:N26"/>
    <mergeCell ref="P26:AJ26"/>
    <mergeCell ref="AO20:AO21"/>
    <mergeCell ref="S23:T23"/>
    <mergeCell ref="B7:AK7"/>
    <mergeCell ref="B8:AK8"/>
    <mergeCell ref="AD9:AK9"/>
    <mergeCell ref="U14:X14"/>
    <mergeCell ref="Y14:AK14"/>
    <mergeCell ref="U15:X15"/>
    <mergeCell ref="Y15:AK15"/>
    <mergeCell ref="B18:AK21"/>
    <mergeCell ref="Y16:AK16"/>
  </mergeCells>
  <phoneticPr fontId="3"/>
  <printOptions horizontalCentered="1"/>
  <pageMargins left="0.70866141732283472" right="0.39370078740157483" top="0.39370078740157483" bottom="0.39370078740157483" header="0.39370078740157483" footer="0.39370078740157483"/>
  <pageSetup paperSize="9" scale="89" orientation="portrait" r:id="rId1"/>
  <colBreaks count="1" manualBreakCount="1">
    <brk id="38" min="1" max="52"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O40"/>
  <sheetViews>
    <sheetView view="pageBreakPreview" zoomScaleNormal="100" zoomScaleSheetLayoutView="100" workbookViewId="0">
      <selection activeCell="J39" sqref="J39:AJ39"/>
    </sheetView>
  </sheetViews>
  <sheetFormatPr defaultColWidth="2.5" defaultRowHeight="15" customHeight="1"/>
  <cols>
    <col min="1" max="1" width="1.375" style="1" customWidth="1"/>
    <col min="2" max="23" width="2.5" style="1"/>
    <col min="24" max="24" width="5.125" style="1" customWidth="1"/>
    <col min="25" max="25" width="3.875" style="1" customWidth="1"/>
    <col min="26" max="37" width="2.5" style="1"/>
    <col min="38" max="38" width="1.375" style="1" customWidth="1"/>
    <col min="39" max="39" width="2.5" style="21"/>
    <col min="40" max="40" width="33.375" style="1" customWidth="1"/>
    <col min="41" max="41" width="100.625" style="1" customWidth="1"/>
    <col min="42" max="16384" width="2.5" style="1"/>
  </cols>
  <sheetData>
    <row r="1" spans="1:41"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1" ht="15" customHeight="1">
      <c r="AN2" s="68" t="s">
        <v>182</v>
      </c>
    </row>
    <row r="4" spans="1:41" ht="15" customHeight="1">
      <c r="B4" s="1" t="s">
        <v>133</v>
      </c>
      <c r="AN4" s="74" t="s">
        <v>201</v>
      </c>
      <c r="AO4" s="14"/>
    </row>
    <row r="5" spans="1:41" ht="15" customHeight="1">
      <c r="AN5" s="16" t="s">
        <v>44</v>
      </c>
      <c r="AO5" s="16" t="s">
        <v>45</v>
      </c>
    </row>
    <row r="6" spans="1:41" ht="15" customHeight="1">
      <c r="B6" s="178" t="s">
        <v>238</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N6" s="61"/>
      <c r="AO6" s="10"/>
    </row>
    <row r="7" spans="1:41" ht="15" customHeight="1">
      <c r="B7" s="179" t="s">
        <v>459</v>
      </c>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N7" s="54"/>
      <c r="AO7" s="15"/>
    </row>
    <row r="8" spans="1:41" ht="15" customHeight="1">
      <c r="B8" s="179" t="s">
        <v>479</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N8" s="54"/>
      <c r="AO8" s="15"/>
    </row>
    <row r="9" spans="1:41" ht="15" customHeight="1">
      <c r="AA9" s="68" t="s">
        <v>154</v>
      </c>
      <c r="AD9" s="180"/>
      <c r="AE9" s="180"/>
      <c r="AF9" s="180"/>
      <c r="AG9" s="180"/>
      <c r="AH9" s="180"/>
      <c r="AI9" s="180"/>
      <c r="AJ9" s="180"/>
      <c r="AK9" s="180"/>
      <c r="AN9" s="17" t="s">
        <v>128</v>
      </c>
      <c r="AO9" s="17" t="s">
        <v>129</v>
      </c>
    </row>
    <row r="10" spans="1:41" ht="15" customHeight="1">
      <c r="AI10" s="8"/>
      <c r="AN10" s="54"/>
      <c r="AO10" s="15"/>
    </row>
    <row r="11" spans="1:41" ht="15" customHeight="1">
      <c r="B11" s="1" t="s">
        <v>0</v>
      </c>
      <c r="AI11" s="8"/>
      <c r="AN11" s="54"/>
      <c r="AO11" s="15"/>
    </row>
    <row r="12" spans="1:41" ht="15" customHeight="1">
      <c r="B12" s="1" t="s">
        <v>1</v>
      </c>
      <c r="AN12" s="54"/>
      <c r="AO12" s="15"/>
    </row>
    <row r="13" spans="1:41" ht="15" customHeight="1">
      <c r="AN13" s="54"/>
      <c r="AO13" s="15"/>
    </row>
    <row r="14" spans="1:41" ht="18" customHeight="1">
      <c r="B14" s="175"/>
      <c r="C14" s="175"/>
      <c r="D14" s="175"/>
      <c r="E14" s="175"/>
      <c r="U14" s="175" t="s">
        <v>3</v>
      </c>
      <c r="V14" s="175"/>
      <c r="W14" s="175"/>
      <c r="X14" s="175"/>
      <c r="Y14" s="330"/>
      <c r="Z14" s="269"/>
      <c r="AA14" s="269"/>
      <c r="AB14" s="269"/>
      <c r="AC14" s="269"/>
      <c r="AD14" s="269"/>
      <c r="AE14" s="269"/>
      <c r="AF14" s="269"/>
      <c r="AG14" s="269"/>
      <c r="AH14" s="269"/>
      <c r="AI14" s="269"/>
      <c r="AJ14" s="269"/>
      <c r="AK14" s="269"/>
      <c r="AN14" s="17" t="s">
        <v>3</v>
      </c>
      <c r="AO14" s="17" t="s">
        <v>60</v>
      </c>
    </row>
    <row r="15" spans="1:41" ht="18" customHeight="1">
      <c r="B15" s="175"/>
      <c r="C15" s="175"/>
      <c r="D15" s="175"/>
      <c r="E15" s="175"/>
      <c r="U15" s="175" t="s">
        <v>4</v>
      </c>
      <c r="V15" s="175"/>
      <c r="W15" s="175"/>
      <c r="X15" s="175"/>
      <c r="Y15" s="330"/>
      <c r="Z15" s="269"/>
      <c r="AA15" s="269"/>
      <c r="AB15" s="269"/>
      <c r="AC15" s="269"/>
      <c r="AD15" s="269"/>
      <c r="AE15" s="269"/>
      <c r="AF15" s="269"/>
      <c r="AG15" s="269"/>
      <c r="AH15" s="269"/>
      <c r="AI15" s="269"/>
      <c r="AJ15" s="269"/>
      <c r="AK15" s="269"/>
      <c r="AN15" s="17" t="s">
        <v>4</v>
      </c>
      <c r="AO15" s="17" t="s">
        <v>46</v>
      </c>
    </row>
    <row r="16" spans="1:41" ht="15" customHeight="1">
      <c r="Y16" s="269"/>
      <c r="Z16" s="269"/>
      <c r="AA16" s="269"/>
      <c r="AB16" s="269"/>
      <c r="AC16" s="269"/>
      <c r="AD16" s="269"/>
      <c r="AE16" s="269"/>
      <c r="AF16" s="269"/>
      <c r="AG16" s="269"/>
      <c r="AH16" s="269"/>
      <c r="AI16" s="269"/>
      <c r="AJ16" s="269"/>
      <c r="AK16" s="269"/>
      <c r="AN16" s="61"/>
      <c r="AO16" s="126"/>
    </row>
    <row r="17" spans="2:41" ht="15" customHeight="1">
      <c r="Q17" s="8"/>
      <c r="AI17" s="8"/>
      <c r="AN17" s="137"/>
      <c r="AO17" s="138"/>
    </row>
    <row r="18" spans="2:41" ht="15" customHeight="1">
      <c r="B18" s="176" t="s">
        <v>461</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N18" s="137"/>
      <c r="AO18" s="138"/>
    </row>
    <row r="19" spans="2:41" ht="15" customHeight="1">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N19" s="137"/>
      <c r="AO19" s="139"/>
    </row>
    <row r="20" spans="2:41" ht="15" customHeight="1">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N20" s="149" t="s">
        <v>325</v>
      </c>
      <c r="AO20" s="138"/>
    </row>
    <row r="21" spans="2:41" ht="15"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N21" s="140"/>
      <c r="AO21" s="15"/>
    </row>
    <row r="22" spans="2:41" ht="15" customHeight="1">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N22" s="54"/>
      <c r="AO22" s="15"/>
    </row>
    <row r="23" spans="2:41" ht="15" customHeight="1">
      <c r="S23" s="166" t="s">
        <v>2</v>
      </c>
      <c r="T23" s="166"/>
      <c r="AI23" s="8"/>
      <c r="AN23" s="54"/>
      <c r="AO23" s="15"/>
    </row>
    <row r="24" spans="2:41" ht="15" customHeight="1">
      <c r="AI24" s="8"/>
      <c r="AN24" s="54"/>
      <c r="AO24" s="15"/>
    </row>
    <row r="25" spans="2:41" ht="18" customHeight="1">
      <c r="B25" s="167" t="s">
        <v>29</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c r="AN25" s="54"/>
      <c r="AO25" s="15"/>
    </row>
    <row r="26" spans="2:41" ht="18" customHeight="1">
      <c r="B26" s="192" t="s">
        <v>11</v>
      </c>
      <c r="C26" s="193"/>
      <c r="D26" s="193"/>
      <c r="E26" s="193"/>
      <c r="F26" s="193"/>
      <c r="G26" s="193"/>
      <c r="H26" s="193"/>
      <c r="I26" s="193"/>
      <c r="J26" s="193"/>
      <c r="K26" s="193"/>
      <c r="L26" s="60"/>
      <c r="M26" s="331"/>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4"/>
      <c r="AN26" s="17" t="s">
        <v>134</v>
      </c>
      <c r="AO26" s="17" t="s">
        <v>47</v>
      </c>
    </row>
    <row r="27" spans="2:41" ht="18" customHeight="1">
      <c r="B27" s="170" t="s">
        <v>5</v>
      </c>
      <c r="C27" s="171"/>
      <c r="D27" s="171"/>
      <c r="E27" s="171"/>
      <c r="F27" s="171"/>
      <c r="G27" s="171"/>
      <c r="H27" s="171"/>
      <c r="I27" s="171"/>
      <c r="J27" s="171"/>
      <c r="K27" s="171"/>
      <c r="L27" s="91"/>
      <c r="M27" s="332"/>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11"/>
      <c r="AN27" s="17" t="s">
        <v>135</v>
      </c>
      <c r="AO27" s="17" t="s">
        <v>48</v>
      </c>
    </row>
    <row r="28" spans="2:41" ht="31.5" customHeight="1">
      <c r="B28" s="172" t="s">
        <v>477</v>
      </c>
      <c r="C28" s="173"/>
      <c r="D28" s="173"/>
      <c r="E28" s="173"/>
      <c r="F28" s="173"/>
      <c r="G28" s="173"/>
      <c r="H28" s="173"/>
      <c r="I28" s="173"/>
      <c r="J28" s="173"/>
      <c r="K28" s="174"/>
      <c r="L28" s="158" t="s">
        <v>460</v>
      </c>
      <c r="M28" s="334"/>
      <c r="N28" s="334"/>
      <c r="O28" s="334"/>
      <c r="P28" s="334"/>
      <c r="Q28" s="334"/>
      <c r="R28" s="334"/>
      <c r="S28" s="334"/>
      <c r="T28" s="334"/>
      <c r="U28" s="159"/>
      <c r="V28" s="159"/>
      <c r="W28" s="159"/>
      <c r="X28" s="159"/>
      <c r="Y28" s="159"/>
      <c r="Z28" s="159"/>
      <c r="AA28" s="159"/>
      <c r="AB28" s="159"/>
      <c r="AC28" s="159"/>
      <c r="AD28" s="57"/>
      <c r="AE28" s="57"/>
      <c r="AF28" s="57"/>
      <c r="AG28" s="57"/>
      <c r="AH28" s="57"/>
      <c r="AI28" s="57"/>
      <c r="AJ28" s="57"/>
      <c r="AK28" s="3"/>
      <c r="AN28" s="148" t="s">
        <v>364</v>
      </c>
      <c r="AO28" s="132" t="s">
        <v>382</v>
      </c>
    </row>
    <row r="29" spans="2:41" ht="31.5" customHeight="1">
      <c r="B29" s="172" t="s">
        <v>478</v>
      </c>
      <c r="C29" s="173"/>
      <c r="D29" s="173"/>
      <c r="E29" s="173"/>
      <c r="F29" s="173"/>
      <c r="G29" s="173"/>
      <c r="H29" s="173"/>
      <c r="I29" s="173"/>
      <c r="J29" s="173"/>
      <c r="K29" s="174"/>
      <c r="L29" s="160"/>
      <c r="M29" s="335"/>
      <c r="N29" s="335"/>
      <c r="O29" s="335"/>
      <c r="P29" s="335"/>
      <c r="Q29" s="335"/>
      <c r="R29" s="335"/>
      <c r="S29" s="335"/>
      <c r="T29" s="335"/>
      <c r="U29" s="161"/>
      <c r="V29" s="161"/>
      <c r="W29" s="161"/>
      <c r="X29" s="161"/>
      <c r="Y29" s="161"/>
      <c r="Z29" s="136"/>
      <c r="AA29" s="136"/>
      <c r="AB29" s="136"/>
      <c r="AC29" s="136"/>
      <c r="AD29" s="14"/>
      <c r="AE29" s="14"/>
      <c r="AF29" s="14"/>
      <c r="AG29" s="14"/>
      <c r="AH29" s="14"/>
      <c r="AI29" s="14"/>
      <c r="AJ29" s="14"/>
      <c r="AK29" s="2"/>
      <c r="AN29" s="148" t="s">
        <v>365</v>
      </c>
      <c r="AO29" s="148" t="s">
        <v>366</v>
      </c>
    </row>
    <row r="30" spans="2:41" ht="18" customHeight="1">
      <c r="B30" s="201" t="s">
        <v>35</v>
      </c>
      <c r="C30" s="202"/>
      <c r="D30" s="202"/>
      <c r="E30" s="202"/>
      <c r="F30" s="202"/>
      <c r="G30" s="202"/>
      <c r="H30" s="202"/>
      <c r="I30" s="202"/>
      <c r="J30" s="202"/>
      <c r="K30" s="202"/>
      <c r="L30" s="202"/>
      <c r="M30" s="202"/>
      <c r="N30" s="202"/>
      <c r="O30" s="202"/>
      <c r="P30" s="202"/>
      <c r="Q30" s="202"/>
      <c r="R30" s="53"/>
      <c r="S30" s="336"/>
      <c r="T30" s="336"/>
      <c r="U30" s="336"/>
      <c r="V30" s="336"/>
      <c r="W30" s="336"/>
      <c r="X30" s="336"/>
      <c r="Y30" s="336"/>
      <c r="Z30" s="23"/>
      <c r="AA30" s="23"/>
      <c r="AB30" s="23"/>
      <c r="AC30" s="23"/>
      <c r="AD30" s="23"/>
      <c r="AE30" s="23"/>
      <c r="AF30" s="23"/>
      <c r="AG30" s="23"/>
      <c r="AH30" s="23"/>
      <c r="AI30" s="23"/>
      <c r="AJ30" s="23"/>
      <c r="AK30" s="11"/>
      <c r="AN30" s="17" t="s">
        <v>49</v>
      </c>
      <c r="AO30" s="141" t="s">
        <v>329</v>
      </c>
    </row>
    <row r="31" spans="2:41" ht="18" customHeight="1">
      <c r="B31" s="196" t="s">
        <v>157</v>
      </c>
      <c r="C31" s="190"/>
      <c r="D31" s="190"/>
      <c r="E31" s="190"/>
      <c r="F31" s="190"/>
      <c r="G31" s="190"/>
      <c r="H31" s="190"/>
      <c r="I31" s="190"/>
      <c r="J31" s="190"/>
      <c r="K31" s="190"/>
      <c r="L31" s="190"/>
      <c r="M31" s="190"/>
      <c r="N31" s="190"/>
      <c r="O31" s="190"/>
      <c r="P31" s="190"/>
      <c r="Q31" s="190"/>
      <c r="R31" s="7"/>
      <c r="S31" s="309" t="e">
        <f>'第1号付表1－２ '!Q16</f>
        <v>#DIV/0!</v>
      </c>
      <c r="T31" s="309"/>
      <c r="U31" s="309"/>
      <c r="V31" s="309"/>
      <c r="W31" s="309"/>
      <c r="X31" s="309"/>
      <c r="Y31" s="57" t="s">
        <v>12</v>
      </c>
      <c r="Z31" s="57"/>
      <c r="AA31" s="57"/>
      <c r="AB31" s="57"/>
      <c r="AC31" s="57"/>
      <c r="AD31" s="57"/>
      <c r="AE31" s="57"/>
      <c r="AF31" s="57"/>
      <c r="AG31" s="57"/>
      <c r="AH31" s="57"/>
      <c r="AI31" s="57"/>
      <c r="AJ31" s="57"/>
      <c r="AK31" s="3"/>
      <c r="AM31" s="125" t="s">
        <v>456</v>
      </c>
      <c r="AN31" s="69" t="s">
        <v>363</v>
      </c>
      <c r="AO31" s="69" t="s">
        <v>421</v>
      </c>
    </row>
    <row r="32" spans="2:41" ht="18" customHeight="1">
      <c r="B32" s="192" t="s">
        <v>27</v>
      </c>
      <c r="C32" s="193"/>
      <c r="D32" s="193"/>
      <c r="E32" s="193"/>
      <c r="F32" s="193"/>
      <c r="G32" s="193"/>
      <c r="H32" s="193"/>
      <c r="I32" s="193"/>
      <c r="J32" s="193"/>
      <c r="K32" s="193"/>
      <c r="L32" s="193"/>
      <c r="M32" s="193"/>
      <c r="N32" s="193"/>
      <c r="O32" s="193"/>
      <c r="P32" s="193"/>
      <c r="Q32" s="200"/>
      <c r="R32" s="56"/>
      <c r="S32" s="56"/>
      <c r="T32" s="56"/>
      <c r="U32" s="56"/>
      <c r="V32" s="162" t="s">
        <v>73</v>
      </c>
      <c r="W32" s="73" t="s">
        <v>191</v>
      </c>
      <c r="X32" s="56"/>
      <c r="Y32" s="56"/>
      <c r="Z32" s="56"/>
      <c r="AA32" s="56"/>
      <c r="AB32" s="56"/>
      <c r="AC32" s="162" t="s">
        <v>73</v>
      </c>
      <c r="AD32" s="56" t="s">
        <v>137</v>
      </c>
      <c r="AE32" s="56"/>
      <c r="AF32" s="56"/>
      <c r="AG32" s="56"/>
      <c r="AH32" s="56"/>
      <c r="AI32" s="56"/>
      <c r="AJ32" s="56"/>
      <c r="AK32" s="4"/>
      <c r="AN32" s="17" t="s">
        <v>50</v>
      </c>
      <c r="AO32" s="17" t="s">
        <v>76</v>
      </c>
    </row>
    <row r="33" spans="2:41" ht="18" customHeight="1">
      <c r="B33" s="197" t="s">
        <v>28</v>
      </c>
      <c r="C33" s="198"/>
      <c r="D33" s="198"/>
      <c r="E33" s="198"/>
      <c r="F33" s="198"/>
      <c r="G33" s="198"/>
      <c r="H33" s="198"/>
      <c r="I33" s="198"/>
      <c r="J33" s="198"/>
      <c r="K33" s="198"/>
      <c r="L33" s="198"/>
      <c r="M33" s="198"/>
      <c r="N33" s="198"/>
      <c r="O33" s="198"/>
      <c r="P33" s="198"/>
      <c r="Q33" s="199"/>
      <c r="R33" s="64"/>
      <c r="S33" s="307"/>
      <c r="T33" s="307"/>
      <c r="U33" s="307"/>
      <c r="V33" s="307"/>
      <c r="W33" s="307"/>
      <c r="X33" s="307"/>
      <c r="Y33" s="58" t="s">
        <v>12</v>
      </c>
      <c r="Z33" s="58"/>
      <c r="AA33" s="58"/>
      <c r="AB33" s="58"/>
      <c r="AC33" s="58"/>
      <c r="AD33" s="58"/>
      <c r="AE33" s="58"/>
      <c r="AF33" s="58"/>
      <c r="AG33" s="58"/>
      <c r="AH33" s="58"/>
      <c r="AI33" s="58"/>
      <c r="AJ33" s="58"/>
      <c r="AK33" s="5"/>
      <c r="AN33" s="17" t="s">
        <v>233</v>
      </c>
      <c r="AO33" s="69" t="s">
        <v>160</v>
      </c>
    </row>
    <row r="34" spans="2:41" ht="18" customHeight="1">
      <c r="B34" s="194" t="s">
        <v>6</v>
      </c>
      <c r="C34" s="195"/>
      <c r="D34" s="195"/>
      <c r="E34" s="195"/>
      <c r="F34" s="195"/>
      <c r="G34" s="195"/>
      <c r="H34" s="195"/>
      <c r="I34" s="195"/>
      <c r="J34" s="195"/>
      <c r="K34" s="195"/>
      <c r="L34" s="195"/>
      <c r="M34" s="195"/>
      <c r="N34" s="195"/>
      <c r="O34" s="195"/>
      <c r="P34" s="195"/>
      <c r="Q34" s="195"/>
      <c r="R34" s="195"/>
      <c r="S34" s="195"/>
      <c r="T34" s="195"/>
      <c r="U34" s="195"/>
      <c r="V34" s="195"/>
      <c r="W34" s="195"/>
      <c r="X34" s="195"/>
      <c r="Y34" s="12"/>
      <c r="Z34" s="23"/>
      <c r="AA34" s="23"/>
      <c r="AB34" s="23"/>
      <c r="AC34" s="163" t="s">
        <v>73</v>
      </c>
      <c r="AD34" s="24" t="s">
        <v>74</v>
      </c>
      <c r="AE34" s="23"/>
      <c r="AF34" s="163" t="s">
        <v>73</v>
      </c>
      <c r="AG34" s="23" t="s">
        <v>75</v>
      </c>
      <c r="AH34" s="23"/>
      <c r="AI34" s="23"/>
      <c r="AJ34" s="23"/>
      <c r="AK34" s="13"/>
      <c r="AN34" s="17" t="s">
        <v>51</v>
      </c>
      <c r="AO34" s="17" t="s">
        <v>76</v>
      </c>
    </row>
    <row r="35" spans="2:41" ht="18" customHeight="1">
      <c r="AI35" s="8"/>
      <c r="AN35" s="54"/>
      <c r="AO35" s="15"/>
    </row>
    <row r="36" spans="2:41" ht="18" customHeight="1">
      <c r="B36" s="181" t="s">
        <v>7</v>
      </c>
      <c r="C36" s="182"/>
      <c r="D36" s="182"/>
      <c r="E36" s="183"/>
      <c r="F36" s="189" t="s">
        <v>8</v>
      </c>
      <c r="G36" s="190"/>
      <c r="H36" s="191"/>
      <c r="I36" s="7"/>
      <c r="J36" s="291"/>
      <c r="K36" s="291"/>
      <c r="L36" s="291"/>
      <c r="M36" s="291"/>
      <c r="N36" s="291"/>
      <c r="O36" s="291"/>
      <c r="P36" s="291"/>
      <c r="Q36" s="59"/>
      <c r="R36" s="189" t="s">
        <v>138</v>
      </c>
      <c r="S36" s="190"/>
      <c r="T36" s="191"/>
      <c r="U36" s="57"/>
      <c r="V36" s="291"/>
      <c r="W36" s="291"/>
      <c r="X36" s="291"/>
      <c r="Y36" s="291"/>
      <c r="Z36" s="291"/>
      <c r="AA36" s="291"/>
      <c r="AB36" s="291"/>
      <c r="AC36" s="291"/>
      <c r="AD36" s="291"/>
      <c r="AE36" s="291"/>
      <c r="AF36" s="291"/>
      <c r="AG36" s="291"/>
      <c r="AH36" s="291"/>
      <c r="AI36" s="291"/>
      <c r="AJ36" s="291"/>
      <c r="AK36" s="3"/>
      <c r="AN36" s="17" t="s">
        <v>52</v>
      </c>
      <c r="AO36" s="17" t="s">
        <v>53</v>
      </c>
    </row>
    <row r="37" spans="2:41" ht="18" customHeight="1">
      <c r="B37" s="184"/>
      <c r="C37" s="175"/>
      <c r="D37" s="175"/>
      <c r="E37" s="185"/>
      <c r="F37" s="203" t="s">
        <v>13</v>
      </c>
      <c r="G37" s="193"/>
      <c r="H37" s="200"/>
      <c r="I37" s="60"/>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4"/>
      <c r="AN37" s="17" t="s">
        <v>54</v>
      </c>
      <c r="AO37" s="17" t="s">
        <v>55</v>
      </c>
    </row>
    <row r="38" spans="2:41" ht="18" customHeight="1">
      <c r="B38" s="184"/>
      <c r="C38" s="175"/>
      <c r="D38" s="175"/>
      <c r="E38" s="185"/>
      <c r="F38" s="203" t="s">
        <v>9</v>
      </c>
      <c r="G38" s="193"/>
      <c r="H38" s="200"/>
      <c r="I38" s="56"/>
      <c r="J38" s="56" t="s">
        <v>139</v>
      </c>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4"/>
      <c r="AN38" s="17" t="s">
        <v>56</v>
      </c>
      <c r="AO38" s="17" t="s">
        <v>57</v>
      </c>
    </row>
    <row r="39" spans="2:41" ht="18" customHeight="1">
      <c r="B39" s="186"/>
      <c r="C39" s="187"/>
      <c r="D39" s="187"/>
      <c r="E39" s="188"/>
      <c r="F39" s="204" t="s">
        <v>140</v>
      </c>
      <c r="G39" s="198"/>
      <c r="H39" s="199"/>
      <c r="I39" s="63"/>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5"/>
      <c r="AN39" s="17" t="s">
        <v>141</v>
      </c>
      <c r="AO39" s="17" t="s">
        <v>58</v>
      </c>
    </row>
    <row r="40" spans="2:41" ht="15" customHeight="1">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row>
  </sheetData>
  <sheetProtection algorithmName="SHA-512" hashValue="j6ERShu5kGvGRHx/2renpsWt88yJjIlsx1i2qFSi+Bu+UFEKAsSFxp+KTa6FrLKruxFvfo8dsPsestVmMOG6xA==" saltValue="dpJkLbkiqs0x0b/b0sp5Og==" spinCount="100000" sheet="1" objects="1" scenarios="1"/>
  <mergeCells count="42">
    <mergeCell ref="M29:T29"/>
    <mergeCell ref="F37:H37"/>
    <mergeCell ref="F38:H38"/>
    <mergeCell ref="J39:AJ39"/>
    <mergeCell ref="K38:N38"/>
    <mergeCell ref="O38:AJ38"/>
    <mergeCell ref="F39:H39"/>
    <mergeCell ref="B29:K29"/>
    <mergeCell ref="B36:E39"/>
    <mergeCell ref="F36:H36"/>
    <mergeCell ref="R36:T36"/>
    <mergeCell ref="B26:K26"/>
    <mergeCell ref="M26:AJ26"/>
    <mergeCell ref="B34:X34"/>
    <mergeCell ref="B31:Q31"/>
    <mergeCell ref="S31:X31"/>
    <mergeCell ref="B33:Q33"/>
    <mergeCell ref="B32:Q32"/>
    <mergeCell ref="S33:X33"/>
    <mergeCell ref="B30:Q30"/>
    <mergeCell ref="V36:AJ36"/>
    <mergeCell ref="J36:P36"/>
    <mergeCell ref="J37:AJ37"/>
    <mergeCell ref="S30:Y30"/>
    <mergeCell ref="B6:AK6"/>
    <mergeCell ref="B8:AK8"/>
    <mergeCell ref="U14:X14"/>
    <mergeCell ref="Y14:AK14"/>
    <mergeCell ref="B14:E14"/>
    <mergeCell ref="AD9:AK9"/>
    <mergeCell ref="B7:AK7"/>
    <mergeCell ref="U15:X15"/>
    <mergeCell ref="Y15:AK15"/>
    <mergeCell ref="B18:AK21"/>
    <mergeCell ref="B15:E15"/>
    <mergeCell ref="Y16:AK16"/>
    <mergeCell ref="S23:T23"/>
    <mergeCell ref="B25:AK25"/>
    <mergeCell ref="B27:K27"/>
    <mergeCell ref="M27:AJ27"/>
    <mergeCell ref="B28:K28"/>
    <mergeCell ref="M28:T28"/>
  </mergeCells>
  <phoneticPr fontId="3"/>
  <dataValidations count="1">
    <dataValidation type="list" allowBlank="1" showInputMessage="1" showErrorMessage="1" sqref="AC34 AF34 V32 AC32" xr:uid="{00000000-0002-0000-0100-000000000000}">
      <formula1>"□,■"</formula1>
    </dataValidation>
  </dataValidations>
  <printOptions horizontalCentered="1"/>
  <pageMargins left="0.70866141732283472" right="0.39370078740157483" top="0.39370078740157483" bottom="0.19685039370078741" header="0.39370078740157483" footer="0.19685039370078741"/>
  <pageSetup paperSize="9" scale="97" orientation="portrait" r:id="rId1"/>
  <colBreaks count="1" manualBreakCount="1">
    <brk id="38" min="1" max="51"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455A-ACB2-4B11-A8BD-F7BC800FD0FC}">
  <sheetPr>
    <tabColor rgb="FFFF0000"/>
  </sheetPr>
  <dimension ref="A1:N26"/>
  <sheetViews>
    <sheetView showGridLines="0" view="pageBreakPreview" zoomScaleNormal="100" zoomScaleSheetLayoutView="100" workbookViewId="0">
      <pane ySplit="1" topLeftCell="A2" activePane="bottomLeft" state="frozen"/>
      <selection activeCell="AK34" sqref="AK34"/>
      <selection pane="bottomLeft" activeCell="F16" sqref="F16"/>
    </sheetView>
  </sheetViews>
  <sheetFormatPr defaultColWidth="9" defaultRowHeight="15" customHeight="1"/>
  <cols>
    <col min="1" max="1" width="1.375" style="95" customWidth="1"/>
    <col min="2" max="2" width="3.625" style="95" customWidth="1"/>
    <col min="3" max="3" width="4.125" style="95" bestFit="1" customWidth="1"/>
    <col min="4" max="4" width="36.125" style="95" bestFit="1" customWidth="1"/>
    <col min="5" max="5" width="20.625" style="96" customWidth="1"/>
    <col min="6" max="6" width="25.5" style="96" customWidth="1"/>
    <col min="7" max="7" width="1.375" style="95" customWidth="1"/>
    <col min="8" max="8" width="2.5" style="95" customWidth="1"/>
    <col min="9" max="9" width="20.625" style="95" customWidth="1"/>
    <col min="10" max="10" width="69.5" style="95" customWidth="1"/>
    <col min="11" max="11" width="3.5" style="95" bestFit="1" customWidth="1"/>
    <col min="12" max="13" width="9" style="95"/>
    <col min="14" max="14" width="10.5" style="95" bestFit="1" customWidth="1"/>
    <col min="15" max="16384" width="9" style="95"/>
  </cols>
  <sheetData>
    <row r="1" spans="1:14" s="94" customFormat="1" ht="15" customHeight="1">
      <c r="B1" s="94">
        <v>2</v>
      </c>
      <c r="C1" s="94">
        <v>3</v>
      </c>
      <c r="D1" s="94">
        <v>4</v>
      </c>
      <c r="E1" s="94">
        <v>5</v>
      </c>
      <c r="F1" s="94">
        <v>6</v>
      </c>
    </row>
    <row r="2" spans="1:14" ht="15" customHeight="1">
      <c r="A2" s="337"/>
      <c r="B2" s="337" t="s">
        <v>410</v>
      </c>
      <c r="C2" s="337"/>
      <c r="D2" s="337"/>
      <c r="E2" s="338"/>
      <c r="F2" s="339"/>
      <c r="I2" s="68" t="s">
        <v>412</v>
      </c>
      <c r="J2" s="68"/>
    </row>
    <row r="3" spans="1:14" ht="15" customHeight="1">
      <c r="A3" s="337"/>
      <c r="B3" s="337"/>
      <c r="C3" s="337"/>
      <c r="D3" s="337"/>
      <c r="E3" s="338"/>
      <c r="F3" s="339"/>
      <c r="I3" s="68"/>
      <c r="J3" s="68"/>
    </row>
    <row r="4" spans="1:14" ht="15" customHeight="1">
      <c r="A4" s="337"/>
      <c r="B4" s="340" t="s">
        <v>266</v>
      </c>
      <c r="C4" s="340"/>
      <c r="D4" s="340"/>
      <c r="E4" s="340"/>
      <c r="F4" s="340"/>
      <c r="I4" s="68"/>
      <c r="J4" s="68"/>
    </row>
    <row r="5" spans="1:14" ht="15" customHeight="1" thickBot="1">
      <c r="A5" s="337"/>
      <c r="B5" s="337"/>
      <c r="C5" s="337"/>
      <c r="D5" s="337"/>
      <c r="E5" s="338"/>
      <c r="F5" s="339" t="s">
        <v>240</v>
      </c>
      <c r="I5" s="68"/>
      <c r="J5" s="68"/>
    </row>
    <row r="6" spans="1:14" s="94" customFormat="1" ht="18" customHeight="1">
      <c r="A6" s="341"/>
      <c r="B6" s="342"/>
      <c r="C6" s="343" t="s">
        <v>264</v>
      </c>
      <c r="D6" s="343" t="s">
        <v>265</v>
      </c>
      <c r="E6" s="344" t="s">
        <v>242</v>
      </c>
      <c r="F6" s="345" t="s">
        <v>84</v>
      </c>
      <c r="I6" s="97" t="s">
        <v>241</v>
      </c>
      <c r="J6" s="97" t="s">
        <v>214</v>
      </c>
    </row>
    <row r="7" spans="1:14" ht="18" customHeight="1">
      <c r="A7" s="337"/>
      <c r="B7" s="346" t="s">
        <v>328</v>
      </c>
      <c r="C7" s="347">
        <f>ROW()-6</f>
        <v>1</v>
      </c>
      <c r="D7" s="347" t="s">
        <v>248</v>
      </c>
      <c r="E7" s="98"/>
      <c r="F7" s="99"/>
      <c r="I7" s="100" t="s">
        <v>248</v>
      </c>
      <c r="J7" s="101" t="s">
        <v>243</v>
      </c>
      <c r="K7" s="95">
        <f>ROW()-6</f>
        <v>1</v>
      </c>
    </row>
    <row r="8" spans="1:14" ht="18" customHeight="1">
      <c r="A8" s="337"/>
      <c r="B8" s="348"/>
      <c r="C8" s="347">
        <f t="shared" ref="C8:C23" si="0">ROW()-6</f>
        <v>2</v>
      </c>
      <c r="D8" s="347" t="s">
        <v>249</v>
      </c>
      <c r="E8" s="98"/>
      <c r="F8" s="99"/>
      <c r="I8" s="100" t="s">
        <v>249</v>
      </c>
      <c r="J8" s="102" t="s">
        <v>244</v>
      </c>
      <c r="K8" s="95">
        <f t="shared" ref="K8:K25" si="1">ROW()-6</f>
        <v>2</v>
      </c>
    </row>
    <row r="9" spans="1:14" ht="18" customHeight="1">
      <c r="A9" s="337"/>
      <c r="B9" s="348"/>
      <c r="C9" s="347">
        <f t="shared" si="0"/>
        <v>3</v>
      </c>
      <c r="D9" s="347" t="s">
        <v>250</v>
      </c>
      <c r="E9" s="98"/>
      <c r="F9" s="99"/>
      <c r="I9" s="100" t="s">
        <v>250</v>
      </c>
      <c r="J9" s="102" t="s">
        <v>367</v>
      </c>
      <c r="K9" s="95">
        <f t="shared" si="1"/>
        <v>3</v>
      </c>
      <c r="N9" s="103"/>
    </row>
    <row r="10" spans="1:14" ht="18" customHeight="1">
      <c r="A10" s="337"/>
      <c r="B10" s="348"/>
      <c r="C10" s="347">
        <f t="shared" si="0"/>
        <v>4</v>
      </c>
      <c r="D10" s="347" t="s">
        <v>251</v>
      </c>
      <c r="E10" s="98"/>
      <c r="F10" s="99"/>
      <c r="I10" s="100" t="s">
        <v>251</v>
      </c>
      <c r="J10" s="102"/>
      <c r="K10" s="95">
        <f t="shared" si="1"/>
        <v>4</v>
      </c>
    </row>
    <row r="11" spans="1:14" ht="18" customHeight="1">
      <c r="A11" s="337"/>
      <c r="B11" s="348"/>
      <c r="C11" s="347">
        <f t="shared" si="0"/>
        <v>5</v>
      </c>
      <c r="D11" s="347" t="s">
        <v>252</v>
      </c>
      <c r="E11" s="98"/>
      <c r="F11" s="99"/>
      <c r="I11" s="100" t="s">
        <v>252</v>
      </c>
      <c r="J11" s="102"/>
      <c r="K11" s="95">
        <f t="shared" si="1"/>
        <v>5</v>
      </c>
    </row>
    <row r="12" spans="1:14" ht="18" customHeight="1">
      <c r="A12" s="337"/>
      <c r="B12" s="348"/>
      <c r="C12" s="347">
        <f t="shared" si="0"/>
        <v>6</v>
      </c>
      <c r="D12" s="347" t="s">
        <v>253</v>
      </c>
      <c r="E12" s="98"/>
      <c r="F12" s="99"/>
      <c r="I12" s="100" t="s">
        <v>253</v>
      </c>
      <c r="J12" s="102"/>
      <c r="K12" s="95">
        <f t="shared" si="1"/>
        <v>6</v>
      </c>
    </row>
    <row r="13" spans="1:14" ht="18" customHeight="1">
      <c r="A13" s="337"/>
      <c r="B13" s="348"/>
      <c r="C13" s="347">
        <f t="shared" si="0"/>
        <v>7</v>
      </c>
      <c r="D13" s="347" t="s">
        <v>254</v>
      </c>
      <c r="E13" s="98"/>
      <c r="F13" s="99"/>
      <c r="I13" s="100" t="s">
        <v>254</v>
      </c>
      <c r="J13" s="102"/>
      <c r="K13" s="95">
        <f t="shared" si="1"/>
        <v>7</v>
      </c>
    </row>
    <row r="14" spans="1:14" ht="18" customHeight="1">
      <c r="A14" s="337"/>
      <c r="B14" s="348"/>
      <c r="C14" s="347">
        <f t="shared" si="0"/>
        <v>8</v>
      </c>
      <c r="D14" s="347" t="s">
        <v>255</v>
      </c>
      <c r="E14" s="98"/>
      <c r="F14" s="99"/>
      <c r="I14" s="100" t="s">
        <v>255</v>
      </c>
      <c r="J14" s="102"/>
      <c r="K14" s="95">
        <f t="shared" si="1"/>
        <v>8</v>
      </c>
    </row>
    <row r="15" spans="1:14" ht="18" customHeight="1">
      <c r="A15" s="337"/>
      <c r="B15" s="348"/>
      <c r="C15" s="347">
        <f t="shared" si="0"/>
        <v>9</v>
      </c>
      <c r="D15" s="347" t="s">
        <v>256</v>
      </c>
      <c r="E15" s="98"/>
      <c r="F15" s="99"/>
      <c r="I15" s="100" t="s">
        <v>256</v>
      </c>
      <c r="J15" s="102"/>
      <c r="K15" s="95">
        <f t="shared" si="1"/>
        <v>9</v>
      </c>
    </row>
    <row r="16" spans="1:14" ht="18" customHeight="1">
      <c r="A16" s="337"/>
      <c r="B16" s="348"/>
      <c r="C16" s="347">
        <f t="shared" si="0"/>
        <v>10</v>
      </c>
      <c r="D16" s="347" t="s">
        <v>257</v>
      </c>
      <c r="E16" s="98"/>
      <c r="F16" s="99"/>
      <c r="I16" s="100" t="s">
        <v>257</v>
      </c>
      <c r="J16" s="102"/>
      <c r="K16" s="95">
        <f t="shared" si="1"/>
        <v>10</v>
      </c>
    </row>
    <row r="17" spans="1:11" ht="18" customHeight="1">
      <c r="A17" s="337"/>
      <c r="B17" s="348"/>
      <c r="C17" s="347">
        <f t="shared" si="0"/>
        <v>11</v>
      </c>
      <c r="D17" s="347" t="s">
        <v>258</v>
      </c>
      <c r="E17" s="98"/>
      <c r="F17" s="99"/>
      <c r="I17" s="100" t="s">
        <v>258</v>
      </c>
      <c r="J17" s="102"/>
      <c r="K17" s="95">
        <f t="shared" si="1"/>
        <v>11</v>
      </c>
    </row>
    <row r="18" spans="1:11" ht="18" customHeight="1" thickBot="1">
      <c r="A18" s="337"/>
      <c r="B18" s="348"/>
      <c r="C18" s="347">
        <f t="shared" si="0"/>
        <v>12</v>
      </c>
      <c r="D18" s="349" t="s">
        <v>199</v>
      </c>
      <c r="E18" s="113"/>
      <c r="F18" s="114"/>
      <c r="I18" s="100" t="s">
        <v>199</v>
      </c>
      <c r="J18" s="102"/>
      <c r="K18" s="95">
        <f t="shared" si="1"/>
        <v>12</v>
      </c>
    </row>
    <row r="19" spans="1:11" ht="18" customHeight="1" thickTop="1" thickBot="1">
      <c r="A19" s="337"/>
      <c r="B19" s="350"/>
      <c r="C19" s="347">
        <f t="shared" si="0"/>
        <v>13</v>
      </c>
      <c r="D19" s="351" t="s">
        <v>260</v>
      </c>
      <c r="E19" s="352">
        <f>SUM(E7:E18)</f>
        <v>0</v>
      </c>
      <c r="F19" s="115"/>
      <c r="I19" s="100" t="s">
        <v>260</v>
      </c>
      <c r="J19" s="102"/>
      <c r="K19" s="95">
        <v>13</v>
      </c>
    </row>
    <row r="20" spans="1:11" ht="18" customHeight="1" thickBot="1">
      <c r="A20" s="337"/>
      <c r="B20" s="346"/>
      <c r="C20" s="347">
        <f t="shared" si="0"/>
        <v>14</v>
      </c>
      <c r="D20" s="353" t="s">
        <v>245</v>
      </c>
      <c r="E20" s="104"/>
      <c r="F20" s="105"/>
      <c r="I20" s="100" t="s">
        <v>245</v>
      </c>
      <c r="J20" s="102"/>
      <c r="K20" s="95">
        <f t="shared" si="1"/>
        <v>14</v>
      </c>
    </row>
    <row r="21" spans="1:11" ht="18" customHeight="1" thickTop="1" thickBot="1">
      <c r="A21" s="337"/>
      <c r="B21" s="354"/>
      <c r="C21" s="355">
        <f t="shared" si="0"/>
        <v>15</v>
      </c>
      <c r="D21" s="356" t="s">
        <v>261</v>
      </c>
      <c r="E21" s="357">
        <f>SUM(E7:E18)-E20</f>
        <v>0</v>
      </c>
      <c r="F21" s="106"/>
      <c r="I21" s="100" t="s">
        <v>261</v>
      </c>
      <c r="J21" s="102"/>
      <c r="K21" s="95">
        <f t="shared" si="1"/>
        <v>15</v>
      </c>
    </row>
    <row r="22" spans="1:11" ht="18" customHeight="1">
      <c r="A22" s="337"/>
      <c r="B22" s="358" t="s">
        <v>259</v>
      </c>
      <c r="C22" s="359">
        <f t="shared" si="0"/>
        <v>16</v>
      </c>
      <c r="D22" s="360" t="s">
        <v>262</v>
      </c>
      <c r="E22" s="108"/>
      <c r="F22" s="109"/>
      <c r="I22" s="100" t="s">
        <v>262</v>
      </c>
      <c r="J22" s="123"/>
      <c r="K22" s="95">
        <f t="shared" si="1"/>
        <v>16</v>
      </c>
    </row>
    <row r="23" spans="1:11" ht="18" customHeight="1" thickBot="1">
      <c r="A23" s="337"/>
      <c r="B23" s="361"/>
      <c r="C23" s="347">
        <f t="shared" si="0"/>
        <v>17</v>
      </c>
      <c r="D23" s="362" t="s">
        <v>246</v>
      </c>
      <c r="E23" s="110"/>
      <c r="F23" s="111"/>
      <c r="I23" s="100" t="s">
        <v>246</v>
      </c>
      <c r="J23" s="102"/>
      <c r="K23" s="95">
        <f t="shared" si="1"/>
        <v>17</v>
      </c>
    </row>
    <row r="24" spans="1:11" ht="18" customHeight="1" thickTop="1" thickBot="1">
      <c r="A24" s="337"/>
      <c r="B24" s="363"/>
      <c r="C24" s="355">
        <v>18</v>
      </c>
      <c r="D24" s="356" t="s">
        <v>263</v>
      </c>
      <c r="E24" s="357">
        <f>SUM(E22:E23)</f>
        <v>0</v>
      </c>
      <c r="F24" s="106"/>
      <c r="I24" s="100" t="s">
        <v>263</v>
      </c>
      <c r="J24" s="102"/>
      <c r="K24" s="95">
        <f t="shared" si="1"/>
        <v>18</v>
      </c>
    </row>
    <row r="25" spans="1:11" ht="18" customHeight="1" thickBot="1">
      <c r="A25" s="337"/>
      <c r="B25" s="364"/>
      <c r="C25" s="365">
        <v>19</v>
      </c>
      <c r="D25" s="356" t="s">
        <v>247</v>
      </c>
      <c r="E25" s="357">
        <f>E21+E24</f>
        <v>0</v>
      </c>
      <c r="F25" s="112"/>
      <c r="I25" s="100" t="s">
        <v>247</v>
      </c>
      <c r="J25" s="107"/>
      <c r="K25" s="95">
        <f t="shared" si="1"/>
        <v>19</v>
      </c>
    </row>
    <row r="26" spans="1:11" ht="15" customHeight="1">
      <c r="A26" s="337"/>
      <c r="B26" s="337"/>
      <c r="C26" s="337"/>
      <c r="D26" s="337"/>
      <c r="E26" s="338"/>
      <c r="F26" s="338"/>
    </row>
  </sheetData>
  <sheetProtection algorithmName="SHA-512" hashValue="fU31d7aRdLg4Iau47jYpOxYOXesdhY870xVm+t4csoZuUH/lgNrFW4DgGE+FyHS79zXYwqGFwdrXK8g5I7gMwQ==" saltValue="vithXzkECzZfSxGC0yb3PA==" spinCount="100000" sheet="1" formatColumns="0" formatRows="0" insertColumns="0" insertRows="0"/>
  <mergeCells count="4">
    <mergeCell ref="B4:F4"/>
    <mergeCell ref="B22:B24"/>
    <mergeCell ref="B7:B19"/>
    <mergeCell ref="B20:B21"/>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E4DA-5267-421A-A195-C7676CCCB216}">
  <sheetPr>
    <tabColor theme="7" tint="0.59999389629810485"/>
    <pageSetUpPr fitToPage="1"/>
  </sheetPr>
  <dimension ref="A1:BD60"/>
  <sheetViews>
    <sheetView view="pageBreakPreview" zoomScaleNormal="90" zoomScaleSheetLayoutView="100" workbookViewId="0">
      <selection activeCell="S42" sqref="S42:T43"/>
    </sheetView>
  </sheetViews>
  <sheetFormatPr defaultColWidth="8.875" defaultRowHeight="13.5"/>
  <cols>
    <col min="1" max="1" width="1.375" style="72" customWidth="1"/>
    <col min="2" max="35" width="2.625" style="72" customWidth="1"/>
    <col min="36" max="36" width="29.625" style="72" customWidth="1"/>
    <col min="37" max="37" width="93.125" style="72" customWidth="1"/>
    <col min="38" max="41" width="2.625" style="72" customWidth="1"/>
    <col min="42" max="42" width="3.625" style="85" customWidth="1"/>
    <col min="43" max="43" width="4.625" style="85" customWidth="1"/>
    <col min="44" max="46" width="8.875" style="85" customWidth="1"/>
    <col min="47" max="48" width="1.5" style="85" customWidth="1"/>
    <col min="49" max="49" width="8.875" style="85" customWidth="1"/>
    <col min="50" max="51" width="18" style="85" customWidth="1"/>
    <col min="52" max="52" width="18.375" style="85" customWidth="1"/>
    <col min="53" max="55" width="15.875" style="85" customWidth="1"/>
    <col min="56" max="56" width="19.125" style="85" customWidth="1"/>
    <col min="57" max="57" width="8.875" style="72" customWidth="1"/>
    <col min="58" max="16384" width="8.875" style="72"/>
  </cols>
  <sheetData>
    <row r="1" spans="1:44" ht="9" customHeight="1">
      <c r="B1" s="75">
        <f>COLUMN()</f>
        <v>2</v>
      </c>
      <c r="C1" s="75">
        <f>COLUMN()</f>
        <v>3</v>
      </c>
      <c r="D1" s="75">
        <f>COLUMN()</f>
        <v>4</v>
      </c>
      <c r="E1" s="75">
        <f>COLUMN()</f>
        <v>5</v>
      </c>
      <c r="F1" s="75">
        <f>COLUMN()</f>
        <v>6</v>
      </c>
      <c r="G1" s="75">
        <f>COLUMN()</f>
        <v>7</v>
      </c>
      <c r="H1" s="75">
        <f>COLUMN()</f>
        <v>8</v>
      </c>
      <c r="I1" s="75">
        <f>COLUMN()</f>
        <v>9</v>
      </c>
      <c r="J1" s="75">
        <f>COLUMN()</f>
        <v>10</v>
      </c>
      <c r="K1" s="75">
        <f>COLUMN()</f>
        <v>11</v>
      </c>
      <c r="L1" s="75">
        <f>COLUMN()</f>
        <v>12</v>
      </c>
      <c r="M1" s="75">
        <f>COLUMN()</f>
        <v>13</v>
      </c>
      <c r="N1" s="75">
        <f>COLUMN()</f>
        <v>14</v>
      </c>
      <c r="O1" s="75">
        <f>COLUMN()</f>
        <v>15</v>
      </c>
      <c r="P1" s="75">
        <f>COLUMN()</f>
        <v>16</v>
      </c>
      <c r="Q1" s="75">
        <f>COLUMN()</f>
        <v>17</v>
      </c>
      <c r="R1" s="75">
        <f>COLUMN()</f>
        <v>18</v>
      </c>
      <c r="S1" s="75">
        <f>COLUMN()</f>
        <v>19</v>
      </c>
      <c r="T1" s="75">
        <f>COLUMN()</f>
        <v>20</v>
      </c>
      <c r="U1" s="75">
        <f>COLUMN()</f>
        <v>21</v>
      </c>
      <c r="V1" s="75">
        <f>COLUMN()</f>
        <v>22</v>
      </c>
      <c r="W1" s="75">
        <f>COLUMN()</f>
        <v>23</v>
      </c>
      <c r="X1" s="75">
        <f>COLUMN()</f>
        <v>24</v>
      </c>
      <c r="Y1" s="75">
        <f>COLUMN()</f>
        <v>25</v>
      </c>
      <c r="Z1" s="75">
        <f>COLUMN()</f>
        <v>26</v>
      </c>
      <c r="AA1" s="75">
        <f>COLUMN()</f>
        <v>27</v>
      </c>
      <c r="AB1" s="75">
        <f>COLUMN()</f>
        <v>28</v>
      </c>
      <c r="AC1" s="75">
        <f>COLUMN()</f>
        <v>29</v>
      </c>
      <c r="AD1" s="75">
        <f>COLUMN()</f>
        <v>30</v>
      </c>
      <c r="AE1" s="75">
        <f>COLUMN()</f>
        <v>31</v>
      </c>
      <c r="AF1" s="75">
        <f>COLUMN()</f>
        <v>32</v>
      </c>
      <c r="AG1" s="75">
        <f>COLUMN()</f>
        <v>33</v>
      </c>
    </row>
    <row r="2" spans="1:44">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J2" s="72" t="s">
        <v>455</v>
      </c>
    </row>
    <row r="3" spans="1:44">
      <c r="A3" s="366"/>
      <c r="B3" s="366" t="s">
        <v>411</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row>
    <row r="4" spans="1:44">
      <c r="A4" s="366"/>
      <c r="B4" s="366"/>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J4" s="76" t="s">
        <v>213</v>
      </c>
      <c r="AK4" s="77" t="s">
        <v>214</v>
      </c>
      <c r="AP4" s="86" t="s">
        <v>354</v>
      </c>
    </row>
    <row r="5" spans="1:44" ht="14.25" thickBot="1">
      <c r="A5" s="366"/>
      <c r="B5" s="366"/>
      <c r="C5" s="366"/>
      <c r="D5" s="366"/>
      <c r="E5" s="366"/>
      <c r="F5" s="366"/>
      <c r="G5" s="367" t="s">
        <v>185</v>
      </c>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J5" s="79"/>
      <c r="AK5" s="80" t="s">
        <v>212</v>
      </c>
      <c r="AQ5" s="86" t="s">
        <v>202</v>
      </c>
    </row>
    <row r="6" spans="1:44" ht="14.25" thickBot="1">
      <c r="A6" s="366"/>
      <c r="B6" s="366"/>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J6" s="79"/>
      <c r="AK6" s="81"/>
      <c r="AQ6" s="243" t="e">
        <f>$Q$7*$Q$13/282*(1-$Q$9/($Q$11*60))</f>
        <v>#DIV/0!</v>
      </c>
      <c r="AR6" s="244"/>
    </row>
    <row r="7" spans="1:44">
      <c r="A7" s="366"/>
      <c r="B7" s="366"/>
      <c r="C7" s="366"/>
      <c r="D7" s="366"/>
      <c r="E7" s="366"/>
      <c r="F7" s="366"/>
      <c r="G7" s="368" t="s">
        <v>186</v>
      </c>
      <c r="H7" s="369"/>
      <c r="I7" s="369"/>
      <c r="J7" s="369"/>
      <c r="K7" s="369"/>
      <c r="L7" s="369"/>
      <c r="M7" s="369"/>
      <c r="N7" s="369"/>
      <c r="O7" s="369"/>
      <c r="P7" s="370"/>
      <c r="Q7" s="257">
        <f>第1号付表１!E25</f>
        <v>0</v>
      </c>
      <c r="R7" s="258"/>
      <c r="S7" s="258"/>
      <c r="T7" s="258"/>
      <c r="U7" s="258"/>
      <c r="V7" s="258"/>
      <c r="W7" s="258"/>
      <c r="X7" s="258"/>
      <c r="Y7" s="258"/>
      <c r="Z7" s="259"/>
      <c r="AA7" s="366"/>
      <c r="AB7" s="366"/>
      <c r="AC7" s="366"/>
      <c r="AD7" s="366"/>
      <c r="AE7" s="366"/>
      <c r="AF7" s="366"/>
      <c r="AG7" s="366"/>
      <c r="AH7" s="366"/>
      <c r="AJ7" s="79" t="s">
        <v>186</v>
      </c>
      <c r="AK7" s="142" t="s">
        <v>438</v>
      </c>
    </row>
    <row r="8" spans="1:44">
      <c r="A8" s="366"/>
      <c r="B8" s="366"/>
      <c r="C8" s="366"/>
      <c r="D8" s="366"/>
      <c r="E8" s="366"/>
      <c r="F8" s="366"/>
      <c r="G8" s="371"/>
      <c r="H8" s="372"/>
      <c r="I8" s="372"/>
      <c r="J8" s="372"/>
      <c r="K8" s="372"/>
      <c r="L8" s="372"/>
      <c r="M8" s="372"/>
      <c r="N8" s="372"/>
      <c r="O8" s="372"/>
      <c r="P8" s="373"/>
      <c r="Q8" s="260"/>
      <c r="R8" s="261"/>
      <c r="S8" s="261"/>
      <c r="T8" s="261"/>
      <c r="U8" s="261"/>
      <c r="V8" s="261"/>
      <c r="W8" s="261"/>
      <c r="X8" s="261"/>
      <c r="Y8" s="261"/>
      <c r="Z8" s="262"/>
      <c r="AA8" s="366"/>
      <c r="AB8" s="366"/>
      <c r="AC8" s="366"/>
      <c r="AD8" s="366"/>
      <c r="AE8" s="366"/>
      <c r="AF8" s="366"/>
      <c r="AG8" s="366"/>
      <c r="AH8" s="366"/>
      <c r="AJ8" s="79" t="s">
        <v>209</v>
      </c>
      <c r="AK8" s="142"/>
      <c r="AQ8" s="86" t="s">
        <v>204</v>
      </c>
    </row>
    <row r="9" spans="1:44">
      <c r="A9" s="366"/>
      <c r="B9" s="366"/>
      <c r="C9" s="366"/>
      <c r="D9" s="366"/>
      <c r="E9" s="366"/>
      <c r="F9" s="366"/>
      <c r="G9" s="368" t="s">
        <v>187</v>
      </c>
      <c r="H9" s="369"/>
      <c r="I9" s="369"/>
      <c r="J9" s="369"/>
      <c r="K9" s="369"/>
      <c r="L9" s="369"/>
      <c r="M9" s="369"/>
      <c r="N9" s="369"/>
      <c r="O9" s="369"/>
      <c r="P9" s="370"/>
      <c r="Q9" s="263">
        <f>ROUND(Q22*1,1)</f>
        <v>0</v>
      </c>
      <c r="R9" s="264"/>
      <c r="S9" s="264"/>
      <c r="T9" s="264"/>
      <c r="U9" s="264"/>
      <c r="V9" s="264"/>
      <c r="W9" s="264"/>
      <c r="X9" s="264"/>
      <c r="Y9" s="264"/>
      <c r="Z9" s="265"/>
      <c r="AA9" s="366"/>
      <c r="AB9" s="366"/>
      <c r="AC9" s="366"/>
      <c r="AD9" s="366"/>
      <c r="AE9" s="366"/>
      <c r="AF9" s="366"/>
      <c r="AG9" s="366"/>
      <c r="AH9" s="366"/>
      <c r="AJ9" s="79" t="s">
        <v>187</v>
      </c>
      <c r="AK9" s="142" t="s">
        <v>439</v>
      </c>
      <c r="AQ9" s="85" t="str">
        <f>第1号!V32</f>
        <v>□</v>
      </c>
      <c r="AR9" s="85" t="s">
        <v>191</v>
      </c>
    </row>
    <row r="10" spans="1:44">
      <c r="A10" s="366"/>
      <c r="B10" s="366"/>
      <c r="C10" s="366"/>
      <c r="D10" s="366"/>
      <c r="E10" s="366"/>
      <c r="F10" s="366"/>
      <c r="G10" s="371"/>
      <c r="H10" s="372"/>
      <c r="I10" s="372"/>
      <c r="J10" s="372"/>
      <c r="K10" s="372"/>
      <c r="L10" s="372"/>
      <c r="M10" s="372"/>
      <c r="N10" s="372"/>
      <c r="O10" s="372"/>
      <c r="P10" s="373"/>
      <c r="Q10" s="266"/>
      <c r="R10" s="267"/>
      <c r="S10" s="267"/>
      <c r="T10" s="267"/>
      <c r="U10" s="267"/>
      <c r="V10" s="267"/>
      <c r="W10" s="267"/>
      <c r="X10" s="267"/>
      <c r="Y10" s="267"/>
      <c r="Z10" s="268"/>
      <c r="AA10" s="366"/>
      <c r="AB10" s="366"/>
      <c r="AC10" s="366"/>
      <c r="AD10" s="366"/>
      <c r="AE10" s="366"/>
      <c r="AF10" s="366"/>
      <c r="AG10" s="366"/>
      <c r="AH10" s="366"/>
      <c r="AJ10" s="79" t="s">
        <v>209</v>
      </c>
      <c r="AK10" s="142" t="s">
        <v>375</v>
      </c>
      <c r="AQ10" s="85" t="str">
        <f>第1号!AC32</f>
        <v>□</v>
      </c>
      <c r="AR10" s="85" t="s">
        <v>226</v>
      </c>
    </row>
    <row r="11" spans="1:44">
      <c r="A11" s="366"/>
      <c r="B11" s="366"/>
      <c r="C11" s="366"/>
      <c r="D11" s="366"/>
      <c r="E11" s="366"/>
      <c r="F11" s="366"/>
      <c r="G11" s="368" t="s">
        <v>188</v>
      </c>
      <c r="H11" s="369"/>
      <c r="I11" s="369"/>
      <c r="J11" s="369"/>
      <c r="K11" s="369"/>
      <c r="L11" s="369"/>
      <c r="M11" s="369"/>
      <c r="N11" s="369"/>
      <c r="O11" s="369"/>
      <c r="P11" s="370"/>
      <c r="Q11" s="423">
        <f>L42*S42</f>
        <v>0</v>
      </c>
      <c r="R11" s="424"/>
      <c r="S11" s="424"/>
      <c r="T11" s="424"/>
      <c r="U11" s="424"/>
      <c r="V11" s="424"/>
      <c r="W11" s="424"/>
      <c r="X11" s="424"/>
      <c r="Y11" s="424"/>
      <c r="Z11" s="425"/>
      <c r="AA11" s="366"/>
      <c r="AB11" s="366"/>
      <c r="AC11" s="366"/>
      <c r="AD11" s="366"/>
      <c r="AE11" s="366"/>
      <c r="AF11" s="366"/>
      <c r="AG11" s="366"/>
      <c r="AH11" s="366"/>
      <c r="AJ11" s="79"/>
      <c r="AK11" s="142" t="s">
        <v>376</v>
      </c>
      <c r="AQ11" s="86"/>
    </row>
    <row r="12" spans="1:44">
      <c r="A12" s="366"/>
      <c r="B12" s="366"/>
      <c r="C12" s="366"/>
      <c r="D12" s="366"/>
      <c r="E12" s="366"/>
      <c r="F12" s="366"/>
      <c r="G12" s="371"/>
      <c r="H12" s="372"/>
      <c r="I12" s="372"/>
      <c r="J12" s="372"/>
      <c r="K12" s="372"/>
      <c r="L12" s="372"/>
      <c r="M12" s="372"/>
      <c r="N12" s="372"/>
      <c r="O12" s="372"/>
      <c r="P12" s="373"/>
      <c r="Q12" s="426"/>
      <c r="R12" s="427"/>
      <c r="S12" s="427"/>
      <c r="T12" s="427"/>
      <c r="U12" s="427"/>
      <c r="V12" s="427"/>
      <c r="W12" s="427"/>
      <c r="X12" s="427"/>
      <c r="Y12" s="427"/>
      <c r="Z12" s="428"/>
      <c r="AA12" s="366"/>
      <c r="AB12" s="366"/>
      <c r="AC12" s="366"/>
      <c r="AD12" s="366"/>
      <c r="AE12" s="366"/>
      <c r="AF12" s="366"/>
      <c r="AG12" s="366"/>
      <c r="AH12" s="366"/>
      <c r="AJ12" s="79" t="s">
        <v>188</v>
      </c>
      <c r="AK12" s="142" t="s">
        <v>361</v>
      </c>
      <c r="AQ12" s="86" t="s">
        <v>359</v>
      </c>
    </row>
    <row r="13" spans="1:44" ht="14.1" customHeight="1">
      <c r="A13" s="366"/>
      <c r="B13" s="366"/>
      <c r="C13" s="366"/>
      <c r="D13" s="366"/>
      <c r="E13" s="366"/>
      <c r="F13" s="366"/>
      <c r="G13" s="374" t="s">
        <v>431</v>
      </c>
      <c r="H13" s="375"/>
      <c r="I13" s="375"/>
      <c r="J13" s="375"/>
      <c r="K13" s="375"/>
      <c r="L13" s="375"/>
      <c r="M13" s="375"/>
      <c r="N13" s="375"/>
      <c r="O13" s="375"/>
      <c r="P13" s="376"/>
      <c r="Q13" s="429"/>
      <c r="R13" s="430"/>
      <c r="S13" s="430"/>
      <c r="T13" s="430"/>
      <c r="U13" s="430"/>
      <c r="V13" s="430"/>
      <c r="W13" s="430"/>
      <c r="X13" s="430"/>
      <c r="Y13" s="430"/>
      <c r="Z13" s="431"/>
      <c r="AA13" s="366"/>
      <c r="AB13" s="366"/>
      <c r="AC13" s="366"/>
      <c r="AD13" s="366"/>
      <c r="AE13" s="366"/>
      <c r="AF13" s="366"/>
      <c r="AG13" s="366"/>
      <c r="AH13" s="366"/>
      <c r="AJ13" s="79"/>
      <c r="AK13" s="142" t="s">
        <v>377</v>
      </c>
      <c r="AQ13" s="72" t="s">
        <v>355</v>
      </c>
    </row>
    <row r="14" spans="1:44" ht="13.5" customHeight="1">
      <c r="A14" s="366"/>
      <c r="B14" s="366"/>
      <c r="C14" s="366"/>
      <c r="D14" s="366"/>
      <c r="E14" s="366"/>
      <c r="F14" s="366"/>
      <c r="G14" s="377"/>
      <c r="H14" s="378"/>
      <c r="I14" s="378"/>
      <c r="J14" s="378"/>
      <c r="K14" s="378"/>
      <c r="L14" s="378"/>
      <c r="M14" s="378"/>
      <c r="N14" s="378"/>
      <c r="O14" s="378"/>
      <c r="P14" s="379"/>
      <c r="Q14" s="432"/>
      <c r="R14" s="433"/>
      <c r="S14" s="433"/>
      <c r="T14" s="433"/>
      <c r="U14" s="433"/>
      <c r="V14" s="433"/>
      <c r="W14" s="433"/>
      <c r="X14" s="433"/>
      <c r="Y14" s="433"/>
      <c r="Z14" s="434"/>
      <c r="AA14" s="366"/>
      <c r="AB14" s="366"/>
      <c r="AC14" s="366"/>
      <c r="AD14" s="366"/>
      <c r="AE14" s="366"/>
      <c r="AF14" s="366"/>
      <c r="AG14" s="366"/>
      <c r="AH14" s="366"/>
      <c r="AJ14" s="79" t="s">
        <v>207</v>
      </c>
      <c r="AK14" s="142" t="s">
        <v>374</v>
      </c>
      <c r="AQ14" s="72" t="s">
        <v>409</v>
      </c>
    </row>
    <row r="15" spans="1:44">
      <c r="A15" s="366"/>
      <c r="B15" s="366"/>
      <c r="C15" s="366"/>
      <c r="D15" s="366"/>
      <c r="E15" s="366"/>
      <c r="F15" s="366"/>
      <c r="G15" s="380" t="s">
        <v>432</v>
      </c>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J15" s="79"/>
      <c r="AK15" s="142" t="s">
        <v>440</v>
      </c>
      <c r="AQ15" s="72"/>
    </row>
    <row r="16" spans="1:44" ht="13.35" customHeight="1">
      <c r="A16" s="366"/>
      <c r="B16" s="366"/>
      <c r="C16" s="366"/>
      <c r="D16" s="366"/>
      <c r="E16" s="366"/>
      <c r="F16" s="366"/>
      <c r="G16" s="374" t="s">
        <v>215</v>
      </c>
      <c r="H16" s="375"/>
      <c r="I16" s="375"/>
      <c r="J16" s="375"/>
      <c r="K16" s="375"/>
      <c r="L16" s="375"/>
      <c r="M16" s="375"/>
      <c r="N16" s="375"/>
      <c r="O16" s="375"/>
      <c r="P16" s="376"/>
      <c r="Q16" s="381" t="e">
        <f>Q7*Q13/282*(1-Q9/(Q11*60))</f>
        <v>#DIV/0!</v>
      </c>
      <c r="R16" s="382"/>
      <c r="S16" s="382"/>
      <c r="T16" s="382"/>
      <c r="U16" s="382"/>
      <c r="V16" s="382"/>
      <c r="W16" s="382"/>
      <c r="X16" s="382"/>
      <c r="Y16" s="382"/>
      <c r="Z16" s="383"/>
      <c r="AA16" s="366"/>
      <c r="AB16" s="366"/>
      <c r="AC16" s="366"/>
      <c r="AD16" s="366"/>
      <c r="AE16" s="366"/>
      <c r="AF16" s="366"/>
      <c r="AG16" s="366"/>
      <c r="AH16" s="366"/>
      <c r="AJ16" s="79" t="s">
        <v>216</v>
      </c>
      <c r="AK16" s="142" t="s">
        <v>332</v>
      </c>
      <c r="AQ16" s="72" t="s">
        <v>356</v>
      </c>
    </row>
    <row r="17" spans="1:56">
      <c r="A17" s="366"/>
      <c r="B17" s="366"/>
      <c r="C17" s="366"/>
      <c r="D17" s="366"/>
      <c r="E17" s="366"/>
      <c r="F17" s="366"/>
      <c r="G17" s="377"/>
      <c r="H17" s="378"/>
      <c r="I17" s="378"/>
      <c r="J17" s="378"/>
      <c r="K17" s="378"/>
      <c r="L17" s="378"/>
      <c r="M17" s="378"/>
      <c r="N17" s="378"/>
      <c r="O17" s="378"/>
      <c r="P17" s="379"/>
      <c r="Q17" s="384"/>
      <c r="R17" s="385"/>
      <c r="S17" s="385"/>
      <c r="T17" s="385"/>
      <c r="U17" s="385"/>
      <c r="V17" s="385"/>
      <c r="W17" s="385"/>
      <c r="X17" s="385"/>
      <c r="Y17" s="385"/>
      <c r="Z17" s="386"/>
      <c r="AA17" s="366"/>
      <c r="AB17" s="366"/>
      <c r="AC17" s="366"/>
      <c r="AD17" s="366"/>
      <c r="AE17" s="366"/>
      <c r="AF17" s="366"/>
      <c r="AG17" s="366"/>
      <c r="AH17" s="366"/>
      <c r="AJ17" s="79" t="s">
        <v>209</v>
      </c>
      <c r="AK17" s="142" t="s">
        <v>237</v>
      </c>
      <c r="AQ17" s="72" t="s">
        <v>357</v>
      </c>
    </row>
    <row r="18" spans="1:56">
      <c r="A18" s="366"/>
      <c r="B18" s="366"/>
      <c r="C18" s="366"/>
      <c r="D18" s="366"/>
      <c r="E18" s="366"/>
      <c r="F18" s="366"/>
      <c r="G18" s="380" t="s">
        <v>217</v>
      </c>
      <c r="H18" s="366"/>
      <c r="I18" s="366"/>
      <c r="J18" s="366"/>
      <c r="K18" s="366"/>
      <c r="L18" s="366"/>
      <c r="M18" s="366"/>
      <c r="N18" s="380"/>
      <c r="O18" s="366"/>
      <c r="P18" s="380"/>
      <c r="Q18" s="380"/>
      <c r="R18" s="366"/>
      <c r="S18" s="366"/>
      <c r="T18" s="366"/>
      <c r="U18" s="366"/>
      <c r="V18" s="366"/>
      <c r="W18" s="366"/>
      <c r="X18" s="366"/>
      <c r="Y18" s="366"/>
      <c r="Z18" s="366"/>
      <c r="AA18" s="366"/>
      <c r="AB18" s="366"/>
      <c r="AC18" s="366"/>
      <c r="AD18" s="366"/>
      <c r="AE18" s="366"/>
      <c r="AF18" s="366"/>
      <c r="AG18" s="366"/>
      <c r="AH18" s="366"/>
      <c r="AJ18" s="79"/>
      <c r="AK18" s="142" t="s">
        <v>378</v>
      </c>
    </row>
    <row r="19" spans="1:56" ht="14.1" customHeight="1">
      <c r="A19" s="366"/>
      <c r="B19" s="366"/>
      <c r="C19" s="366"/>
      <c r="D19" s="366"/>
      <c r="E19" s="366"/>
      <c r="F19" s="366"/>
      <c r="G19" s="366"/>
      <c r="H19" s="380" t="s">
        <v>346</v>
      </c>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J19" s="79"/>
      <c r="AK19" s="142"/>
    </row>
    <row r="20" spans="1:56">
      <c r="A20" s="366"/>
      <c r="B20" s="366"/>
      <c r="C20" s="366"/>
      <c r="D20" s="366"/>
      <c r="E20" s="366"/>
      <c r="F20" s="366"/>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J20" s="79"/>
      <c r="AK20" s="81"/>
    </row>
    <row r="21" spans="1:56">
      <c r="A21" s="366"/>
      <c r="B21" s="366"/>
      <c r="C21" s="366"/>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J21" s="79"/>
      <c r="AK21" s="81"/>
    </row>
    <row r="22" spans="1:56" ht="13.5" customHeight="1">
      <c r="A22" s="366"/>
      <c r="B22" s="366"/>
      <c r="C22" s="366"/>
      <c r="D22" s="366"/>
      <c r="E22" s="366"/>
      <c r="F22" s="366"/>
      <c r="G22" s="387" t="s">
        <v>321</v>
      </c>
      <c r="H22" s="388"/>
      <c r="I22" s="388"/>
      <c r="J22" s="388"/>
      <c r="K22" s="388"/>
      <c r="L22" s="388"/>
      <c r="M22" s="388"/>
      <c r="N22" s="388"/>
      <c r="O22" s="388"/>
      <c r="P22" s="389"/>
      <c r="Q22" s="423">
        <f>L38*T38*AA38</f>
        <v>0</v>
      </c>
      <c r="R22" s="424"/>
      <c r="S22" s="424"/>
      <c r="T22" s="424"/>
      <c r="U22" s="424"/>
      <c r="V22" s="424"/>
      <c r="W22" s="424"/>
      <c r="X22" s="424"/>
      <c r="Y22" s="424"/>
      <c r="Z22" s="425"/>
      <c r="AA22" s="366"/>
      <c r="AB22" s="366"/>
      <c r="AC22" s="366"/>
      <c r="AD22" s="366"/>
      <c r="AE22" s="366"/>
      <c r="AF22" s="366"/>
      <c r="AG22" s="366"/>
      <c r="AH22" s="366"/>
      <c r="AJ22" s="218" t="s">
        <v>337</v>
      </c>
      <c r="AK22" s="205" t="s">
        <v>437</v>
      </c>
    </row>
    <row r="23" spans="1:56" ht="13.35" customHeight="1">
      <c r="A23" s="366"/>
      <c r="B23" s="366"/>
      <c r="C23" s="366"/>
      <c r="D23" s="366"/>
      <c r="E23" s="366"/>
      <c r="F23" s="366"/>
      <c r="G23" s="390"/>
      <c r="H23" s="391"/>
      <c r="I23" s="391"/>
      <c r="J23" s="391"/>
      <c r="K23" s="391"/>
      <c r="L23" s="391"/>
      <c r="M23" s="391"/>
      <c r="N23" s="391"/>
      <c r="O23" s="391"/>
      <c r="P23" s="392"/>
      <c r="Q23" s="426"/>
      <c r="R23" s="427"/>
      <c r="S23" s="427"/>
      <c r="T23" s="427"/>
      <c r="U23" s="427"/>
      <c r="V23" s="427"/>
      <c r="W23" s="427"/>
      <c r="X23" s="427"/>
      <c r="Y23" s="427"/>
      <c r="Z23" s="428"/>
      <c r="AA23" s="366"/>
      <c r="AB23" s="366"/>
      <c r="AC23" s="366"/>
      <c r="AD23" s="366"/>
      <c r="AE23" s="366"/>
      <c r="AF23" s="366"/>
      <c r="AG23" s="366"/>
      <c r="AH23" s="366"/>
      <c r="AJ23" s="218"/>
      <c r="AK23" s="205"/>
    </row>
    <row r="24" spans="1:56" ht="12.95" customHeight="1">
      <c r="A24" s="366"/>
      <c r="B24" s="366"/>
      <c r="C24" s="366"/>
      <c r="D24" s="366"/>
      <c r="E24" s="366"/>
      <c r="F24" s="366"/>
      <c r="G24" s="366"/>
      <c r="H24" s="366"/>
      <c r="I24" s="366"/>
      <c r="J24" s="366"/>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J24" s="146"/>
      <c r="AK24" s="147"/>
      <c r="AL24" s="85"/>
      <c r="AM24" s="85"/>
      <c r="AN24" s="85"/>
      <c r="AO24" s="85"/>
      <c r="BC24" s="72"/>
      <c r="BD24" s="72"/>
    </row>
    <row r="25" spans="1:56" ht="13.35" customHeight="1">
      <c r="A25" s="366"/>
      <c r="B25" s="366"/>
      <c r="C25" s="366"/>
      <c r="D25" s="366"/>
      <c r="E25" s="366"/>
      <c r="F25" s="366"/>
      <c r="G25" s="367" t="s">
        <v>219</v>
      </c>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J25" s="79" t="s">
        <v>353</v>
      </c>
      <c r="AK25" s="81" t="s">
        <v>198</v>
      </c>
      <c r="AL25" s="85"/>
      <c r="AM25" s="85"/>
      <c r="AN25" s="85"/>
      <c r="AO25" s="85"/>
      <c r="BC25" s="72"/>
      <c r="BD25" s="72"/>
    </row>
    <row r="26" spans="1:56" ht="14.25" thickBot="1">
      <c r="A26" s="366"/>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J26" s="79" t="s">
        <v>211</v>
      </c>
      <c r="AK26" s="81" t="s">
        <v>335</v>
      </c>
      <c r="BA26" s="72"/>
      <c r="BB26" s="72"/>
      <c r="BC26" s="72"/>
      <c r="BD26" s="72"/>
    </row>
    <row r="27" spans="1:56">
      <c r="A27" s="366"/>
      <c r="B27" s="366"/>
      <c r="C27" s="366"/>
      <c r="D27" s="366"/>
      <c r="E27" s="366"/>
      <c r="F27" s="366"/>
      <c r="G27" s="393" t="s">
        <v>221</v>
      </c>
      <c r="H27" s="394"/>
      <c r="I27" s="394"/>
      <c r="J27" s="394"/>
      <c r="K27" s="394"/>
      <c r="L27" s="394"/>
      <c r="M27" s="394"/>
      <c r="N27" s="394"/>
      <c r="O27" s="394"/>
      <c r="P27" s="395"/>
      <c r="Q27" s="396" t="e">
        <f>IF(第1号!V32="■",(ROUNDDOWN(MINA(Q16*0.5,5000000),-3)),(ROUNDDOWN(MINA(Q16,10000000),-3)))</f>
        <v>#DIV/0!</v>
      </c>
      <c r="R27" s="397"/>
      <c r="S27" s="397"/>
      <c r="T27" s="397"/>
      <c r="U27" s="397"/>
      <c r="V27" s="397"/>
      <c r="W27" s="397"/>
      <c r="X27" s="397"/>
      <c r="Y27" s="397"/>
      <c r="Z27" s="398"/>
      <c r="AA27" s="366"/>
      <c r="AB27" s="366"/>
      <c r="AC27" s="366"/>
      <c r="AD27" s="366"/>
      <c r="AE27" s="366"/>
      <c r="AF27" s="366"/>
      <c r="AG27" s="366"/>
      <c r="AH27" s="366"/>
      <c r="AJ27" s="79"/>
      <c r="AK27" s="117"/>
      <c r="BA27" s="72"/>
      <c r="BB27" s="72"/>
      <c r="BC27" s="72"/>
      <c r="BD27" s="72"/>
    </row>
    <row r="28" spans="1:56" ht="14.25" thickBot="1">
      <c r="A28" s="366"/>
      <c r="B28" s="366"/>
      <c r="C28" s="366"/>
      <c r="D28" s="366"/>
      <c r="E28" s="366"/>
      <c r="F28" s="366"/>
      <c r="G28" s="399"/>
      <c r="H28" s="400"/>
      <c r="I28" s="400"/>
      <c r="J28" s="400"/>
      <c r="K28" s="400"/>
      <c r="L28" s="400"/>
      <c r="M28" s="400"/>
      <c r="N28" s="400"/>
      <c r="O28" s="400"/>
      <c r="P28" s="401"/>
      <c r="Q28" s="402"/>
      <c r="R28" s="403"/>
      <c r="S28" s="403"/>
      <c r="T28" s="403"/>
      <c r="U28" s="403"/>
      <c r="V28" s="403"/>
      <c r="W28" s="403"/>
      <c r="X28" s="403"/>
      <c r="Y28" s="403"/>
      <c r="Z28" s="404"/>
      <c r="AA28" s="366"/>
      <c r="AB28" s="366"/>
      <c r="AC28" s="366"/>
      <c r="AD28" s="366"/>
      <c r="AE28" s="366"/>
      <c r="AF28" s="366"/>
      <c r="AG28" s="366"/>
      <c r="AH28" s="366"/>
      <c r="AJ28" s="79"/>
      <c r="AK28" s="81" t="s">
        <v>333</v>
      </c>
      <c r="AW28" s="72"/>
      <c r="AX28" s="72"/>
      <c r="AY28" s="72"/>
      <c r="AZ28" s="72"/>
      <c r="BA28" s="72"/>
      <c r="BB28" s="72"/>
      <c r="BC28" s="72"/>
      <c r="BD28" s="72"/>
    </row>
    <row r="29" spans="1:56" ht="13.35" customHeight="1">
      <c r="A29" s="366"/>
      <c r="B29" s="366"/>
      <c r="C29" s="366"/>
      <c r="D29" s="366"/>
      <c r="E29" s="366"/>
      <c r="F29" s="405" t="s">
        <v>318</v>
      </c>
      <c r="G29" s="366"/>
      <c r="H29" s="406"/>
      <c r="I29" s="406"/>
      <c r="J29" s="406"/>
      <c r="K29" s="406"/>
      <c r="L29" s="406"/>
      <c r="M29" s="407"/>
      <c r="N29" s="407"/>
      <c r="O29" s="407"/>
      <c r="P29" s="407"/>
      <c r="Q29" s="407"/>
      <c r="R29" s="407"/>
      <c r="S29" s="407"/>
      <c r="T29" s="407"/>
      <c r="U29" s="407"/>
      <c r="V29" s="407"/>
      <c r="W29" s="407"/>
      <c r="X29" s="407"/>
      <c r="Y29" s="407"/>
      <c r="Z29" s="407"/>
      <c r="AA29" s="407"/>
      <c r="AB29" s="407"/>
      <c r="AC29" s="407"/>
      <c r="AD29" s="407"/>
      <c r="AE29" s="407"/>
      <c r="AF29" s="406"/>
      <c r="AG29" s="366"/>
      <c r="AH29" s="366"/>
      <c r="AJ29" s="79"/>
      <c r="AK29" s="81" t="s">
        <v>334</v>
      </c>
      <c r="AY29" s="72"/>
      <c r="AZ29" s="72"/>
      <c r="BA29" s="72"/>
      <c r="BB29" s="72"/>
      <c r="BC29" s="72"/>
      <c r="BD29" s="72"/>
    </row>
    <row r="30" spans="1:56">
      <c r="A30" s="366"/>
      <c r="B30" s="366"/>
      <c r="C30" s="366"/>
      <c r="D30" s="366"/>
      <c r="E30" s="366"/>
      <c r="F30" s="405" t="s">
        <v>319</v>
      </c>
      <c r="G30" s="36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366"/>
      <c r="AH30" s="366"/>
      <c r="AJ30" s="79"/>
      <c r="AK30" s="117"/>
      <c r="AY30" s="72"/>
      <c r="AZ30" s="72"/>
      <c r="BA30" s="72"/>
      <c r="BB30" s="72"/>
      <c r="BC30" s="72"/>
      <c r="BD30" s="72"/>
    </row>
    <row r="31" spans="1:56">
      <c r="A31" s="366"/>
      <c r="B31" s="366"/>
      <c r="C31" s="366"/>
      <c r="D31" s="366"/>
      <c r="E31" s="366"/>
      <c r="F31" s="405" t="s">
        <v>320</v>
      </c>
      <c r="G31" s="36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366"/>
      <c r="AH31" s="366"/>
      <c r="AJ31" s="79"/>
      <c r="AK31" s="81" t="s">
        <v>210</v>
      </c>
      <c r="AY31" s="72"/>
      <c r="AZ31" s="72"/>
      <c r="BA31" s="72"/>
      <c r="BB31" s="72"/>
      <c r="BC31" s="72"/>
      <c r="BD31" s="72"/>
    </row>
    <row r="32" spans="1:56">
      <c r="A32" s="366"/>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J32" s="79"/>
      <c r="AK32" s="81" t="s">
        <v>330</v>
      </c>
      <c r="AL32" s="122"/>
      <c r="AY32" s="72"/>
      <c r="AZ32" s="72"/>
      <c r="BA32" s="72"/>
      <c r="BB32" s="72"/>
      <c r="BC32" s="72"/>
      <c r="BD32" s="72"/>
    </row>
    <row r="33" spans="1:56">
      <c r="A33" s="366"/>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J33" s="79"/>
      <c r="AK33" s="81" t="s">
        <v>331</v>
      </c>
      <c r="AL33" s="122"/>
      <c r="BA33" s="72"/>
      <c r="BB33" s="72"/>
      <c r="BC33" s="72"/>
      <c r="BD33" s="72"/>
    </row>
    <row r="34" spans="1:56">
      <c r="A34" s="366"/>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J34" s="79"/>
      <c r="AK34" s="81"/>
      <c r="BA34" s="72"/>
      <c r="BB34" s="72"/>
      <c r="BC34" s="72"/>
      <c r="BD34" s="72"/>
    </row>
    <row r="35" spans="1:56">
      <c r="A35" s="366"/>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J35" s="79"/>
      <c r="AK35" s="81"/>
      <c r="AL35" s="122"/>
      <c r="BA35" s="72"/>
      <c r="BB35" s="72"/>
      <c r="BC35" s="72"/>
      <c r="BD35" s="72"/>
    </row>
    <row r="36" spans="1:56">
      <c r="A36" s="366"/>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J36" s="79"/>
      <c r="AK36" s="81"/>
      <c r="AL36" s="122"/>
    </row>
    <row r="37" spans="1:56" ht="14.25" thickBot="1">
      <c r="A37" s="366"/>
      <c r="B37" s="366"/>
      <c r="C37" s="366"/>
      <c r="D37" s="366"/>
      <c r="E37" s="366"/>
      <c r="F37" s="366" t="s">
        <v>383</v>
      </c>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J37" s="79" t="s">
        <v>383</v>
      </c>
      <c r="AK37" s="81" t="s">
        <v>351</v>
      </c>
      <c r="AL37" s="122"/>
    </row>
    <row r="38" spans="1:56">
      <c r="A38" s="366"/>
      <c r="B38" s="366"/>
      <c r="C38" s="366"/>
      <c r="D38" s="366"/>
      <c r="E38" s="366"/>
      <c r="F38" s="408" t="s">
        <v>404</v>
      </c>
      <c r="G38" s="409"/>
      <c r="H38" s="409"/>
      <c r="I38" s="409"/>
      <c r="J38" s="409"/>
      <c r="K38" s="409"/>
      <c r="L38" s="435"/>
      <c r="M38" s="435"/>
      <c r="N38" s="409" t="s">
        <v>405</v>
      </c>
      <c r="O38" s="409"/>
      <c r="P38" s="409"/>
      <c r="Q38" s="409"/>
      <c r="R38" s="409"/>
      <c r="S38" s="409"/>
      <c r="T38" s="437"/>
      <c r="U38" s="437"/>
      <c r="V38" s="410" t="s">
        <v>402</v>
      </c>
      <c r="W38" s="410"/>
      <c r="X38" s="410"/>
      <c r="Y38" s="410"/>
      <c r="Z38" s="410"/>
      <c r="AA38" s="437"/>
      <c r="AB38" s="437"/>
      <c r="AC38" s="410" t="s">
        <v>403</v>
      </c>
      <c r="AD38" s="411"/>
      <c r="AE38" s="412"/>
      <c r="AF38" s="366"/>
      <c r="AG38" s="366"/>
      <c r="AH38" s="366"/>
      <c r="AJ38" s="79"/>
      <c r="AK38" s="142" t="s">
        <v>436</v>
      </c>
    </row>
    <row r="39" spans="1:56" ht="13.35" customHeight="1" thickBot="1">
      <c r="A39" s="366"/>
      <c r="B39" s="366"/>
      <c r="C39" s="366"/>
      <c r="D39" s="366"/>
      <c r="E39" s="366"/>
      <c r="F39" s="413"/>
      <c r="G39" s="414"/>
      <c r="H39" s="414"/>
      <c r="I39" s="414"/>
      <c r="J39" s="414"/>
      <c r="K39" s="414"/>
      <c r="L39" s="436"/>
      <c r="M39" s="436"/>
      <c r="N39" s="414"/>
      <c r="O39" s="414"/>
      <c r="P39" s="414"/>
      <c r="Q39" s="414"/>
      <c r="R39" s="414"/>
      <c r="S39" s="414"/>
      <c r="T39" s="438"/>
      <c r="U39" s="438"/>
      <c r="V39" s="415"/>
      <c r="W39" s="415"/>
      <c r="X39" s="415"/>
      <c r="Y39" s="415"/>
      <c r="Z39" s="415"/>
      <c r="AA39" s="438"/>
      <c r="AB39" s="438"/>
      <c r="AC39" s="415"/>
      <c r="AD39" s="416"/>
      <c r="AE39" s="417"/>
      <c r="AF39" s="366"/>
      <c r="AG39" s="366"/>
      <c r="AH39" s="366"/>
      <c r="AJ39" s="79"/>
      <c r="AK39" s="81"/>
    </row>
    <row r="40" spans="1:56" ht="13.35" customHeight="1">
      <c r="A40" s="366"/>
      <c r="B40" s="366"/>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J40" s="79"/>
      <c r="AK40" s="81"/>
    </row>
    <row r="41" spans="1:56" ht="14.25" thickBot="1">
      <c r="A41" s="366"/>
      <c r="B41" s="366"/>
      <c r="C41" s="366"/>
      <c r="D41" s="366"/>
      <c r="E41" s="366"/>
      <c r="F41" s="418" t="s">
        <v>350</v>
      </c>
      <c r="G41" s="366"/>
      <c r="H41" s="366"/>
      <c r="I41" s="366"/>
      <c r="J41" s="418"/>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J41" s="79" t="s">
        <v>349</v>
      </c>
      <c r="AK41" s="81" t="s">
        <v>352</v>
      </c>
    </row>
    <row r="42" spans="1:56">
      <c r="A42" s="366"/>
      <c r="B42" s="366"/>
      <c r="C42" s="366"/>
      <c r="D42" s="366"/>
      <c r="E42" s="366"/>
      <c r="F42" s="408" t="s">
        <v>406</v>
      </c>
      <c r="G42" s="409"/>
      <c r="H42" s="409"/>
      <c r="I42" s="409"/>
      <c r="J42" s="409"/>
      <c r="K42" s="409"/>
      <c r="L42" s="439"/>
      <c r="M42" s="439"/>
      <c r="N42" s="409" t="s">
        <v>407</v>
      </c>
      <c r="O42" s="409"/>
      <c r="P42" s="409"/>
      <c r="Q42" s="409"/>
      <c r="R42" s="409"/>
      <c r="S42" s="435"/>
      <c r="T42" s="435"/>
      <c r="U42" s="409" t="s">
        <v>408</v>
      </c>
      <c r="V42" s="419"/>
      <c r="W42" s="419"/>
      <c r="X42" s="419"/>
      <c r="Y42" s="419"/>
      <c r="Z42" s="419"/>
      <c r="AA42" s="419"/>
      <c r="AB42" s="419"/>
      <c r="AC42" s="419"/>
      <c r="AD42" s="419"/>
      <c r="AE42" s="420"/>
      <c r="AF42" s="366"/>
      <c r="AG42" s="366"/>
      <c r="AH42" s="366"/>
      <c r="AJ42" s="79"/>
      <c r="AK42" s="142" t="s">
        <v>436</v>
      </c>
    </row>
    <row r="43" spans="1:56" ht="14.25" thickBot="1">
      <c r="A43" s="366"/>
      <c r="B43" s="366"/>
      <c r="C43" s="366"/>
      <c r="D43" s="366"/>
      <c r="E43" s="366"/>
      <c r="F43" s="413"/>
      <c r="G43" s="414"/>
      <c r="H43" s="414"/>
      <c r="I43" s="414"/>
      <c r="J43" s="414"/>
      <c r="K43" s="414"/>
      <c r="L43" s="440"/>
      <c r="M43" s="440"/>
      <c r="N43" s="414"/>
      <c r="O43" s="414"/>
      <c r="P43" s="414"/>
      <c r="Q43" s="414"/>
      <c r="R43" s="414"/>
      <c r="S43" s="436"/>
      <c r="T43" s="436"/>
      <c r="U43" s="414"/>
      <c r="V43" s="421"/>
      <c r="W43" s="421"/>
      <c r="X43" s="421"/>
      <c r="Y43" s="421"/>
      <c r="Z43" s="421"/>
      <c r="AA43" s="421"/>
      <c r="AB43" s="421"/>
      <c r="AC43" s="421"/>
      <c r="AD43" s="421"/>
      <c r="AE43" s="422"/>
      <c r="AF43" s="366"/>
      <c r="AG43" s="366"/>
      <c r="AH43" s="366"/>
      <c r="AJ43" s="79"/>
      <c r="AK43" s="81"/>
    </row>
    <row r="44" spans="1:56">
      <c r="A44" s="366"/>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J44" s="205"/>
      <c r="AK44" s="81"/>
    </row>
    <row r="45" spans="1:56" ht="13.5" customHeight="1">
      <c r="A45" s="366"/>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J45" s="205"/>
      <c r="AK45" s="80"/>
    </row>
    <row r="46" spans="1:56">
      <c r="A46" s="366"/>
      <c r="B46" s="366"/>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J46" s="205"/>
      <c r="AK46" s="81"/>
    </row>
    <row r="47" spans="1:56">
      <c r="A47" s="366"/>
      <c r="B47" s="366"/>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J47" s="205"/>
      <c r="AK47" s="117"/>
    </row>
    <row r="48" spans="1:56">
      <c r="A48" s="366"/>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J48" s="205"/>
      <c r="AK48" s="117"/>
    </row>
    <row r="49" spans="1:37">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J49" s="83"/>
      <c r="AK49" s="84"/>
    </row>
    <row r="50" spans="1:37">
      <c r="AJ50" s="145"/>
      <c r="AK50" s="145"/>
    </row>
    <row r="53" spans="1:37" ht="13.35" customHeight="1"/>
    <row r="54" spans="1:37" ht="13.35" customHeight="1">
      <c r="AD54" s="153"/>
      <c r="AE54" s="153"/>
    </row>
    <row r="55" spans="1:37">
      <c r="AD55" s="153"/>
      <c r="AE55" s="153"/>
    </row>
    <row r="56" spans="1:37">
      <c r="AD56" s="153"/>
      <c r="AE56" s="153"/>
    </row>
    <row r="59" spans="1:37" ht="13.35" customHeight="1"/>
    <row r="60" spans="1:37" ht="13.35" customHeight="1"/>
  </sheetData>
  <sheetProtection algorithmName="SHA-512" hashValue="fQX1H6F5inqK/upkVZuMeTQTOtOoYO/H2pxTi+mLwd6+w+NjORFGwoWw86SSNk++l2+AUz6Ezy9/pYynlCun4Q==" saltValue="53Td2MbrhRbepPuG59xLyg==" spinCount="100000" sheet="1" objects="1" scenarios="1"/>
  <mergeCells count="30">
    <mergeCell ref="G16:P17"/>
    <mergeCell ref="Q16:Z17"/>
    <mergeCell ref="AQ6:AR6"/>
    <mergeCell ref="G11:P12"/>
    <mergeCell ref="Q11:Z12"/>
    <mergeCell ref="G13:P14"/>
    <mergeCell ref="Q13:Z14"/>
    <mergeCell ref="G7:P8"/>
    <mergeCell ref="Q7:Z8"/>
    <mergeCell ref="G9:P10"/>
    <mergeCell ref="Q9:Z10"/>
    <mergeCell ref="AK22:AK23"/>
    <mergeCell ref="G27:P28"/>
    <mergeCell ref="Q27:Z28"/>
    <mergeCell ref="AJ22:AJ23"/>
    <mergeCell ref="G22:P23"/>
    <mergeCell ref="Q22:Z23"/>
    <mergeCell ref="AJ44:AJ48"/>
    <mergeCell ref="AC38:AC39"/>
    <mergeCell ref="F42:K43"/>
    <mergeCell ref="N42:R43"/>
    <mergeCell ref="U42:U43"/>
    <mergeCell ref="AA38:AB39"/>
    <mergeCell ref="L42:M43"/>
    <mergeCell ref="S42:T43"/>
    <mergeCell ref="T38:U39"/>
    <mergeCell ref="L38:M39"/>
    <mergeCell ref="N38:S39"/>
    <mergeCell ref="V38:Z39"/>
    <mergeCell ref="F38:K39"/>
  </mergeCells>
  <phoneticPr fontId="3"/>
  <pageMargins left="0.7" right="0.7" top="0.75" bottom="0.75" header="0.3" footer="0.3"/>
  <pageSetup paperSize="9" orientation="portrait" r:id="rId1"/>
  <colBreaks count="1" manualBreakCount="1">
    <brk id="34" min="1" max="59"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O57"/>
  <sheetViews>
    <sheetView view="pageBreakPreview" topLeftCell="A13" zoomScaleNormal="100" zoomScaleSheetLayoutView="100" workbookViewId="0">
      <selection activeCell="G49" sqref="G49:AK52"/>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1"/>
    <col min="40" max="40" width="20.625" style="1" customWidth="1"/>
    <col min="41" max="41" width="69.5" style="1" customWidth="1"/>
    <col min="42" max="16384" width="2.5" style="1"/>
  </cols>
  <sheetData>
    <row r="1" spans="1:41"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1"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68" t="s">
        <v>183</v>
      </c>
    </row>
    <row r="3" spans="1:41"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1" ht="15" customHeight="1">
      <c r="A4" s="441"/>
      <c r="B4" s="441" t="s">
        <v>130</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4"/>
      <c r="AO4" s="14"/>
    </row>
    <row r="5" spans="1:41"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c r="AN5" s="16" t="s">
        <v>44</v>
      </c>
      <c r="AO5" s="16" t="s">
        <v>45</v>
      </c>
    </row>
    <row r="6" spans="1:41" ht="15" customHeight="1">
      <c r="A6" s="441"/>
      <c r="B6" s="442" t="s">
        <v>107</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1"/>
      <c r="AN6" s="17"/>
      <c r="AO6" s="69"/>
    </row>
    <row r="7" spans="1:41" ht="13.5" customHeight="1">
      <c r="A7" s="441"/>
      <c r="B7" s="442"/>
      <c r="C7" s="442"/>
      <c r="D7" s="442"/>
      <c r="E7" s="442"/>
      <c r="F7" s="442"/>
      <c r="G7" s="442"/>
      <c r="H7" s="442"/>
      <c r="I7" s="442"/>
      <c r="J7" s="442"/>
      <c r="K7" s="442"/>
      <c r="L7" s="442"/>
      <c r="M7" s="442"/>
      <c r="N7" s="442"/>
      <c r="O7" s="442"/>
      <c r="P7" s="442"/>
      <c r="Q7" s="442"/>
      <c r="R7" s="442"/>
      <c r="S7" s="442"/>
      <c r="T7" s="442"/>
      <c r="U7" s="442"/>
      <c r="V7" s="442"/>
      <c r="W7" s="442"/>
      <c r="X7" s="442"/>
      <c r="Y7" s="442"/>
      <c r="Z7" s="442"/>
      <c r="AA7" s="442"/>
      <c r="AB7" s="442"/>
      <c r="AC7" s="442"/>
      <c r="AD7" s="442"/>
      <c r="AE7" s="442"/>
      <c r="AF7" s="442"/>
      <c r="AG7" s="442"/>
      <c r="AH7" s="442"/>
      <c r="AI7" s="442"/>
      <c r="AJ7" s="442"/>
      <c r="AK7" s="442"/>
      <c r="AL7" s="441"/>
      <c r="AN7" s="54"/>
      <c r="AO7" s="15"/>
    </row>
    <row r="8" spans="1:41" ht="15" customHeight="1">
      <c r="A8" s="441"/>
      <c r="B8" s="441"/>
      <c r="C8" s="441"/>
      <c r="D8" s="441"/>
      <c r="E8" s="441"/>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3"/>
      <c r="AJ8" s="441"/>
      <c r="AK8" s="441"/>
      <c r="AL8" s="441"/>
      <c r="AN8" s="54"/>
      <c r="AO8" s="15"/>
    </row>
    <row r="9" spans="1:41" ht="15" customHeight="1">
      <c r="A9" s="441"/>
      <c r="B9" s="441" t="s">
        <v>0</v>
      </c>
      <c r="C9" s="441"/>
      <c r="D9" s="441"/>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3"/>
      <c r="AJ9" s="441"/>
      <c r="AK9" s="441"/>
      <c r="AL9" s="441"/>
      <c r="AN9" s="54"/>
      <c r="AO9" s="15"/>
    </row>
    <row r="10" spans="1:41" ht="15" customHeight="1">
      <c r="A10" s="441"/>
      <c r="B10" s="441" t="s">
        <v>1</v>
      </c>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1"/>
      <c r="AJ10" s="441"/>
      <c r="AK10" s="441"/>
      <c r="AL10" s="441"/>
      <c r="AN10" s="54"/>
      <c r="AO10" s="15"/>
    </row>
    <row r="11" spans="1:41" ht="18.600000000000001" customHeight="1">
      <c r="A11" s="441"/>
      <c r="B11" s="444" t="s">
        <v>163</v>
      </c>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1"/>
      <c r="AN11" s="54"/>
      <c r="AO11" s="15"/>
    </row>
    <row r="12" spans="1:41" ht="10.5" customHeight="1">
      <c r="A12" s="441"/>
      <c r="B12" s="441"/>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c r="AN12" s="54"/>
      <c r="AO12" s="15"/>
    </row>
    <row r="13" spans="1:41" ht="15" customHeight="1">
      <c r="A13" s="441"/>
      <c r="B13" s="446" t="s">
        <v>462</v>
      </c>
      <c r="C13" s="447"/>
      <c r="D13" s="447"/>
      <c r="E13" s="447"/>
      <c r="F13" s="447"/>
      <c r="G13" s="447"/>
      <c r="H13" s="447"/>
      <c r="I13" s="447"/>
      <c r="J13" s="447"/>
      <c r="K13" s="447"/>
      <c r="L13" s="447"/>
      <c r="M13" s="447"/>
      <c r="N13" s="447"/>
      <c r="O13" s="447"/>
      <c r="P13" s="447"/>
      <c r="Q13" s="447"/>
      <c r="R13" s="447"/>
      <c r="S13" s="447"/>
      <c r="T13" s="447"/>
      <c r="U13" s="447"/>
      <c r="V13" s="447"/>
      <c r="W13" s="447"/>
      <c r="X13" s="447"/>
      <c r="Y13" s="447"/>
      <c r="Z13" s="447"/>
      <c r="AA13" s="447"/>
      <c r="AB13" s="447"/>
      <c r="AC13" s="447"/>
      <c r="AD13" s="447"/>
      <c r="AE13" s="447"/>
      <c r="AF13" s="447"/>
      <c r="AG13" s="447"/>
      <c r="AH13" s="447"/>
      <c r="AI13" s="447"/>
      <c r="AJ13" s="447"/>
      <c r="AK13" s="447"/>
      <c r="AL13" s="441"/>
      <c r="AN13" s="54"/>
      <c r="AO13" s="15"/>
    </row>
    <row r="14" spans="1:41" ht="15" customHeight="1">
      <c r="A14" s="441"/>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1"/>
      <c r="AN14" s="54"/>
      <c r="AO14" s="15"/>
    </row>
    <row r="15" spans="1:41" ht="15" customHeight="1">
      <c r="A15" s="441"/>
      <c r="B15" s="447"/>
      <c r="C15" s="447"/>
      <c r="D15" s="447"/>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1"/>
      <c r="AN15" s="54"/>
      <c r="AO15" s="15"/>
    </row>
    <row r="16" spans="1:41" ht="15" customHeight="1">
      <c r="A16" s="441"/>
      <c r="B16" s="447"/>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1"/>
      <c r="AN16" s="54"/>
      <c r="AO16" s="15"/>
    </row>
    <row r="17" spans="1:41" ht="15" customHeight="1">
      <c r="A17" s="441"/>
      <c r="B17" s="447"/>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c r="AF17" s="447"/>
      <c r="AG17" s="447"/>
      <c r="AH17" s="447"/>
      <c r="AI17" s="447"/>
      <c r="AJ17" s="447"/>
      <c r="AK17" s="447"/>
      <c r="AL17" s="441"/>
      <c r="AN17" s="54"/>
      <c r="AO17" s="15"/>
    </row>
    <row r="18" spans="1:41" ht="15" customHeight="1">
      <c r="A18" s="441"/>
      <c r="B18" s="447"/>
      <c r="C18" s="447"/>
      <c r="D18" s="447"/>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1"/>
      <c r="AN18" s="54"/>
      <c r="AO18" s="15"/>
    </row>
    <row r="19" spans="1:41" ht="15" customHeight="1">
      <c r="A19" s="441"/>
      <c r="B19" s="447"/>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7"/>
      <c r="AK19" s="447"/>
      <c r="AL19" s="441"/>
      <c r="AN19" s="54"/>
      <c r="AO19" s="15"/>
    </row>
    <row r="20" spans="1:41" ht="15" customHeight="1">
      <c r="A20" s="441"/>
      <c r="B20" s="447"/>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1"/>
      <c r="AN20" s="54"/>
      <c r="AO20" s="15"/>
    </row>
    <row r="21" spans="1:41" ht="15" customHeight="1">
      <c r="A21" s="441"/>
      <c r="B21" s="447"/>
      <c r="C21" s="447"/>
      <c r="D21" s="447"/>
      <c r="E21" s="447"/>
      <c r="F21" s="447"/>
      <c r="G21" s="447"/>
      <c r="H21" s="447"/>
      <c r="I21" s="447"/>
      <c r="J21" s="447"/>
      <c r="K21" s="447"/>
      <c r="L21" s="447"/>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41"/>
      <c r="AN21" s="54"/>
      <c r="AO21" s="15"/>
    </row>
    <row r="22" spans="1:41" ht="15" customHeight="1">
      <c r="A22" s="441"/>
      <c r="B22" s="447"/>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7"/>
      <c r="AL22" s="441"/>
      <c r="AN22" s="54"/>
      <c r="AO22" s="15"/>
    </row>
    <row r="23" spans="1:41" ht="9" customHeight="1">
      <c r="A23" s="441"/>
      <c r="B23" s="448"/>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1"/>
      <c r="AN23" s="54"/>
      <c r="AO23" s="15"/>
    </row>
    <row r="24" spans="1:41" ht="15" customHeight="1">
      <c r="A24" s="441"/>
      <c r="B24" s="449" t="s">
        <v>164</v>
      </c>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1"/>
      <c r="AN24" s="54"/>
      <c r="AO24" s="15"/>
    </row>
    <row r="25" spans="1:41" ht="15" customHeight="1">
      <c r="A25" s="441"/>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1"/>
      <c r="AN25" s="54"/>
      <c r="AO25" s="15"/>
    </row>
    <row r="26" spans="1:41" ht="15" customHeight="1">
      <c r="A26" s="441"/>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1"/>
      <c r="AN26" s="54"/>
      <c r="AO26" s="15"/>
    </row>
    <row r="27" spans="1:41" ht="15" customHeight="1">
      <c r="A27" s="441"/>
      <c r="B27" s="449"/>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1"/>
      <c r="AN27" s="54"/>
      <c r="AO27" s="15"/>
    </row>
    <row r="28" spans="1:41" ht="15" customHeight="1">
      <c r="A28" s="441"/>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1"/>
      <c r="AN28" s="54"/>
      <c r="AO28" s="15"/>
    </row>
    <row r="29" spans="1:41" ht="15" customHeight="1">
      <c r="A29" s="441"/>
      <c r="B29" s="449"/>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1"/>
      <c r="AN29" s="54"/>
      <c r="AO29" s="15"/>
    </row>
    <row r="30" spans="1:41" ht="15" customHeight="1">
      <c r="A30" s="441"/>
      <c r="B30" s="449"/>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1"/>
      <c r="AN30" s="54"/>
      <c r="AO30" s="15"/>
    </row>
    <row r="31" spans="1:41" ht="15" customHeight="1">
      <c r="A31" s="441"/>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t="b">
        <v>0</v>
      </c>
      <c r="AK31" s="449"/>
      <c r="AL31" s="441"/>
      <c r="AN31" s="54"/>
      <c r="AO31" s="15"/>
    </row>
    <row r="32" spans="1:41" ht="9.6" customHeight="1">
      <c r="A32" s="441"/>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41"/>
      <c r="AN32" s="54"/>
      <c r="AO32" s="15"/>
    </row>
    <row r="33" spans="1:41" ht="15" customHeight="1">
      <c r="A33" s="441"/>
      <c r="B33" s="451"/>
      <c r="C33" s="452" t="s">
        <v>165</v>
      </c>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2"/>
      <c r="AL33" s="441"/>
      <c r="AN33" s="54"/>
      <c r="AO33" s="15"/>
    </row>
    <row r="34" spans="1:41" ht="15" customHeight="1">
      <c r="A34" s="441"/>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41"/>
      <c r="AN34" s="54"/>
      <c r="AO34" s="15"/>
    </row>
    <row r="35" spans="1:41" ht="19.5" customHeight="1">
      <c r="A35" s="441"/>
      <c r="B35" s="453" t="s">
        <v>166</v>
      </c>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41"/>
      <c r="AN35" s="54"/>
      <c r="AO35" s="15"/>
    </row>
    <row r="36" spans="1:41" ht="15" customHeight="1">
      <c r="A36" s="441"/>
      <c r="B36" s="451"/>
      <c r="C36" s="455" t="s">
        <v>167</v>
      </c>
      <c r="D36" s="456"/>
      <c r="E36" s="456"/>
      <c r="F36" s="456"/>
      <c r="G36" s="456"/>
      <c r="H36" s="456"/>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56"/>
      <c r="AL36" s="441"/>
      <c r="AN36" s="54"/>
      <c r="AO36" s="15"/>
    </row>
    <row r="37" spans="1:41" ht="15" customHeight="1">
      <c r="A37" s="441"/>
      <c r="B37" s="450"/>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c r="AK37" s="456"/>
      <c r="AL37" s="441"/>
      <c r="AN37" s="54"/>
      <c r="AO37" s="15"/>
    </row>
    <row r="38" spans="1:41" ht="15" customHeight="1">
      <c r="A38" s="441"/>
      <c r="B38" s="451"/>
      <c r="C38" s="455" t="s">
        <v>168</v>
      </c>
      <c r="D38" s="456"/>
      <c r="E38" s="456"/>
      <c r="F38" s="456"/>
      <c r="G38" s="456"/>
      <c r="H38" s="456"/>
      <c r="I38" s="456"/>
      <c r="J38" s="456"/>
      <c r="K38" s="456"/>
      <c r="L38" s="456"/>
      <c r="M38" s="456"/>
      <c r="N38" s="456"/>
      <c r="O38" s="456"/>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41"/>
      <c r="AN38" s="54"/>
      <c r="AO38" s="15"/>
    </row>
    <row r="39" spans="1:41" ht="15" customHeight="1">
      <c r="A39" s="441"/>
      <c r="B39" s="450"/>
      <c r="C39" s="456"/>
      <c r="D39" s="456"/>
      <c r="E39" s="456"/>
      <c r="F39" s="456"/>
      <c r="G39" s="456"/>
      <c r="H39" s="456"/>
      <c r="I39" s="456"/>
      <c r="J39" s="456"/>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41"/>
      <c r="AN39" s="54"/>
      <c r="AO39" s="15"/>
    </row>
    <row r="40" spans="1:41" ht="15" customHeight="1">
      <c r="A40" s="441"/>
      <c r="B40" s="451"/>
      <c r="C40" s="455" t="s">
        <v>169</v>
      </c>
      <c r="D40" s="456"/>
      <c r="E40" s="456"/>
      <c r="F40" s="456"/>
      <c r="G40" s="456"/>
      <c r="H40" s="456"/>
      <c r="I40" s="456"/>
      <c r="J40" s="456"/>
      <c r="K40" s="456"/>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41"/>
      <c r="AN40" s="54"/>
      <c r="AO40" s="15"/>
    </row>
    <row r="41" spans="1:41" ht="15" customHeight="1">
      <c r="A41" s="441"/>
      <c r="B41" s="450"/>
      <c r="C41" s="456"/>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41"/>
      <c r="AN41" s="54"/>
      <c r="AO41" s="15"/>
    </row>
    <row r="42" spans="1:41" ht="15" customHeight="1">
      <c r="A42" s="441"/>
      <c r="B42" s="451"/>
      <c r="C42" s="457" t="s">
        <v>170</v>
      </c>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8"/>
      <c r="AH42" s="458"/>
      <c r="AI42" s="458"/>
      <c r="AJ42" s="458"/>
      <c r="AK42" s="458"/>
      <c r="AL42" s="441"/>
      <c r="AN42" s="54"/>
      <c r="AO42" s="15"/>
    </row>
    <row r="43" spans="1:41" ht="15" customHeight="1">
      <c r="A43" s="441"/>
      <c r="B43" s="450"/>
      <c r="C43" s="448"/>
      <c r="D43" s="448"/>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1"/>
      <c r="AN43" s="54"/>
      <c r="AO43" s="15"/>
    </row>
    <row r="44" spans="1:41" ht="15" customHeight="1">
      <c r="A44" s="441"/>
      <c r="B44" s="459" t="s">
        <v>171</v>
      </c>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1"/>
      <c r="AN44" s="54"/>
      <c r="AO44" s="15"/>
    </row>
    <row r="45" spans="1:41" ht="15" customHeight="1">
      <c r="A45" s="441"/>
      <c r="B45" s="460"/>
      <c r="C45" s="460"/>
      <c r="D45" s="460"/>
      <c r="E45" s="460"/>
      <c r="F45" s="460"/>
      <c r="G45" s="460"/>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c r="AF45" s="460"/>
      <c r="AG45" s="460"/>
      <c r="AH45" s="460"/>
      <c r="AI45" s="460"/>
      <c r="AJ45" s="460"/>
      <c r="AK45" s="460"/>
      <c r="AL45" s="441"/>
      <c r="AN45" s="55"/>
      <c r="AO45" s="2"/>
    </row>
    <row r="46" spans="1:41" ht="15" customHeight="1">
      <c r="A46" s="441"/>
      <c r="B46" s="461" t="s">
        <v>234</v>
      </c>
      <c r="C46" s="461"/>
      <c r="D46" s="461"/>
      <c r="E46" s="271"/>
      <c r="F46" s="271"/>
      <c r="G46" s="271"/>
      <c r="H46" s="271"/>
      <c r="I46" s="271"/>
      <c r="J46" s="271"/>
      <c r="K46" s="27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N46" s="17" t="s">
        <v>128</v>
      </c>
      <c r="AO46" s="17" t="s">
        <v>172</v>
      </c>
    </row>
    <row r="47" spans="1:41" ht="15" customHeight="1">
      <c r="A47" s="441"/>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3"/>
      <c r="AJ47" s="441"/>
      <c r="AK47" s="441"/>
      <c r="AL47" s="441"/>
      <c r="AN47" s="22"/>
      <c r="AO47" s="13"/>
    </row>
    <row r="48" spans="1:41" ht="18" customHeight="1">
      <c r="A48" s="441"/>
      <c r="B48" s="441"/>
      <c r="C48" s="462" t="s">
        <v>71</v>
      </c>
      <c r="D48" s="462"/>
      <c r="E48" s="462"/>
      <c r="F48" s="462"/>
      <c r="G48" s="463" t="s">
        <v>132</v>
      </c>
      <c r="H48" s="270"/>
      <c r="I48" s="270"/>
      <c r="J48" s="270"/>
      <c r="K48" s="270"/>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3"/>
      <c r="AJ48" s="441"/>
      <c r="AK48" s="441"/>
      <c r="AL48" s="441"/>
      <c r="AN48" s="69" t="s">
        <v>394</v>
      </c>
      <c r="AO48" s="69" t="s">
        <v>398</v>
      </c>
    </row>
    <row r="49" spans="1:41" ht="18" customHeight="1">
      <c r="A49" s="441"/>
      <c r="B49" s="441"/>
      <c r="C49" s="441"/>
      <c r="D49" s="441"/>
      <c r="E49" s="441"/>
      <c r="F49" s="441"/>
      <c r="G49" s="269"/>
      <c r="H49" s="269"/>
      <c r="I49" s="269"/>
      <c r="J49" s="269"/>
      <c r="K49" s="269"/>
      <c r="L49" s="269"/>
      <c r="M49" s="269"/>
      <c r="N49" s="269"/>
      <c r="O49" s="269"/>
      <c r="P49" s="269"/>
      <c r="Q49" s="269"/>
      <c r="R49" s="269"/>
      <c r="S49" s="269"/>
      <c r="T49" s="269"/>
      <c r="U49" s="269"/>
      <c r="V49" s="269"/>
      <c r="W49" s="269"/>
      <c r="X49" s="269"/>
      <c r="Y49" s="269"/>
      <c r="Z49" s="269"/>
      <c r="AA49" s="269"/>
      <c r="AB49" s="269"/>
      <c r="AC49" s="269"/>
      <c r="AD49" s="269"/>
      <c r="AE49" s="269"/>
      <c r="AF49" s="269"/>
      <c r="AG49" s="269"/>
      <c r="AH49" s="269"/>
      <c r="AI49" s="269"/>
      <c r="AJ49" s="269"/>
      <c r="AK49" s="269"/>
      <c r="AL49" s="441"/>
      <c r="AN49" s="69" t="s">
        <v>395</v>
      </c>
      <c r="AO49" s="69" t="s">
        <v>399</v>
      </c>
    </row>
    <row r="50" spans="1:41" ht="18" customHeight="1">
      <c r="A50" s="441"/>
      <c r="B50" s="441"/>
      <c r="C50" s="462" t="s">
        <v>3</v>
      </c>
      <c r="D50" s="462"/>
      <c r="E50" s="462"/>
      <c r="F50" s="462"/>
      <c r="G50" s="269"/>
      <c r="H50" s="269"/>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69"/>
      <c r="AL50" s="441"/>
      <c r="AN50" s="69" t="s">
        <v>396</v>
      </c>
      <c r="AO50" s="69" t="s">
        <v>400</v>
      </c>
    </row>
    <row r="51" spans="1:41" ht="18" customHeight="1">
      <c r="A51" s="441"/>
      <c r="B51" s="441"/>
      <c r="C51" s="462" t="s">
        <v>4</v>
      </c>
      <c r="D51" s="462"/>
      <c r="E51" s="462"/>
      <c r="F51" s="462"/>
      <c r="G51" s="269"/>
      <c r="H51" s="269"/>
      <c r="I51" s="269"/>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69"/>
      <c r="AK51" s="269"/>
      <c r="AL51" s="441"/>
      <c r="AN51" s="69" t="s">
        <v>397</v>
      </c>
      <c r="AO51" s="69" t="s">
        <v>401</v>
      </c>
    </row>
    <row r="52" spans="1:41" ht="18" customHeight="1">
      <c r="A52" s="441"/>
      <c r="B52" s="441"/>
      <c r="C52" s="441"/>
      <c r="D52" s="441"/>
      <c r="E52" s="441"/>
      <c r="F52" s="441"/>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441"/>
    </row>
    <row r="53" spans="1:41" ht="15" customHeight="1">
      <c r="A53" s="441"/>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row>
    <row r="54" spans="1:41" ht="18" customHeight="1">
      <c r="A54" s="441"/>
      <c r="B54" s="441"/>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row>
    <row r="55" spans="1:41" ht="18" customHeight="1">
      <c r="A55" s="441"/>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row>
    <row r="56" spans="1:41" ht="18" customHeight="1"/>
    <row r="57" spans="1:41" ht="18" customHeight="1"/>
  </sheetData>
  <sheetProtection algorithmName="SHA-512" hashValue="FTQhndwMHYk/FWcYHKiVQeRGkewY4RgF3w40yNv7dctUlO0vfcRow6GgLAZ3nQsU4W+he5jnJlo/05cFrNHF8g==" saltValue="9F0QC1Llp343lu81VX071w==" spinCount="100000" sheet="1" objects="1" scenarios="1"/>
  <mergeCells count="20">
    <mergeCell ref="G52:AK52"/>
    <mergeCell ref="C36:AK37"/>
    <mergeCell ref="C38:AK39"/>
    <mergeCell ref="C40:AK41"/>
    <mergeCell ref="B44:AK44"/>
    <mergeCell ref="C48:F48"/>
    <mergeCell ref="H48:K48"/>
    <mergeCell ref="G49:AK49"/>
    <mergeCell ref="C50:F50"/>
    <mergeCell ref="G50:AK50"/>
    <mergeCell ref="C51:F51"/>
    <mergeCell ref="G51:AK51"/>
    <mergeCell ref="E46:K46"/>
    <mergeCell ref="B46:D46"/>
    <mergeCell ref="B35:AK35"/>
    <mergeCell ref="B6:AK7"/>
    <mergeCell ref="B11:AK11"/>
    <mergeCell ref="B13:AK22"/>
    <mergeCell ref="B24:AK31"/>
    <mergeCell ref="C33:AK33"/>
  </mergeCells>
  <phoneticPr fontId="3"/>
  <printOptions horizontalCentered="1"/>
  <pageMargins left="0.70866141732283472" right="0.39370078740157483" top="0.39370078740157483" bottom="0.39370078740157483" header="0.39370078740157483" footer="0.39370078740157483"/>
  <pageSetup paperSize="9" scale="89" orientation="portrait" blackAndWhite="1" r:id="rId1"/>
  <colBreaks count="1" manualBreakCount="1">
    <brk id="38" min="1"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locked="0" defaultSize="0" autoFill="0" autoLine="0" autoPict="0">
                <anchor moveWithCells="1">
                  <from>
                    <xdr:col>1</xdr:col>
                    <xdr:colOff>28575</xdr:colOff>
                    <xdr:row>31</xdr:row>
                    <xdr:rowOff>76200</xdr:rowOff>
                  </from>
                  <to>
                    <xdr:col>2</xdr:col>
                    <xdr:colOff>47625</xdr:colOff>
                    <xdr:row>33</xdr:row>
                    <xdr:rowOff>28575</xdr:rowOff>
                  </to>
                </anchor>
              </controlPr>
            </control>
          </mc:Choice>
        </mc:AlternateContent>
        <mc:AlternateContent xmlns:mc="http://schemas.openxmlformats.org/markup-compatibility/2006">
          <mc:Choice Requires="x14">
            <control shapeId="41986" r:id="rId5" name="Check Box 2">
              <controlPr locked="0" defaultSize="0" autoFill="0" autoLine="0" autoPict="0">
                <anchor moveWithCells="1">
                  <from>
                    <xdr:col>1</xdr:col>
                    <xdr:colOff>28575</xdr:colOff>
                    <xdr:row>34</xdr:row>
                    <xdr:rowOff>219075</xdr:rowOff>
                  </from>
                  <to>
                    <xdr:col>2</xdr:col>
                    <xdr:colOff>47625</xdr:colOff>
                    <xdr:row>36</xdr:row>
                    <xdr:rowOff>38100</xdr:rowOff>
                  </to>
                </anchor>
              </controlPr>
            </control>
          </mc:Choice>
        </mc:AlternateContent>
        <mc:AlternateContent xmlns:mc="http://schemas.openxmlformats.org/markup-compatibility/2006">
          <mc:Choice Requires="x14">
            <control shapeId="41987" r:id="rId6" name="Check Box 3">
              <controlPr locked="0" defaultSize="0" autoFill="0" autoLine="0" autoPict="0">
                <anchor moveWithCells="1">
                  <from>
                    <xdr:col>1</xdr:col>
                    <xdr:colOff>28575</xdr:colOff>
                    <xdr:row>36</xdr:row>
                    <xdr:rowOff>142875</xdr:rowOff>
                  </from>
                  <to>
                    <xdr:col>2</xdr:col>
                    <xdr:colOff>66675</xdr:colOff>
                    <xdr:row>38</xdr:row>
                    <xdr:rowOff>28575</xdr:rowOff>
                  </to>
                </anchor>
              </controlPr>
            </control>
          </mc:Choice>
        </mc:AlternateContent>
        <mc:AlternateContent xmlns:mc="http://schemas.openxmlformats.org/markup-compatibility/2006">
          <mc:Choice Requires="x14">
            <control shapeId="41988" r:id="rId7" name="Check Box 4">
              <controlPr locked="0" defaultSize="0" autoFill="0" autoLine="0" autoPict="0">
                <anchor moveWithCells="1">
                  <from>
                    <xdr:col>1</xdr:col>
                    <xdr:colOff>28575</xdr:colOff>
                    <xdr:row>38</xdr:row>
                    <xdr:rowOff>142875</xdr:rowOff>
                  </from>
                  <to>
                    <xdr:col>2</xdr:col>
                    <xdr:colOff>66675</xdr:colOff>
                    <xdr:row>40</xdr:row>
                    <xdr:rowOff>28575</xdr:rowOff>
                  </to>
                </anchor>
              </controlPr>
            </control>
          </mc:Choice>
        </mc:AlternateContent>
        <mc:AlternateContent xmlns:mc="http://schemas.openxmlformats.org/markup-compatibility/2006">
          <mc:Choice Requires="x14">
            <control shapeId="41989" r:id="rId8" name="Check Box 5">
              <controlPr locked="0" defaultSize="0" autoFill="0" autoLine="0" autoPict="0">
                <anchor moveWithCells="1">
                  <from>
                    <xdr:col>1</xdr:col>
                    <xdr:colOff>28575</xdr:colOff>
                    <xdr:row>40</xdr:row>
                    <xdr:rowOff>180975</xdr:rowOff>
                  </from>
                  <to>
                    <xdr:col>2</xdr:col>
                    <xdr:colOff>66675</xdr:colOff>
                    <xdr:row>42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AL15"/>
  <sheetViews>
    <sheetView zoomScaleNormal="100" workbookViewId="0">
      <selection activeCell="Y11" sqref="Y11"/>
    </sheetView>
  </sheetViews>
  <sheetFormatPr defaultColWidth="2.5" defaultRowHeight="15" customHeight="1"/>
  <cols>
    <col min="1" max="1" width="1.375" style="1" customWidth="1"/>
    <col min="2" max="37" width="2.5" style="1"/>
    <col min="38" max="38" width="1.375" style="1" customWidth="1"/>
    <col min="39" max="16384" width="2.5" style="1"/>
  </cols>
  <sheetData>
    <row r="1" spans="1:38"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4" spans="1:38" ht="15" customHeight="1">
      <c r="B4" s="1" t="s">
        <v>144</v>
      </c>
    </row>
    <row r="6" spans="1:38" ht="15" customHeight="1">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row>
    <row r="7" spans="1:38" ht="15" customHeight="1">
      <c r="B7" s="166" t="s">
        <v>125</v>
      </c>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row>
    <row r="8" spans="1:38" ht="15" customHeight="1" thickBot="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pans="1:38" ht="30" customHeight="1" thickBot="1">
      <c r="AC9" s="52" t="s">
        <v>126</v>
      </c>
      <c r="AD9" s="275"/>
      <c r="AE9" s="276"/>
      <c r="AF9" s="276"/>
      <c r="AG9" s="276"/>
      <c r="AH9" s="276"/>
      <c r="AI9" s="276"/>
      <c r="AJ9" s="276"/>
      <c r="AK9" s="277"/>
    </row>
    <row r="12" spans="1:38" ht="15" customHeight="1" thickBot="1"/>
    <row r="13" spans="1:38" ht="30" customHeight="1" thickBot="1">
      <c r="B13" s="278" t="s">
        <v>109</v>
      </c>
      <c r="C13" s="279"/>
      <c r="D13" s="279"/>
      <c r="E13" s="279"/>
      <c r="F13" s="279"/>
      <c r="G13" s="279"/>
      <c r="H13" s="279"/>
      <c r="I13" s="279"/>
      <c r="J13" s="279"/>
      <c r="K13" s="7"/>
      <c r="L13" s="280"/>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2"/>
      <c r="AK13" s="3"/>
    </row>
    <row r="14" spans="1:38" ht="30" customHeight="1" thickBot="1">
      <c r="B14" s="283" t="s">
        <v>11</v>
      </c>
      <c r="C14" s="284"/>
      <c r="D14" s="284"/>
      <c r="E14" s="284"/>
      <c r="F14" s="284"/>
      <c r="G14" s="284"/>
      <c r="H14" s="284"/>
      <c r="I14" s="284"/>
      <c r="J14" s="284"/>
      <c r="K14" s="60"/>
      <c r="L14" s="285" t="str">
        <f>IF(第1号!M26="","",第1号!M26)</f>
        <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4"/>
    </row>
    <row r="15" spans="1:38" ht="30" customHeight="1" thickBot="1">
      <c r="B15" s="286" t="s">
        <v>110</v>
      </c>
      <c r="C15" s="287"/>
      <c r="D15" s="287"/>
      <c r="E15" s="287"/>
      <c r="F15" s="287"/>
      <c r="G15" s="287"/>
      <c r="H15" s="287"/>
      <c r="I15" s="287"/>
      <c r="J15" s="288"/>
      <c r="K15" s="63"/>
      <c r="L15" s="272"/>
      <c r="M15" s="273"/>
      <c r="N15" s="273"/>
      <c r="O15" s="273"/>
      <c r="P15" s="274"/>
      <c r="Q15" s="58" t="s">
        <v>12</v>
      </c>
      <c r="R15" s="58"/>
      <c r="S15" s="58"/>
      <c r="T15" s="58"/>
      <c r="U15" s="58"/>
      <c r="V15" s="58"/>
      <c r="W15" s="58"/>
      <c r="X15" s="58"/>
      <c r="Y15" s="58"/>
      <c r="Z15" s="58"/>
      <c r="AA15" s="58"/>
      <c r="AB15" s="58"/>
      <c r="AC15" s="58"/>
      <c r="AD15" s="58"/>
      <c r="AE15" s="58"/>
      <c r="AF15" s="58"/>
      <c r="AG15" s="58"/>
      <c r="AH15" s="58"/>
      <c r="AI15" s="58"/>
      <c r="AJ15" s="58"/>
      <c r="AK15" s="5"/>
    </row>
  </sheetData>
  <sheetProtection algorithmName="SHA-512" hashValue="/miFShCM6H5rsaIqlxtKqxMoZ/nhh00B6wV+3R5OZxNoIDc3SJsgsoazkE5yhx9xh0TPoch2TcU63aAFqThZbA==" saltValue="BVBsZbsnvy3LAjWW0WZI7A==" spinCount="100000" sheet="1" objects="1" scenarios="1"/>
  <mergeCells count="9">
    <mergeCell ref="L15:P15"/>
    <mergeCell ref="B6:AK6"/>
    <mergeCell ref="B7:AK7"/>
    <mergeCell ref="AD9:AK9"/>
    <mergeCell ref="B13:J13"/>
    <mergeCell ref="L13:AJ13"/>
    <mergeCell ref="B14:J14"/>
    <mergeCell ref="L14:AJ14"/>
    <mergeCell ref="B15:J15"/>
  </mergeCells>
  <phoneticPr fontId="3"/>
  <printOptions horizontalCentered="1"/>
  <pageMargins left="0.70866141732283472" right="0.39370078740157483" top="0.39370078740157483" bottom="0.39370078740157483" header="0.39370078740157483" footer="0.3937007874015748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O51"/>
  <sheetViews>
    <sheetView view="pageBreakPreview" topLeftCell="B1" zoomScaleNormal="100" zoomScaleSheetLayoutView="100" workbookViewId="0">
      <selection activeCell="P25" sqref="P25:AJ25"/>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20.625" style="1" customWidth="1"/>
    <col min="41" max="41" width="69.5" style="1" customWidth="1"/>
    <col min="42" max="16384" width="2.5" style="1"/>
  </cols>
  <sheetData>
    <row r="1" spans="1:40"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0" ht="15" customHeight="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131" t="s">
        <v>454</v>
      </c>
    </row>
    <row r="3" spans="1:40" ht="15" customHeight="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0" ht="15" customHeight="1">
      <c r="B4" s="464" t="s">
        <v>269</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 t="s">
        <v>69</v>
      </c>
    </row>
    <row r="5" spans="1:40" ht="15" customHeight="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1:40" ht="15" customHeight="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row>
    <row r="7" spans="1:40" ht="15" customHeight="1">
      <c r="B7" s="465" t="s">
        <v>463</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row>
    <row r="8" spans="1:40" ht="15" customHeight="1">
      <c r="B8" s="465" t="s">
        <v>472</v>
      </c>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row>
    <row r="9" spans="1:40" ht="15" customHeight="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154</v>
      </c>
      <c r="AB9" s="441"/>
      <c r="AC9" s="441"/>
      <c r="AD9" s="180"/>
      <c r="AE9" s="180"/>
      <c r="AF9" s="180"/>
      <c r="AG9" s="180"/>
      <c r="AH9" s="180"/>
      <c r="AI9" s="180"/>
      <c r="AJ9" s="180"/>
      <c r="AK9" s="180"/>
      <c r="AL9" s="441"/>
    </row>
    <row r="10" spans="1:40" ht="15" customHeight="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row>
    <row r="11" spans="1:40" ht="15" customHeight="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row>
    <row r="12" spans="1:40" ht="15" customHeight="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row>
    <row r="13" spans="1:40" ht="15" customHeight="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row>
    <row r="14" spans="1:40" ht="18" customHeight="1">
      <c r="B14" s="441"/>
      <c r="C14" s="441"/>
      <c r="D14" s="441"/>
      <c r="E14" s="441"/>
      <c r="F14" s="441"/>
      <c r="G14" s="441"/>
      <c r="H14" s="441"/>
      <c r="I14" s="441"/>
      <c r="J14" s="441"/>
      <c r="K14" s="441"/>
      <c r="L14" s="441"/>
      <c r="M14" s="441"/>
      <c r="N14" s="441"/>
      <c r="O14" s="441"/>
      <c r="P14" s="441"/>
      <c r="Q14" s="441"/>
      <c r="R14" s="441"/>
      <c r="S14" s="441"/>
      <c r="T14" s="441"/>
      <c r="U14" s="462" t="s">
        <v>3</v>
      </c>
      <c r="V14" s="462"/>
      <c r="W14" s="462"/>
      <c r="X14" s="462"/>
      <c r="Y14" s="269" t="str">
        <f>IF(第1号!Y14="","",第1号!Y14)</f>
        <v/>
      </c>
      <c r="Z14" s="269"/>
      <c r="AA14" s="269"/>
      <c r="AB14" s="269"/>
      <c r="AC14" s="269"/>
      <c r="AD14" s="269"/>
      <c r="AE14" s="269"/>
      <c r="AF14" s="269"/>
      <c r="AG14" s="269"/>
      <c r="AH14" s="269"/>
      <c r="AI14" s="269"/>
      <c r="AJ14" s="269"/>
      <c r="AK14" s="269"/>
      <c r="AL14" s="441"/>
      <c r="AM14" s="21" t="s">
        <v>131</v>
      </c>
    </row>
    <row r="15" spans="1:40" ht="18" customHeight="1">
      <c r="B15" s="441"/>
      <c r="C15" s="441"/>
      <c r="D15" s="441"/>
      <c r="E15" s="441"/>
      <c r="F15" s="441"/>
      <c r="G15" s="441"/>
      <c r="H15" s="441"/>
      <c r="I15" s="441"/>
      <c r="J15" s="441"/>
      <c r="K15" s="441"/>
      <c r="L15" s="441"/>
      <c r="M15" s="441"/>
      <c r="N15" s="441"/>
      <c r="O15" s="441"/>
      <c r="P15" s="441"/>
      <c r="Q15" s="441"/>
      <c r="R15" s="441"/>
      <c r="S15" s="441"/>
      <c r="T15" s="441"/>
      <c r="U15" s="462" t="s">
        <v>4</v>
      </c>
      <c r="V15" s="462"/>
      <c r="W15" s="462"/>
      <c r="X15" s="462"/>
      <c r="Y15" s="269" t="str">
        <f>IF(第1号!Y15="","",第1号!Y15)</f>
        <v/>
      </c>
      <c r="Z15" s="269"/>
      <c r="AA15" s="269"/>
      <c r="AB15" s="269"/>
      <c r="AC15" s="269"/>
      <c r="AD15" s="269"/>
      <c r="AE15" s="269"/>
      <c r="AF15" s="269"/>
      <c r="AG15" s="269"/>
      <c r="AH15" s="269"/>
      <c r="AI15" s="269"/>
      <c r="AJ15" s="269"/>
      <c r="AK15" s="269"/>
      <c r="AL15" s="441"/>
      <c r="AM15" s="21" t="s">
        <v>131</v>
      </c>
    </row>
    <row r="16" spans="1:40" ht="15" customHeight="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t="str">
        <f>IF(第1号!Y16="","",第1号!Y16)</f>
        <v/>
      </c>
      <c r="Z16" s="269"/>
      <c r="AA16" s="269"/>
      <c r="AB16" s="269"/>
      <c r="AC16" s="269"/>
      <c r="AD16" s="269"/>
      <c r="AE16" s="269"/>
      <c r="AF16" s="269"/>
      <c r="AG16" s="269"/>
      <c r="AH16" s="269"/>
      <c r="AI16" s="269"/>
      <c r="AJ16" s="269"/>
      <c r="AK16" s="269"/>
      <c r="AL16" s="441"/>
      <c r="AM16" s="21" t="s">
        <v>131</v>
      </c>
    </row>
    <row r="17" spans="2:41" ht="15" customHeight="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row>
    <row r="18" spans="2:41" ht="15" customHeight="1">
      <c r="B18" s="467" t="str">
        <f>"　"&amp;TEXT(AO19,"ggg")&amp;IF(TEXT(AO19,"e")="1","元年",TEXT(AO19,"e年"))&amp;TEXT(AO19,"m月d日")&amp;AO20</f>
        <v>　付けで交付決定のあった、標記助成金の交付申請を下記の理由により申請を撤回したいので、水素ステーションとカーシェア等のパッケージ支援事業における燃料電池自動車用水素供給設備の設備運営費に係る関する助成金交付要綱第10条第1項の規定に基づき、届出します。</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41"/>
      <c r="AM18" s="21" t="s">
        <v>131</v>
      </c>
      <c r="AN18" s="18" t="s">
        <v>63</v>
      </c>
      <c r="AO18" s="49" t="s">
        <v>124</v>
      </c>
    </row>
    <row r="19" spans="2:41" ht="15" customHeight="1">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41"/>
      <c r="AN19" s="19"/>
      <c r="AO19" s="67" t="str">
        <f>IF(■交付決定内容入力■!AD9="","",■交付決定内容入力■!AD9)</f>
        <v/>
      </c>
    </row>
    <row r="20" spans="2:41" ht="15" customHeight="1">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41"/>
      <c r="AN20" s="18" t="s">
        <v>77</v>
      </c>
      <c r="AO20" s="289" t="s">
        <v>457</v>
      </c>
    </row>
    <row r="21" spans="2:41" ht="15" customHeight="1">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41"/>
      <c r="AN21" s="19"/>
      <c r="AO21" s="290"/>
    </row>
    <row r="22" spans="2:41" ht="15" customHeight="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row>
    <row r="23" spans="2:41" ht="15" customHeight="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row>
    <row r="24" spans="2:41" ht="15" customHeight="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row>
    <row r="25" spans="2:41" ht="30" customHeight="1">
      <c r="B25" s="469" t="s">
        <v>10</v>
      </c>
      <c r="C25" s="470"/>
      <c r="D25" s="470"/>
      <c r="E25" s="470"/>
      <c r="F25" s="470"/>
      <c r="G25" s="470"/>
      <c r="H25" s="470"/>
      <c r="I25" s="470"/>
      <c r="J25" s="470"/>
      <c r="K25" s="470"/>
      <c r="L25" s="470"/>
      <c r="M25" s="470"/>
      <c r="N25" s="471"/>
      <c r="O25" s="472"/>
      <c r="P25" s="291"/>
      <c r="Q25" s="291"/>
      <c r="R25" s="291"/>
      <c r="S25" s="291"/>
      <c r="T25" s="291"/>
      <c r="U25" s="291"/>
      <c r="V25" s="291"/>
      <c r="W25" s="291"/>
      <c r="X25" s="291"/>
      <c r="Y25" s="291"/>
      <c r="Z25" s="291"/>
      <c r="AA25" s="291"/>
      <c r="AB25" s="291"/>
      <c r="AC25" s="291"/>
      <c r="AD25" s="291"/>
      <c r="AE25" s="291"/>
      <c r="AF25" s="291"/>
      <c r="AG25" s="291"/>
      <c r="AH25" s="291"/>
      <c r="AI25" s="291"/>
      <c r="AJ25" s="291"/>
      <c r="AK25" s="474"/>
      <c r="AL25" s="441"/>
      <c r="AM25" s="21" t="s">
        <v>142</v>
      </c>
    </row>
    <row r="26" spans="2:41" ht="30" customHeight="1">
      <c r="B26" s="475" t="s">
        <v>11</v>
      </c>
      <c r="C26" s="476"/>
      <c r="D26" s="476"/>
      <c r="E26" s="476"/>
      <c r="F26" s="476"/>
      <c r="G26" s="476"/>
      <c r="H26" s="476"/>
      <c r="I26" s="476"/>
      <c r="J26" s="476"/>
      <c r="K26" s="476"/>
      <c r="L26" s="476"/>
      <c r="M26" s="476"/>
      <c r="N26" s="477"/>
      <c r="O26" s="478"/>
      <c r="P26" s="292" t="str">
        <f>IF(第1号!M26="","",第1号!M26)</f>
        <v/>
      </c>
      <c r="Q26" s="292"/>
      <c r="R26" s="292"/>
      <c r="S26" s="292"/>
      <c r="T26" s="292"/>
      <c r="U26" s="292"/>
      <c r="V26" s="292"/>
      <c r="W26" s="292"/>
      <c r="X26" s="292"/>
      <c r="Y26" s="292"/>
      <c r="Z26" s="292"/>
      <c r="AA26" s="292"/>
      <c r="AB26" s="292"/>
      <c r="AC26" s="292"/>
      <c r="AD26" s="292"/>
      <c r="AE26" s="292"/>
      <c r="AF26" s="292"/>
      <c r="AG26" s="292"/>
      <c r="AH26" s="292"/>
      <c r="AI26" s="292"/>
      <c r="AJ26" s="292"/>
      <c r="AK26" s="480"/>
      <c r="AL26" s="441"/>
      <c r="AM26" s="21" t="s">
        <v>142</v>
      </c>
    </row>
    <row r="27" spans="2:41" ht="15" customHeight="1">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3"/>
      <c r="AJ27" s="441"/>
      <c r="AK27" s="441"/>
      <c r="AL27" s="441"/>
    </row>
    <row r="28" spans="2:41" ht="18" customHeight="1">
      <c r="B28" s="481" t="s">
        <v>36</v>
      </c>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3"/>
      <c r="AL28" s="441"/>
    </row>
    <row r="29" spans="2:41" ht="18" customHeight="1">
      <c r="B29" s="484"/>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6"/>
      <c r="AL29" s="441"/>
    </row>
    <row r="30" spans="2:41" ht="18" customHeight="1">
      <c r="B30" s="487"/>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88"/>
      <c r="AL30" s="441"/>
    </row>
    <row r="31" spans="2:41" ht="18" customHeight="1">
      <c r="B31" s="487"/>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88"/>
      <c r="AL31" s="441"/>
    </row>
    <row r="32" spans="2:41" ht="18" customHeight="1">
      <c r="B32" s="487"/>
      <c r="C32" s="441"/>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88"/>
      <c r="AL32" s="441"/>
    </row>
    <row r="33" spans="2:38" ht="18" customHeight="1">
      <c r="B33" s="487"/>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88"/>
      <c r="AL33" s="441"/>
    </row>
    <row r="34" spans="2:38" ht="18" customHeight="1">
      <c r="B34" s="487"/>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88"/>
      <c r="AL34" s="441"/>
    </row>
    <row r="35" spans="2:38" ht="18" customHeight="1">
      <c r="B35" s="487"/>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88"/>
      <c r="AL35" s="441"/>
    </row>
    <row r="36" spans="2:38" ht="18" customHeight="1">
      <c r="B36" s="487"/>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88"/>
      <c r="AL36" s="441"/>
    </row>
    <row r="37" spans="2:38" ht="18" customHeight="1">
      <c r="B37" s="487"/>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88"/>
      <c r="AL37" s="441"/>
    </row>
    <row r="38" spans="2:38" ht="18" customHeight="1">
      <c r="B38" s="487"/>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88"/>
      <c r="AL38" s="441"/>
    </row>
    <row r="39" spans="2:38" ht="18" customHeight="1">
      <c r="B39" s="487"/>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88"/>
      <c r="AL39" s="441"/>
    </row>
    <row r="40" spans="2:38" ht="18" customHeight="1">
      <c r="B40" s="487"/>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88"/>
      <c r="AL40" s="441"/>
    </row>
    <row r="41" spans="2:38" ht="18" customHeight="1">
      <c r="B41" s="487"/>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88"/>
      <c r="AL41" s="441"/>
    </row>
    <row r="42" spans="2:38" ht="18" customHeight="1">
      <c r="B42" s="487"/>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88"/>
      <c r="AL42" s="441"/>
    </row>
    <row r="43" spans="2:38" ht="18" customHeight="1">
      <c r="B43" s="489"/>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0"/>
      <c r="AJ43" s="490"/>
      <c r="AK43" s="491"/>
      <c r="AL43" s="441"/>
    </row>
    <row r="44" spans="2:38" ht="15" customHeight="1">
      <c r="B44" s="441"/>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row>
    <row r="45" spans="2:38" ht="15" customHeight="1">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row>
    <row r="46" spans="2:38" ht="15" customHeight="1">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8" ht="15" customHeight="1">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row>
    <row r="48" spans="2:38" ht="15" customHeight="1">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row>
    <row r="49" spans="2:38" ht="15" customHeight="1">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row>
    <row r="50" spans="2:38" ht="15" customHeight="1">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row>
    <row r="51" spans="2:38" ht="15" customHeight="1">
      <c r="B51" s="441"/>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row>
  </sheetData>
  <sheetProtection algorithmName="SHA-512" hashValue="k+zjC/tDYQUkcc0K2Om5kOK8bXG75Xzm7lkDZPTPnD4/+Wix35V3Mq6P641ldrAV8wK5kCH7ry/WOL7MeFJ2/Q==" saltValue="MGd6HQFsrQ4lFM1rsEcjhA==" spinCount="100000" sheet="1" objects="1" scenarios="1"/>
  <mergeCells count="17">
    <mergeCell ref="B6:AK6"/>
    <mergeCell ref="B28:AK28"/>
    <mergeCell ref="B25:N25"/>
    <mergeCell ref="P25:AJ25"/>
    <mergeCell ref="B26:N26"/>
    <mergeCell ref="P26:AJ26"/>
    <mergeCell ref="AO20:AO21"/>
    <mergeCell ref="S23:T23"/>
    <mergeCell ref="B7:AK7"/>
    <mergeCell ref="B8:AK8"/>
    <mergeCell ref="AD9:AK9"/>
    <mergeCell ref="U14:X14"/>
    <mergeCell ref="Y14:AK14"/>
    <mergeCell ref="U15:X15"/>
    <mergeCell ref="Y15:AK15"/>
    <mergeCell ref="B18:AK21"/>
    <mergeCell ref="Y16:AK16"/>
  </mergeCells>
  <phoneticPr fontId="3"/>
  <printOptions horizontalCentered="1"/>
  <pageMargins left="0.70866141732283472" right="0.39370078740157483" top="0.39370078740157483" bottom="0.39370078740157483" header="0.39370078740157483" footer="0.39370078740157483"/>
  <pageSetup paperSize="9" scale="89" orientation="portrait" r:id="rId1"/>
  <colBreaks count="1" manualBreakCount="1">
    <brk id="38" min="1" max="50"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O34"/>
  <sheetViews>
    <sheetView view="pageBreakPreview" zoomScaleNormal="100" zoomScaleSheetLayoutView="100" workbookViewId="0">
      <selection activeCell="X12" sqref="X12"/>
    </sheetView>
  </sheetViews>
  <sheetFormatPr defaultColWidth="2.5" defaultRowHeight="15" customHeight="1"/>
  <cols>
    <col min="1" max="1" width="1.375" style="1" customWidth="1"/>
    <col min="2" max="9" width="2.5" style="1" bestFit="1" customWidth="1"/>
    <col min="10" max="37" width="2.875" style="1" bestFit="1" customWidth="1"/>
    <col min="38" max="38" width="1.375" style="1" customWidth="1"/>
    <col min="39" max="39" width="2.5" style="21"/>
    <col min="40" max="40" width="31.125" style="1" customWidth="1"/>
    <col min="41" max="41" width="69.5" style="1" customWidth="1"/>
    <col min="42" max="16384" width="2.5" style="1"/>
  </cols>
  <sheetData>
    <row r="1" spans="1:40" ht="15" customHeight="1">
      <c r="A1" s="6"/>
      <c r="B1" s="6">
        <v>2</v>
      </c>
      <c r="C1" s="6">
        <v>3</v>
      </c>
      <c r="D1" s="6">
        <v>4</v>
      </c>
      <c r="E1" s="6">
        <v>5</v>
      </c>
      <c r="F1" s="6">
        <v>6</v>
      </c>
      <c r="G1" s="6">
        <v>7</v>
      </c>
      <c r="H1" s="6">
        <v>8</v>
      </c>
      <c r="I1" s="6">
        <v>9</v>
      </c>
      <c r="J1" s="6">
        <v>10</v>
      </c>
      <c r="K1" s="6">
        <v>11</v>
      </c>
      <c r="L1" s="6">
        <v>12</v>
      </c>
      <c r="M1" s="6">
        <v>13</v>
      </c>
      <c r="N1" s="6">
        <v>14</v>
      </c>
      <c r="O1" s="6">
        <v>15</v>
      </c>
      <c r="P1" s="6">
        <v>16</v>
      </c>
      <c r="Q1" s="6">
        <v>17</v>
      </c>
      <c r="R1" s="6">
        <v>18</v>
      </c>
      <c r="S1" s="6">
        <v>19</v>
      </c>
      <c r="T1" s="6">
        <v>20</v>
      </c>
      <c r="U1" s="6">
        <v>21</v>
      </c>
      <c r="V1" s="6">
        <v>22</v>
      </c>
      <c r="W1" s="6">
        <v>23</v>
      </c>
      <c r="X1" s="6">
        <v>24</v>
      </c>
      <c r="Y1" s="6">
        <v>25</v>
      </c>
      <c r="Z1" s="6">
        <v>26</v>
      </c>
      <c r="AA1" s="6">
        <v>27</v>
      </c>
      <c r="AB1" s="6">
        <v>28</v>
      </c>
      <c r="AC1" s="6">
        <v>29</v>
      </c>
      <c r="AD1" s="6">
        <v>30</v>
      </c>
      <c r="AE1" s="6">
        <v>31</v>
      </c>
      <c r="AF1" s="6">
        <v>32</v>
      </c>
      <c r="AG1" s="6">
        <v>33</v>
      </c>
      <c r="AH1" s="6">
        <v>34</v>
      </c>
      <c r="AI1" s="6">
        <v>35</v>
      </c>
      <c r="AJ1" s="6">
        <v>36</v>
      </c>
      <c r="AK1" s="6">
        <v>37</v>
      </c>
      <c r="AL1" s="6"/>
    </row>
    <row r="2" spans="1:40" ht="15" customHeight="1">
      <c r="A2" s="441"/>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N2" s="131" t="s">
        <v>453</v>
      </c>
    </row>
    <row r="3" spans="1:40" ht="15" customHeight="1">
      <c r="A3" s="441"/>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row>
    <row r="4" spans="1:40" ht="15" customHeight="1">
      <c r="A4" s="441"/>
      <c r="B4" s="464" t="s">
        <v>300</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N4" s="1" t="s">
        <v>69</v>
      </c>
    </row>
    <row r="5" spans="1:40" ht="15" customHeight="1">
      <c r="A5" s="441"/>
      <c r="B5" s="441"/>
      <c r="C5" s="441"/>
      <c r="D5" s="441"/>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41"/>
      <c r="AG5" s="441"/>
      <c r="AH5" s="441"/>
      <c r="AI5" s="441"/>
      <c r="AJ5" s="441"/>
      <c r="AK5" s="441"/>
      <c r="AL5" s="441"/>
    </row>
    <row r="6" spans="1:40" ht="15" customHeight="1">
      <c r="A6" s="441"/>
      <c r="B6" s="465" t="s">
        <v>238</v>
      </c>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41"/>
    </row>
    <row r="7" spans="1:40" ht="15" customHeight="1">
      <c r="A7" s="441"/>
      <c r="B7" s="465" t="s">
        <v>473</v>
      </c>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41"/>
    </row>
    <row r="8" spans="1:40" ht="15" customHeight="1">
      <c r="A8" s="441"/>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41"/>
    </row>
    <row r="9" spans="1:40" ht="15" customHeight="1">
      <c r="A9" s="441"/>
      <c r="B9" s="441"/>
      <c r="C9" s="441"/>
      <c r="D9" s="441"/>
      <c r="E9" s="441"/>
      <c r="F9" s="441"/>
      <c r="G9" s="441"/>
      <c r="H9" s="441"/>
      <c r="I9" s="441"/>
      <c r="J9" s="441"/>
      <c r="K9" s="441"/>
      <c r="L9" s="441"/>
      <c r="M9" s="441"/>
      <c r="N9" s="441"/>
      <c r="O9" s="441"/>
      <c r="P9" s="441"/>
      <c r="Q9" s="441"/>
      <c r="R9" s="441"/>
      <c r="S9" s="441"/>
      <c r="T9" s="441"/>
      <c r="U9" s="441"/>
      <c r="V9" s="441"/>
      <c r="W9" s="441"/>
      <c r="X9" s="441"/>
      <c r="Y9" s="441"/>
      <c r="Z9" s="441"/>
      <c r="AA9" s="466" t="s">
        <v>158</v>
      </c>
      <c r="AB9" s="441"/>
      <c r="AC9" s="441"/>
      <c r="AD9" s="180"/>
      <c r="AE9" s="180"/>
      <c r="AF9" s="180"/>
      <c r="AG9" s="180"/>
      <c r="AH9" s="180"/>
      <c r="AI9" s="180"/>
      <c r="AJ9" s="180"/>
      <c r="AK9" s="180"/>
      <c r="AL9" s="441"/>
    </row>
    <row r="10" spans="1:40" ht="15" customHeight="1">
      <c r="A10" s="441"/>
      <c r="B10" s="441"/>
      <c r="C10" s="441"/>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3"/>
      <c r="AJ10" s="441"/>
      <c r="AK10" s="441"/>
      <c r="AL10" s="441"/>
    </row>
    <row r="11" spans="1:40" ht="15" customHeight="1">
      <c r="A11" s="441"/>
      <c r="B11" s="441" t="s">
        <v>0</v>
      </c>
      <c r="C11" s="441"/>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3"/>
      <c r="AJ11" s="441"/>
      <c r="AK11" s="441"/>
      <c r="AL11" s="441"/>
    </row>
    <row r="12" spans="1:40" ht="15" customHeight="1">
      <c r="A12" s="441"/>
      <c r="B12" s="441" t="s">
        <v>1</v>
      </c>
      <c r="C12" s="441"/>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1"/>
      <c r="AJ12" s="441"/>
      <c r="AK12" s="441"/>
      <c r="AL12" s="441"/>
    </row>
    <row r="13" spans="1:40" ht="15" customHeight="1">
      <c r="A13" s="441"/>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row>
    <row r="14" spans="1:40" ht="18" customHeight="1">
      <c r="A14" s="441"/>
      <c r="B14" s="462"/>
      <c r="C14" s="462"/>
      <c r="D14" s="462"/>
      <c r="E14" s="462"/>
      <c r="F14" s="441"/>
      <c r="G14" s="441"/>
      <c r="H14" s="441"/>
      <c r="I14" s="441"/>
      <c r="J14" s="441"/>
      <c r="K14" s="441"/>
      <c r="L14" s="441"/>
      <c r="M14" s="441"/>
      <c r="N14" s="441"/>
      <c r="O14" s="441"/>
      <c r="P14" s="441"/>
      <c r="Q14" s="441"/>
      <c r="R14" s="441"/>
      <c r="S14" s="441"/>
      <c r="T14" s="441"/>
      <c r="U14" s="462" t="s">
        <v>3</v>
      </c>
      <c r="V14" s="462"/>
      <c r="W14" s="462"/>
      <c r="X14" s="462"/>
      <c r="Y14" s="269"/>
      <c r="Z14" s="269"/>
      <c r="AA14" s="269"/>
      <c r="AB14" s="269"/>
      <c r="AC14" s="269"/>
      <c r="AD14" s="269"/>
      <c r="AE14" s="269"/>
      <c r="AF14" s="269"/>
      <c r="AG14" s="269"/>
      <c r="AH14" s="269"/>
      <c r="AI14" s="269"/>
      <c r="AJ14" s="269"/>
      <c r="AK14" s="269"/>
      <c r="AL14" s="441"/>
      <c r="AM14" s="21" t="s">
        <v>131</v>
      </c>
    </row>
    <row r="15" spans="1:40" ht="18" customHeight="1">
      <c r="A15" s="441"/>
      <c r="B15" s="462"/>
      <c r="C15" s="462"/>
      <c r="D15" s="462"/>
      <c r="E15" s="462"/>
      <c r="F15" s="441"/>
      <c r="G15" s="441"/>
      <c r="H15" s="441"/>
      <c r="I15" s="441"/>
      <c r="J15" s="441"/>
      <c r="K15" s="441"/>
      <c r="L15" s="441"/>
      <c r="M15" s="441"/>
      <c r="N15" s="441"/>
      <c r="O15" s="441"/>
      <c r="P15" s="441"/>
      <c r="Q15" s="441"/>
      <c r="R15" s="441"/>
      <c r="S15" s="441"/>
      <c r="T15" s="441"/>
      <c r="U15" s="462" t="s">
        <v>4</v>
      </c>
      <c r="V15" s="462"/>
      <c r="W15" s="462"/>
      <c r="X15" s="462"/>
      <c r="Y15" s="269"/>
      <c r="Z15" s="269"/>
      <c r="AA15" s="269"/>
      <c r="AB15" s="269"/>
      <c r="AC15" s="269"/>
      <c r="AD15" s="269"/>
      <c r="AE15" s="269"/>
      <c r="AF15" s="269"/>
      <c r="AG15" s="269"/>
      <c r="AH15" s="269"/>
      <c r="AI15" s="269"/>
      <c r="AJ15" s="269"/>
      <c r="AK15" s="269"/>
      <c r="AL15" s="441"/>
      <c r="AM15" s="21" t="s">
        <v>131</v>
      </c>
    </row>
    <row r="16" spans="1:40" ht="15" customHeight="1">
      <c r="A16" s="441"/>
      <c r="B16" s="441"/>
      <c r="C16" s="441"/>
      <c r="D16" s="441"/>
      <c r="E16" s="441"/>
      <c r="F16" s="441"/>
      <c r="G16" s="441"/>
      <c r="H16" s="441"/>
      <c r="I16" s="441"/>
      <c r="J16" s="441"/>
      <c r="K16" s="441"/>
      <c r="L16" s="441"/>
      <c r="M16" s="441"/>
      <c r="N16" s="441"/>
      <c r="O16" s="441"/>
      <c r="P16" s="441"/>
      <c r="Q16" s="441"/>
      <c r="R16" s="441"/>
      <c r="S16" s="441"/>
      <c r="T16" s="441"/>
      <c r="U16" s="441"/>
      <c r="V16" s="441"/>
      <c r="W16" s="441"/>
      <c r="X16" s="441"/>
      <c r="Y16" s="269"/>
      <c r="Z16" s="269"/>
      <c r="AA16" s="269"/>
      <c r="AB16" s="269"/>
      <c r="AC16" s="269"/>
      <c r="AD16" s="269"/>
      <c r="AE16" s="269"/>
      <c r="AF16" s="269"/>
      <c r="AG16" s="269"/>
      <c r="AH16" s="269"/>
      <c r="AI16" s="269"/>
      <c r="AJ16" s="269"/>
      <c r="AK16" s="269"/>
      <c r="AL16" s="441"/>
      <c r="AM16" s="21" t="s">
        <v>131</v>
      </c>
    </row>
    <row r="17" spans="1:41" ht="15" customHeight="1">
      <c r="A17" s="441"/>
      <c r="B17" s="441"/>
      <c r="C17" s="441"/>
      <c r="D17" s="441"/>
      <c r="E17" s="441"/>
      <c r="F17" s="441"/>
      <c r="G17" s="441"/>
      <c r="H17" s="441"/>
      <c r="I17" s="441"/>
      <c r="J17" s="441"/>
      <c r="K17" s="441"/>
      <c r="L17" s="441"/>
      <c r="M17" s="441"/>
      <c r="N17" s="441"/>
      <c r="O17" s="441"/>
      <c r="P17" s="441"/>
      <c r="Q17" s="443"/>
      <c r="R17" s="441"/>
      <c r="S17" s="441"/>
      <c r="T17" s="441"/>
      <c r="U17" s="441"/>
      <c r="V17" s="441"/>
      <c r="W17" s="441"/>
      <c r="X17" s="441"/>
      <c r="Y17" s="441"/>
      <c r="Z17" s="441"/>
      <c r="AA17" s="441"/>
      <c r="AB17" s="441"/>
      <c r="AC17" s="441"/>
      <c r="AD17" s="441"/>
      <c r="AE17" s="441"/>
      <c r="AF17" s="441"/>
      <c r="AG17" s="441"/>
      <c r="AH17" s="441"/>
      <c r="AI17" s="443"/>
      <c r="AJ17" s="441"/>
      <c r="AK17" s="441"/>
      <c r="AL17" s="441"/>
    </row>
    <row r="18" spans="1:41" ht="15" customHeight="1">
      <c r="A18" s="441"/>
      <c r="B18" s="467" t="str">
        <f>"　"&amp;TEXT(AO19,"ggg")&amp;IF(TEXT(AO19,"e")="1","元年",TEXT(AO19,"e年"))&amp;TEXT(AO19,"m月d日")&amp;AO20</f>
        <v>　付けで交付決定のあった標記助成金に係る事業について、水素ステーションとカーシェア等のパッケージ支援事業における燃料電池自動車用水素供給設備の設備運営費に係る関する助成金交付要綱第11条第1項の規定に基づき、下記のとおり助成事業内容の変更を申請します。</v>
      </c>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41"/>
      <c r="AM18" s="21" t="s">
        <v>131</v>
      </c>
      <c r="AN18" s="18" t="s">
        <v>63</v>
      </c>
      <c r="AO18" s="49" t="s">
        <v>124</v>
      </c>
    </row>
    <row r="19" spans="1:41" ht="15" customHeight="1">
      <c r="A19" s="441"/>
      <c r="B19" s="467"/>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7"/>
      <c r="AL19" s="441"/>
      <c r="AN19" s="19"/>
      <c r="AO19" s="67" t="str">
        <f>IF(■交付決定内容入力■!AD9="","",■交付決定内容入力■!AD9)</f>
        <v/>
      </c>
    </row>
    <row r="20" spans="1:41" ht="15" customHeight="1">
      <c r="A20" s="441"/>
      <c r="B20" s="467"/>
      <c r="C20" s="467"/>
      <c r="D20" s="467"/>
      <c r="E20" s="467"/>
      <c r="F20" s="467"/>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41"/>
      <c r="AN20" s="18" t="s">
        <v>77</v>
      </c>
      <c r="AO20" s="289" t="s">
        <v>458</v>
      </c>
    </row>
    <row r="21" spans="1:41" ht="15" customHeight="1">
      <c r="A21" s="441"/>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41"/>
      <c r="AN21" s="19"/>
      <c r="AO21" s="290"/>
    </row>
    <row r="22" spans="1:41" ht="15" customHeight="1">
      <c r="A22" s="441"/>
      <c r="B22" s="460"/>
      <c r="C22" s="460"/>
      <c r="D22" s="460"/>
      <c r="E22" s="460"/>
      <c r="F22" s="460"/>
      <c r="G22" s="460"/>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c r="AF22" s="460"/>
      <c r="AG22" s="460"/>
      <c r="AH22" s="460"/>
      <c r="AI22" s="460"/>
      <c r="AJ22" s="460"/>
      <c r="AK22" s="460"/>
      <c r="AL22" s="441"/>
    </row>
    <row r="23" spans="1:41" ht="15" customHeight="1">
      <c r="A23" s="441"/>
      <c r="B23" s="441"/>
      <c r="C23" s="441"/>
      <c r="D23" s="441"/>
      <c r="E23" s="441"/>
      <c r="F23" s="441"/>
      <c r="G23" s="441"/>
      <c r="H23" s="441"/>
      <c r="I23" s="441"/>
      <c r="J23" s="441"/>
      <c r="K23" s="441"/>
      <c r="L23" s="441"/>
      <c r="M23" s="441"/>
      <c r="N23" s="441"/>
      <c r="O23" s="441"/>
      <c r="P23" s="441"/>
      <c r="Q23" s="441"/>
      <c r="R23" s="441"/>
      <c r="S23" s="468" t="s">
        <v>2</v>
      </c>
      <c r="T23" s="468"/>
      <c r="U23" s="441"/>
      <c r="V23" s="441"/>
      <c r="W23" s="441"/>
      <c r="X23" s="441"/>
      <c r="Y23" s="441"/>
      <c r="Z23" s="441"/>
      <c r="AA23" s="441"/>
      <c r="AB23" s="441"/>
      <c r="AC23" s="441"/>
      <c r="AD23" s="441"/>
      <c r="AE23" s="441"/>
      <c r="AF23" s="441"/>
      <c r="AG23" s="441"/>
      <c r="AH23" s="441"/>
      <c r="AI23" s="443"/>
      <c r="AJ23" s="441"/>
      <c r="AK23" s="441"/>
      <c r="AL23" s="441"/>
    </row>
    <row r="24" spans="1:41" ht="15" customHeight="1">
      <c r="A24" s="441"/>
      <c r="B24" s="441"/>
      <c r="C24" s="441"/>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3"/>
      <c r="AJ24" s="441"/>
      <c r="AK24" s="441"/>
      <c r="AL24" s="441"/>
    </row>
    <row r="25" spans="1:41" ht="30" customHeight="1">
      <c r="A25" s="441"/>
      <c r="B25" s="469" t="s">
        <v>10</v>
      </c>
      <c r="C25" s="470"/>
      <c r="D25" s="470"/>
      <c r="E25" s="470"/>
      <c r="F25" s="470"/>
      <c r="G25" s="470"/>
      <c r="H25" s="470"/>
      <c r="I25" s="470"/>
      <c r="J25" s="470"/>
      <c r="K25" s="470"/>
      <c r="L25" s="470"/>
      <c r="M25" s="470"/>
      <c r="N25" s="471"/>
      <c r="O25" s="472"/>
      <c r="P25" s="291" t="str">
        <f>IF(■交付決定内容入力■!L13="","",■交付決定内容入力■!L13)</f>
        <v/>
      </c>
      <c r="Q25" s="291"/>
      <c r="R25" s="291"/>
      <c r="S25" s="291"/>
      <c r="T25" s="291"/>
      <c r="U25" s="291"/>
      <c r="V25" s="291"/>
      <c r="W25" s="291"/>
      <c r="X25" s="291"/>
      <c r="Y25" s="291"/>
      <c r="Z25" s="291"/>
      <c r="AA25" s="291"/>
      <c r="AB25" s="291"/>
      <c r="AC25" s="291"/>
      <c r="AD25" s="291"/>
      <c r="AE25" s="291"/>
      <c r="AF25" s="291"/>
      <c r="AG25" s="291"/>
      <c r="AH25" s="291"/>
      <c r="AI25" s="291"/>
      <c r="AJ25" s="291"/>
      <c r="AK25" s="474"/>
      <c r="AL25" s="441"/>
      <c r="AM25" s="21" t="s">
        <v>142</v>
      </c>
    </row>
    <row r="26" spans="1:41" ht="30" customHeight="1">
      <c r="A26" s="441"/>
      <c r="B26" s="492" t="s">
        <v>11</v>
      </c>
      <c r="C26" s="493"/>
      <c r="D26" s="493"/>
      <c r="E26" s="493"/>
      <c r="F26" s="493"/>
      <c r="G26" s="493"/>
      <c r="H26" s="493"/>
      <c r="I26" s="493"/>
      <c r="J26" s="493"/>
      <c r="K26" s="493"/>
      <c r="L26" s="493"/>
      <c r="M26" s="493"/>
      <c r="N26" s="494"/>
      <c r="O26" s="495"/>
      <c r="P26" s="293" t="str">
        <f>IF(第1号!M26="","",第1号!M26)</f>
        <v/>
      </c>
      <c r="Q26" s="293"/>
      <c r="R26" s="293"/>
      <c r="S26" s="293"/>
      <c r="T26" s="293"/>
      <c r="U26" s="293"/>
      <c r="V26" s="293"/>
      <c r="W26" s="293"/>
      <c r="X26" s="293"/>
      <c r="Y26" s="293"/>
      <c r="Z26" s="293"/>
      <c r="AA26" s="293"/>
      <c r="AB26" s="293"/>
      <c r="AC26" s="293"/>
      <c r="AD26" s="293"/>
      <c r="AE26" s="293"/>
      <c r="AF26" s="293"/>
      <c r="AG26" s="293"/>
      <c r="AH26" s="293"/>
      <c r="AI26" s="293"/>
      <c r="AJ26" s="293"/>
      <c r="AK26" s="497"/>
      <c r="AL26" s="441"/>
      <c r="AM26" s="21" t="s">
        <v>142</v>
      </c>
    </row>
    <row r="27" spans="1:41" ht="30" customHeight="1">
      <c r="A27" s="441"/>
      <c r="B27" s="492" t="s">
        <v>30</v>
      </c>
      <c r="C27" s="493"/>
      <c r="D27" s="493"/>
      <c r="E27" s="493"/>
      <c r="F27" s="493"/>
      <c r="G27" s="493"/>
      <c r="H27" s="493"/>
      <c r="I27" s="493"/>
      <c r="J27" s="493"/>
      <c r="K27" s="493"/>
      <c r="L27" s="493"/>
      <c r="M27" s="493"/>
      <c r="N27" s="494"/>
      <c r="O27" s="495"/>
      <c r="P27" s="295"/>
      <c r="Q27" s="295"/>
      <c r="R27" s="295"/>
      <c r="S27" s="295"/>
      <c r="T27" s="295"/>
      <c r="U27" s="295"/>
      <c r="V27" s="295"/>
      <c r="W27" s="498"/>
      <c r="X27" s="498"/>
      <c r="Y27" s="498"/>
      <c r="Z27" s="498"/>
      <c r="AA27" s="498"/>
      <c r="AB27" s="498"/>
      <c r="AC27" s="498"/>
      <c r="AD27" s="498"/>
      <c r="AE27" s="498"/>
      <c r="AF27" s="498"/>
      <c r="AG27" s="498"/>
      <c r="AH27" s="498"/>
      <c r="AI27" s="498"/>
      <c r="AJ27" s="498"/>
      <c r="AK27" s="497"/>
      <c r="AL27" s="441"/>
      <c r="AN27" s="150"/>
    </row>
    <row r="28" spans="1:41" ht="30" customHeight="1">
      <c r="A28" s="441"/>
      <c r="B28" s="492" t="s">
        <v>31</v>
      </c>
      <c r="C28" s="493"/>
      <c r="D28" s="493"/>
      <c r="E28" s="493"/>
      <c r="F28" s="493"/>
      <c r="G28" s="493"/>
      <c r="H28" s="493"/>
      <c r="I28" s="493"/>
      <c r="J28" s="493"/>
      <c r="K28" s="493"/>
      <c r="L28" s="493"/>
      <c r="M28" s="493"/>
      <c r="N28" s="494"/>
      <c r="O28" s="495"/>
      <c r="P28" s="294"/>
      <c r="Q28" s="294"/>
      <c r="R28" s="294"/>
      <c r="S28" s="294"/>
      <c r="T28" s="294"/>
      <c r="U28" s="498" t="s">
        <v>12</v>
      </c>
      <c r="V28" s="498" t="s">
        <v>34</v>
      </c>
      <c r="W28" s="498"/>
      <c r="X28" s="498"/>
      <c r="Y28" s="498"/>
      <c r="Z28" s="498"/>
      <c r="AA28" s="498"/>
      <c r="AB28" s="498"/>
      <c r="AC28" s="498"/>
      <c r="AD28" s="498"/>
      <c r="AE28" s="498"/>
      <c r="AF28" s="498"/>
      <c r="AG28" s="498"/>
      <c r="AH28" s="498"/>
      <c r="AI28" s="498"/>
      <c r="AJ28" s="498"/>
      <c r="AK28" s="497"/>
      <c r="AL28" s="441"/>
      <c r="AN28" s="132" t="s">
        <v>379</v>
      </c>
      <c r="AO28" s="17"/>
    </row>
    <row r="29" spans="1:41" ht="30" customHeight="1">
      <c r="A29" s="441"/>
      <c r="B29" s="492" t="s">
        <v>32</v>
      </c>
      <c r="C29" s="493"/>
      <c r="D29" s="493"/>
      <c r="E29" s="493"/>
      <c r="F29" s="493"/>
      <c r="G29" s="493"/>
      <c r="H29" s="493"/>
      <c r="I29" s="493"/>
      <c r="J29" s="493"/>
      <c r="K29" s="493"/>
      <c r="L29" s="493"/>
      <c r="M29" s="493"/>
      <c r="N29" s="494"/>
      <c r="O29" s="495"/>
      <c r="P29" s="294"/>
      <c r="Q29" s="294"/>
      <c r="R29" s="294"/>
      <c r="S29" s="294"/>
      <c r="T29" s="294"/>
      <c r="U29" s="498" t="s">
        <v>12</v>
      </c>
      <c r="V29" s="498"/>
      <c r="W29" s="498"/>
      <c r="X29" s="498"/>
      <c r="Y29" s="498"/>
      <c r="Z29" s="498"/>
      <c r="AA29" s="498"/>
      <c r="AB29" s="498"/>
      <c r="AC29" s="498"/>
      <c r="AD29" s="498"/>
      <c r="AE29" s="498"/>
      <c r="AF29" s="498"/>
      <c r="AG29" s="498"/>
      <c r="AH29" s="498"/>
      <c r="AI29" s="498"/>
      <c r="AJ29" s="498"/>
      <c r="AK29" s="497"/>
      <c r="AL29" s="441"/>
      <c r="AN29" s="132" t="s">
        <v>380</v>
      </c>
      <c r="AO29" s="17"/>
    </row>
    <row r="30" spans="1:41" ht="100.5" customHeight="1">
      <c r="A30" s="441"/>
      <c r="B30" s="492" t="s">
        <v>14</v>
      </c>
      <c r="C30" s="493"/>
      <c r="D30" s="493"/>
      <c r="E30" s="493"/>
      <c r="F30" s="493"/>
      <c r="G30" s="493"/>
      <c r="H30" s="493"/>
      <c r="I30" s="493"/>
      <c r="J30" s="493"/>
      <c r="K30" s="493"/>
      <c r="L30" s="493"/>
      <c r="M30" s="493"/>
      <c r="N30" s="494"/>
      <c r="O30" s="495"/>
      <c r="P30" s="293"/>
      <c r="Q30" s="293"/>
      <c r="R30" s="293"/>
      <c r="S30" s="293"/>
      <c r="T30" s="293"/>
      <c r="U30" s="293"/>
      <c r="V30" s="293"/>
      <c r="W30" s="293"/>
      <c r="X30" s="293"/>
      <c r="Y30" s="293"/>
      <c r="Z30" s="293"/>
      <c r="AA30" s="293"/>
      <c r="AB30" s="293"/>
      <c r="AC30" s="293"/>
      <c r="AD30" s="293"/>
      <c r="AE30" s="293"/>
      <c r="AF30" s="293"/>
      <c r="AG30" s="293"/>
      <c r="AH30" s="293"/>
      <c r="AI30" s="293"/>
      <c r="AJ30" s="293"/>
      <c r="AK30" s="497"/>
      <c r="AL30" s="441"/>
      <c r="AN30" s="68" t="s">
        <v>381</v>
      </c>
    </row>
    <row r="31" spans="1:41" ht="100.5" customHeight="1">
      <c r="A31" s="441"/>
      <c r="B31" s="492" t="s">
        <v>15</v>
      </c>
      <c r="C31" s="493"/>
      <c r="D31" s="493"/>
      <c r="E31" s="493"/>
      <c r="F31" s="493"/>
      <c r="G31" s="493"/>
      <c r="H31" s="493"/>
      <c r="I31" s="493"/>
      <c r="J31" s="493"/>
      <c r="K31" s="493"/>
      <c r="L31" s="493"/>
      <c r="M31" s="493"/>
      <c r="N31" s="494"/>
      <c r="O31" s="495"/>
      <c r="P31" s="293"/>
      <c r="Q31" s="293"/>
      <c r="R31" s="293"/>
      <c r="S31" s="293"/>
      <c r="T31" s="293"/>
      <c r="U31" s="293"/>
      <c r="V31" s="293"/>
      <c r="W31" s="293"/>
      <c r="X31" s="293"/>
      <c r="Y31" s="293"/>
      <c r="Z31" s="293"/>
      <c r="AA31" s="293"/>
      <c r="AB31" s="293"/>
      <c r="AC31" s="293"/>
      <c r="AD31" s="293"/>
      <c r="AE31" s="293"/>
      <c r="AF31" s="293"/>
      <c r="AG31" s="293"/>
      <c r="AH31" s="293"/>
      <c r="AI31" s="293"/>
      <c r="AJ31" s="293"/>
      <c r="AK31" s="497"/>
      <c r="AL31" s="441"/>
      <c r="AN31" s="152"/>
    </row>
    <row r="32" spans="1:41" ht="100.5" customHeight="1">
      <c r="A32" s="441"/>
      <c r="B32" s="475" t="s">
        <v>33</v>
      </c>
      <c r="C32" s="476"/>
      <c r="D32" s="476"/>
      <c r="E32" s="476"/>
      <c r="F32" s="476"/>
      <c r="G32" s="476"/>
      <c r="H32" s="476"/>
      <c r="I32" s="476"/>
      <c r="J32" s="476"/>
      <c r="K32" s="476"/>
      <c r="L32" s="476"/>
      <c r="M32" s="476"/>
      <c r="N32" s="477"/>
      <c r="O32" s="478"/>
      <c r="P32" s="292"/>
      <c r="Q32" s="292"/>
      <c r="R32" s="292"/>
      <c r="S32" s="292"/>
      <c r="T32" s="292"/>
      <c r="U32" s="292"/>
      <c r="V32" s="292"/>
      <c r="W32" s="292"/>
      <c r="X32" s="292"/>
      <c r="Y32" s="292"/>
      <c r="Z32" s="292"/>
      <c r="AA32" s="292"/>
      <c r="AB32" s="292"/>
      <c r="AC32" s="292"/>
      <c r="AD32" s="292"/>
      <c r="AE32" s="292"/>
      <c r="AF32" s="292"/>
      <c r="AG32" s="292"/>
      <c r="AH32" s="292"/>
      <c r="AI32" s="292"/>
      <c r="AJ32" s="292"/>
      <c r="AK32" s="480"/>
      <c r="AL32" s="441"/>
    </row>
    <row r="33" spans="1:38" ht="15" customHeight="1">
      <c r="A33" s="441"/>
      <c r="B33" s="441"/>
      <c r="C33" s="441"/>
      <c r="D33" s="441"/>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3"/>
      <c r="AJ33" s="441"/>
      <c r="AK33" s="441"/>
      <c r="AL33" s="441"/>
    </row>
    <row r="34" spans="1:38" ht="15" customHeight="1">
      <c r="A34" s="441"/>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row>
  </sheetData>
  <sheetProtection algorithmName="SHA-512" hashValue="l947+BBulWHJ4odGEFUar94n/OPVGDyWfckv8DvaTEXUoKBRUhtWfqb633XTsZn16G6VF+czD9mzlz99BbkXeQ==" saltValue="dSZvdpwoRMYkZS1i752WDA==" spinCount="100000" sheet="1" objects="1" scenarios="1"/>
  <mergeCells count="30">
    <mergeCell ref="B6:AK6"/>
    <mergeCell ref="B7:AK7"/>
    <mergeCell ref="P27:V27"/>
    <mergeCell ref="S23:T23"/>
    <mergeCell ref="B8:AK8"/>
    <mergeCell ref="AD9:AK9"/>
    <mergeCell ref="U14:X14"/>
    <mergeCell ref="Y14:AK14"/>
    <mergeCell ref="U15:X15"/>
    <mergeCell ref="Y15:AK15"/>
    <mergeCell ref="B18:AK21"/>
    <mergeCell ref="B14:E14"/>
    <mergeCell ref="B15:E15"/>
    <mergeCell ref="B27:N27"/>
    <mergeCell ref="Y16:AK16"/>
    <mergeCell ref="B32:N32"/>
    <mergeCell ref="P32:AJ32"/>
    <mergeCell ref="B28:N28"/>
    <mergeCell ref="P28:T28"/>
    <mergeCell ref="B29:N29"/>
    <mergeCell ref="P29:T29"/>
    <mergeCell ref="B30:N30"/>
    <mergeCell ref="P30:AJ30"/>
    <mergeCell ref="AO20:AO21"/>
    <mergeCell ref="B31:N31"/>
    <mergeCell ref="P31:AJ31"/>
    <mergeCell ref="B25:N25"/>
    <mergeCell ref="P25:AJ25"/>
    <mergeCell ref="B26:N26"/>
    <mergeCell ref="P26:AJ26"/>
  </mergeCells>
  <phoneticPr fontId="3"/>
  <printOptions horizontalCentered="1"/>
  <pageMargins left="0.70866141732283472" right="0.39370078740157483" top="0.39370078740157483" bottom="0.39370078740157483" header="0.39370078740157483" footer="0.39370078740157483"/>
  <pageSetup paperSize="9" scale="89" orientation="portrait" r:id="rId1"/>
  <colBreaks count="1" manualBreakCount="1">
    <brk id="38" min="1" max="33"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66C-8568-4836-9B1B-3365368BFA0F}">
  <sheetPr>
    <tabColor rgb="FF92D050"/>
  </sheetPr>
  <dimension ref="A1:N26"/>
  <sheetViews>
    <sheetView showGridLines="0" view="pageBreakPreview" zoomScaleNormal="100" zoomScaleSheetLayoutView="100" workbookViewId="0">
      <pane ySplit="1" topLeftCell="A2" activePane="bottomLeft" state="frozen"/>
      <selection activeCell="AK34" sqref="AK34"/>
      <selection pane="bottomLeft" activeCell="D10" sqref="D10"/>
    </sheetView>
  </sheetViews>
  <sheetFormatPr defaultColWidth="9" defaultRowHeight="15" customHeight="1"/>
  <cols>
    <col min="1" max="1" width="1.375" style="95" customWidth="1"/>
    <col min="2" max="2" width="3.625" style="95" customWidth="1"/>
    <col min="3" max="3" width="4.125" style="95" bestFit="1" customWidth="1"/>
    <col min="4" max="4" width="36.125" style="95" bestFit="1" customWidth="1"/>
    <col min="5" max="5" width="20.625" style="96" customWidth="1"/>
    <col min="6" max="6" width="25.5" style="96" customWidth="1"/>
    <col min="7" max="7" width="1.375" style="95" customWidth="1"/>
    <col min="8" max="8" width="2.5" style="95" customWidth="1"/>
    <col min="9" max="9" width="20.625" style="95" customWidth="1"/>
    <col min="10" max="10" width="69.5" style="95" customWidth="1"/>
    <col min="11" max="11" width="3.5" style="95" bestFit="1" customWidth="1"/>
    <col min="12" max="13" width="9" style="95"/>
    <col min="14" max="14" width="10.5" style="95" bestFit="1" customWidth="1"/>
    <col min="15" max="16384" width="9" style="95"/>
  </cols>
  <sheetData>
    <row r="1" spans="1:14" s="94" customFormat="1" ht="15" customHeight="1">
      <c r="B1" s="94">
        <v>2</v>
      </c>
      <c r="C1" s="94">
        <v>3</v>
      </c>
      <c r="D1" s="94">
        <v>4</v>
      </c>
      <c r="E1" s="94">
        <v>5</v>
      </c>
      <c r="F1" s="94">
        <v>6</v>
      </c>
    </row>
    <row r="2" spans="1:14" ht="15" customHeight="1">
      <c r="A2" s="337"/>
      <c r="B2" s="526" t="s">
        <v>413</v>
      </c>
      <c r="C2" s="337"/>
      <c r="D2" s="337"/>
      <c r="E2" s="338"/>
      <c r="F2" s="339"/>
      <c r="G2" s="337"/>
      <c r="I2" s="68" t="s">
        <v>435</v>
      </c>
      <c r="J2" s="68"/>
    </row>
    <row r="3" spans="1:14" ht="15" customHeight="1">
      <c r="A3" s="337"/>
      <c r="B3" s="337"/>
      <c r="C3" s="337"/>
      <c r="D3" s="337"/>
      <c r="E3" s="338"/>
      <c r="F3" s="339"/>
      <c r="G3" s="337"/>
      <c r="I3" s="68"/>
      <c r="J3" s="68"/>
    </row>
    <row r="4" spans="1:14" ht="15" customHeight="1">
      <c r="A4" s="337"/>
      <c r="B4" s="340" t="s">
        <v>342</v>
      </c>
      <c r="C4" s="340"/>
      <c r="D4" s="340"/>
      <c r="E4" s="340"/>
      <c r="F4" s="340"/>
      <c r="G4" s="337"/>
      <c r="I4" s="68"/>
      <c r="J4" s="68"/>
    </row>
    <row r="5" spans="1:14" ht="15" customHeight="1" thickBot="1">
      <c r="A5" s="337"/>
      <c r="B5" s="337"/>
      <c r="C5" s="337"/>
      <c r="D5" s="337"/>
      <c r="E5" s="338"/>
      <c r="F5" s="339" t="s">
        <v>240</v>
      </c>
      <c r="G5" s="337"/>
      <c r="I5" s="68"/>
      <c r="J5" s="68"/>
    </row>
    <row r="6" spans="1:14" s="94" customFormat="1" ht="18" customHeight="1">
      <c r="A6" s="341"/>
      <c r="B6" s="342"/>
      <c r="C6" s="343" t="s">
        <v>264</v>
      </c>
      <c r="D6" s="343" t="s">
        <v>265</v>
      </c>
      <c r="E6" s="344" t="s">
        <v>242</v>
      </c>
      <c r="F6" s="345" t="s">
        <v>84</v>
      </c>
      <c r="G6" s="341"/>
      <c r="I6" s="97" t="s">
        <v>241</v>
      </c>
      <c r="J6" s="97" t="s">
        <v>214</v>
      </c>
    </row>
    <row r="7" spans="1:14" ht="18" customHeight="1">
      <c r="A7" s="337"/>
      <c r="B7" s="346" t="s">
        <v>328</v>
      </c>
      <c r="C7" s="347">
        <f>ROW()-6</f>
        <v>1</v>
      </c>
      <c r="D7" s="347" t="s">
        <v>248</v>
      </c>
      <c r="E7" s="98"/>
      <c r="F7" s="99"/>
      <c r="G7" s="337"/>
      <c r="I7" s="100" t="s">
        <v>248</v>
      </c>
      <c r="J7" s="101" t="s">
        <v>243</v>
      </c>
      <c r="K7" s="95">
        <f>ROW()-6</f>
        <v>1</v>
      </c>
    </row>
    <row r="8" spans="1:14" ht="18" customHeight="1">
      <c r="A8" s="337"/>
      <c r="B8" s="348"/>
      <c r="C8" s="347">
        <f t="shared" ref="C8:C23" si="0">ROW()-6</f>
        <v>2</v>
      </c>
      <c r="D8" s="347" t="s">
        <v>249</v>
      </c>
      <c r="E8" s="98"/>
      <c r="F8" s="99"/>
      <c r="G8" s="337"/>
      <c r="I8" s="100" t="s">
        <v>249</v>
      </c>
      <c r="J8" s="102" t="s">
        <v>244</v>
      </c>
      <c r="K8" s="95">
        <f t="shared" ref="K8:K25" si="1">ROW()-6</f>
        <v>2</v>
      </c>
    </row>
    <row r="9" spans="1:14" ht="18" customHeight="1">
      <c r="A9" s="337"/>
      <c r="B9" s="348"/>
      <c r="C9" s="347">
        <f t="shared" si="0"/>
        <v>3</v>
      </c>
      <c r="D9" s="347" t="s">
        <v>250</v>
      </c>
      <c r="E9" s="98"/>
      <c r="F9" s="99"/>
      <c r="G9" s="337"/>
      <c r="I9" s="100" t="s">
        <v>250</v>
      </c>
      <c r="J9" s="102" t="s">
        <v>367</v>
      </c>
      <c r="K9" s="95">
        <f t="shared" si="1"/>
        <v>3</v>
      </c>
      <c r="N9" s="103"/>
    </row>
    <row r="10" spans="1:14" ht="18" customHeight="1">
      <c r="A10" s="337"/>
      <c r="B10" s="348"/>
      <c r="C10" s="347">
        <f t="shared" si="0"/>
        <v>4</v>
      </c>
      <c r="D10" s="347" t="s">
        <v>251</v>
      </c>
      <c r="E10" s="98"/>
      <c r="F10" s="99"/>
      <c r="G10" s="337"/>
      <c r="I10" s="100" t="s">
        <v>251</v>
      </c>
      <c r="J10" s="102"/>
      <c r="K10" s="95">
        <f t="shared" si="1"/>
        <v>4</v>
      </c>
    </row>
    <row r="11" spans="1:14" ht="18" customHeight="1">
      <c r="A11" s="337"/>
      <c r="B11" s="348"/>
      <c r="C11" s="347">
        <f t="shared" si="0"/>
        <v>5</v>
      </c>
      <c r="D11" s="347" t="s">
        <v>252</v>
      </c>
      <c r="E11" s="98"/>
      <c r="F11" s="99"/>
      <c r="G11" s="337"/>
      <c r="I11" s="100" t="s">
        <v>252</v>
      </c>
      <c r="J11" s="102"/>
      <c r="K11" s="95">
        <f t="shared" si="1"/>
        <v>5</v>
      </c>
    </row>
    <row r="12" spans="1:14" ht="18" customHeight="1">
      <c r="A12" s="337"/>
      <c r="B12" s="348"/>
      <c r="C12" s="347">
        <f t="shared" si="0"/>
        <v>6</v>
      </c>
      <c r="D12" s="347" t="s">
        <v>253</v>
      </c>
      <c r="E12" s="98"/>
      <c r="F12" s="99"/>
      <c r="G12" s="337"/>
      <c r="I12" s="100" t="s">
        <v>253</v>
      </c>
      <c r="J12" s="102"/>
      <c r="K12" s="95">
        <f t="shared" si="1"/>
        <v>6</v>
      </c>
    </row>
    <row r="13" spans="1:14" ht="18" customHeight="1">
      <c r="A13" s="337"/>
      <c r="B13" s="348"/>
      <c r="C13" s="347">
        <f t="shared" si="0"/>
        <v>7</v>
      </c>
      <c r="D13" s="347" t="s">
        <v>254</v>
      </c>
      <c r="E13" s="98"/>
      <c r="F13" s="99"/>
      <c r="G13" s="337"/>
      <c r="I13" s="100" t="s">
        <v>254</v>
      </c>
      <c r="J13" s="102"/>
      <c r="K13" s="95">
        <f t="shared" si="1"/>
        <v>7</v>
      </c>
    </row>
    <row r="14" spans="1:14" ht="18" customHeight="1">
      <c r="A14" s="337"/>
      <c r="B14" s="348"/>
      <c r="C14" s="347">
        <f t="shared" si="0"/>
        <v>8</v>
      </c>
      <c r="D14" s="347" t="s">
        <v>255</v>
      </c>
      <c r="E14" s="98"/>
      <c r="F14" s="99"/>
      <c r="G14" s="337"/>
      <c r="I14" s="100" t="s">
        <v>255</v>
      </c>
      <c r="J14" s="102"/>
      <c r="K14" s="95">
        <f t="shared" si="1"/>
        <v>8</v>
      </c>
    </row>
    <row r="15" spans="1:14" ht="18" customHeight="1">
      <c r="A15" s="337"/>
      <c r="B15" s="348"/>
      <c r="C15" s="347">
        <f t="shared" si="0"/>
        <v>9</v>
      </c>
      <c r="D15" s="347" t="s">
        <v>256</v>
      </c>
      <c r="E15" s="98"/>
      <c r="F15" s="99"/>
      <c r="G15" s="337"/>
      <c r="I15" s="100" t="s">
        <v>256</v>
      </c>
      <c r="J15" s="102"/>
      <c r="K15" s="95">
        <f t="shared" si="1"/>
        <v>9</v>
      </c>
    </row>
    <row r="16" spans="1:14" ht="18" customHeight="1">
      <c r="A16" s="337"/>
      <c r="B16" s="348"/>
      <c r="C16" s="347">
        <f t="shared" si="0"/>
        <v>10</v>
      </c>
      <c r="D16" s="347" t="s">
        <v>257</v>
      </c>
      <c r="E16" s="98"/>
      <c r="F16" s="99"/>
      <c r="G16" s="337"/>
      <c r="I16" s="100" t="s">
        <v>257</v>
      </c>
      <c r="J16" s="102"/>
      <c r="K16" s="95">
        <f t="shared" si="1"/>
        <v>10</v>
      </c>
    </row>
    <row r="17" spans="1:11" ht="18" customHeight="1">
      <c r="A17" s="337"/>
      <c r="B17" s="348"/>
      <c r="C17" s="347">
        <f t="shared" si="0"/>
        <v>11</v>
      </c>
      <c r="D17" s="347" t="s">
        <v>258</v>
      </c>
      <c r="E17" s="98"/>
      <c r="F17" s="99"/>
      <c r="G17" s="337"/>
      <c r="I17" s="100" t="s">
        <v>258</v>
      </c>
      <c r="J17" s="102"/>
      <c r="K17" s="95">
        <f t="shared" si="1"/>
        <v>11</v>
      </c>
    </row>
    <row r="18" spans="1:11" ht="18" customHeight="1" thickBot="1">
      <c r="A18" s="337"/>
      <c r="B18" s="348"/>
      <c r="C18" s="347">
        <f t="shared" si="0"/>
        <v>12</v>
      </c>
      <c r="D18" s="349" t="s">
        <v>199</v>
      </c>
      <c r="E18" s="113"/>
      <c r="F18" s="114"/>
      <c r="G18" s="337"/>
      <c r="I18" s="100" t="s">
        <v>199</v>
      </c>
      <c r="J18" s="102"/>
      <c r="K18" s="95">
        <f t="shared" si="1"/>
        <v>12</v>
      </c>
    </row>
    <row r="19" spans="1:11" ht="18" customHeight="1" thickTop="1" thickBot="1">
      <c r="A19" s="337"/>
      <c r="B19" s="350"/>
      <c r="C19" s="347">
        <f t="shared" si="0"/>
        <v>13</v>
      </c>
      <c r="D19" s="351" t="s">
        <v>260</v>
      </c>
      <c r="E19" s="352">
        <f>SUM(E7:E18)</f>
        <v>0</v>
      </c>
      <c r="F19" s="115"/>
      <c r="G19" s="337"/>
      <c r="I19" s="100" t="s">
        <v>260</v>
      </c>
      <c r="J19" s="102"/>
      <c r="K19" s="95">
        <v>13</v>
      </c>
    </row>
    <row r="20" spans="1:11" ht="18" customHeight="1" thickBot="1">
      <c r="A20" s="337"/>
      <c r="B20" s="346"/>
      <c r="C20" s="347">
        <f t="shared" si="0"/>
        <v>14</v>
      </c>
      <c r="D20" s="353" t="s">
        <v>245</v>
      </c>
      <c r="E20" s="104"/>
      <c r="F20" s="105"/>
      <c r="G20" s="337"/>
      <c r="I20" s="100" t="s">
        <v>245</v>
      </c>
      <c r="J20" s="102"/>
      <c r="K20" s="95">
        <f t="shared" si="1"/>
        <v>14</v>
      </c>
    </row>
    <row r="21" spans="1:11" ht="18" customHeight="1" thickTop="1" thickBot="1">
      <c r="A21" s="337"/>
      <c r="B21" s="354"/>
      <c r="C21" s="355">
        <f t="shared" si="0"/>
        <v>15</v>
      </c>
      <c r="D21" s="356" t="s">
        <v>261</v>
      </c>
      <c r="E21" s="357">
        <f>SUM(E7:E18)-E20</f>
        <v>0</v>
      </c>
      <c r="F21" s="106"/>
      <c r="G21" s="337"/>
      <c r="I21" s="100" t="s">
        <v>261</v>
      </c>
      <c r="J21" s="102"/>
      <c r="K21" s="95">
        <f t="shared" si="1"/>
        <v>15</v>
      </c>
    </row>
    <row r="22" spans="1:11" ht="18" customHeight="1">
      <c r="A22" s="337"/>
      <c r="B22" s="358" t="s">
        <v>259</v>
      </c>
      <c r="C22" s="359">
        <f t="shared" si="0"/>
        <v>16</v>
      </c>
      <c r="D22" s="360" t="s">
        <v>262</v>
      </c>
      <c r="E22" s="108"/>
      <c r="F22" s="109"/>
      <c r="G22" s="337"/>
      <c r="I22" s="100" t="s">
        <v>262</v>
      </c>
      <c r="J22" s="123"/>
      <c r="K22" s="95">
        <f t="shared" si="1"/>
        <v>16</v>
      </c>
    </row>
    <row r="23" spans="1:11" ht="18" customHeight="1" thickBot="1">
      <c r="A23" s="337"/>
      <c r="B23" s="361"/>
      <c r="C23" s="347">
        <f t="shared" si="0"/>
        <v>17</v>
      </c>
      <c r="D23" s="362" t="s">
        <v>246</v>
      </c>
      <c r="E23" s="110"/>
      <c r="F23" s="111"/>
      <c r="G23" s="337"/>
      <c r="I23" s="100" t="s">
        <v>246</v>
      </c>
      <c r="J23" s="102"/>
      <c r="K23" s="95">
        <f t="shared" si="1"/>
        <v>17</v>
      </c>
    </row>
    <row r="24" spans="1:11" ht="18" customHeight="1" thickTop="1" thickBot="1">
      <c r="A24" s="337"/>
      <c r="B24" s="363"/>
      <c r="C24" s="355">
        <v>18</v>
      </c>
      <c r="D24" s="356" t="s">
        <v>263</v>
      </c>
      <c r="E24" s="357">
        <f>SUM(E22:E23)</f>
        <v>0</v>
      </c>
      <c r="F24" s="106"/>
      <c r="G24" s="337"/>
      <c r="I24" s="100" t="s">
        <v>263</v>
      </c>
      <c r="J24" s="102"/>
      <c r="K24" s="95">
        <f t="shared" si="1"/>
        <v>18</v>
      </c>
    </row>
    <row r="25" spans="1:11" ht="18" customHeight="1" thickBot="1">
      <c r="A25" s="337"/>
      <c r="B25" s="364"/>
      <c r="C25" s="365">
        <v>19</v>
      </c>
      <c r="D25" s="356" t="s">
        <v>247</v>
      </c>
      <c r="E25" s="357">
        <f>E21+E24</f>
        <v>0</v>
      </c>
      <c r="F25" s="112"/>
      <c r="G25" s="337"/>
      <c r="I25" s="100" t="s">
        <v>247</v>
      </c>
      <c r="J25" s="107"/>
      <c r="K25" s="95">
        <f t="shared" si="1"/>
        <v>19</v>
      </c>
    </row>
    <row r="26" spans="1:11" ht="15" customHeight="1">
      <c r="A26" s="337"/>
      <c r="B26" s="337"/>
      <c r="C26" s="337"/>
      <c r="D26" s="337"/>
      <c r="E26" s="338"/>
      <c r="F26" s="338"/>
      <c r="G26" s="337"/>
    </row>
  </sheetData>
  <sheetProtection algorithmName="SHA-512" hashValue="JYmHuIuoKnIa+K08KXvI4uW5WSN/BNRrk3Yho+P0LCYvz30uk/pYZTm5lfn9+c2iJfNLpAyB/Fvq/jYoyDnvuw==" saltValue="2rkxm2wxDLhnB++wm6x/hQ==" spinCount="100000" sheet="1" formatColumns="0" formatRows="0" insertColumns="0" insertRows="0"/>
  <mergeCells count="4">
    <mergeCell ref="B4:F4"/>
    <mergeCell ref="B7:B19"/>
    <mergeCell ref="B20:B21"/>
    <mergeCell ref="B22:B24"/>
  </mergeCells>
  <phoneticPr fontId="3"/>
  <printOptions horizontalCentered="1"/>
  <pageMargins left="0.70866141732283472" right="0.39370078740157483" top="0.39370078740157483" bottom="0.39370078740157483" header="0.39370078740157483" footer="0.39370078740157483"/>
  <pageSetup paperSize="9" scale="88" orientation="portrait" blackAndWhite="1" r:id="rId1"/>
  <colBreaks count="1" manualBreakCount="1">
    <brk id="7" min="1" max="51"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Index</vt:lpstr>
      <vt:lpstr>第1号</vt:lpstr>
      <vt:lpstr>第1号付表１</vt:lpstr>
      <vt:lpstr>第1号付表1－２ </vt:lpstr>
      <vt:lpstr>第2号 </vt:lpstr>
      <vt:lpstr>■交付決定内容入力■</vt:lpstr>
      <vt:lpstr>第5号</vt:lpstr>
      <vt:lpstr>第6号</vt:lpstr>
      <vt:lpstr>第６号付表１</vt:lpstr>
      <vt:lpstr>第6号付表１－２</vt:lpstr>
      <vt:lpstr>第8号</vt:lpstr>
      <vt:lpstr>第9号</vt:lpstr>
      <vt:lpstr>第10号</vt:lpstr>
      <vt:lpstr>第11号</vt:lpstr>
      <vt:lpstr>第11号付表１</vt:lpstr>
      <vt:lpstr>第11号付表1－２</vt:lpstr>
      <vt:lpstr>第13号</vt:lpstr>
      <vt:lpstr>第14号</vt:lpstr>
      <vt:lpstr>■交付決定内容入力■!Print_Area</vt:lpstr>
      <vt:lpstr>Index!Print_Area</vt:lpstr>
      <vt:lpstr>第10号!Print_Area</vt:lpstr>
      <vt:lpstr>第11号!Print_Area</vt:lpstr>
      <vt:lpstr>第11号付表１!Print_Area</vt:lpstr>
      <vt:lpstr>'第11号付表1－２'!Print_Area</vt:lpstr>
      <vt:lpstr>第13号!Print_Area</vt:lpstr>
      <vt:lpstr>第14号!Print_Area</vt:lpstr>
      <vt:lpstr>第1号!Print_Area</vt:lpstr>
      <vt:lpstr>第1号付表１!Print_Area</vt:lpstr>
      <vt:lpstr>'第1号付表1－２ '!Print_Area</vt:lpstr>
      <vt:lpstr>'第2号 '!Print_Area</vt:lpstr>
      <vt:lpstr>第5号!Print_Area</vt:lpstr>
      <vt:lpstr>第6号!Print_Area</vt:lpstr>
      <vt:lpstr>第６号付表１!Print_Area</vt:lpstr>
      <vt:lpstr>'第6号付表１－２'!Print_Area</vt:lpstr>
      <vt:lpstr>第8号!Print_Area</vt:lpstr>
      <vt:lpstr>第9号!Print_Area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2024-07-18T05:50:56Z</dcterms:created>
  <dcterms:modified xsi:type="dcterms:W3CDTF">2025-08-07T08:28:24Z</dcterms:modified>
</cp:coreProperties>
</file>