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A39CAAC1-DF8C-498F-B4CD-BD5E48E1EBD0}" xr6:coauthVersionLast="47" xr6:coauthVersionMax="47" xr10:uidLastSave="{00000000-0000-0000-0000-000000000000}"/>
  <bookViews>
    <workbookView xWindow="28680" yWindow="-120" windowWidth="29040" windowHeight="15720" activeTab="1" xr2:uid="{85E964E7-C226-44C8-BF67-106E51692FE8}"/>
  </bookViews>
  <sheets>
    <sheet name="助成対象経費明細書【管理組合(法人)】" sheetId="6" r:id="rId1"/>
    <sheet name="助成対象経費明細書【リース事業者】 " sheetId="8" r:id="rId2"/>
    <sheet name="【記入例】助成対象経費明細書" sheetId="7" r:id="rId3"/>
  </sheets>
  <definedNames>
    <definedName name="_xlnm._FilterDatabase" localSheetId="2" hidden="1">【記入例】助成対象経費明細書!$Q$1:$Q$68</definedName>
    <definedName name="_xlnm._FilterDatabase" localSheetId="1" hidden="1">'助成対象経費明細書【リース事業者】 '!$Q$1:$Q$68</definedName>
    <definedName name="_xlnm._FilterDatabase" localSheetId="0" hidden="1">'助成対象経費明細書【管理組合(法人)】'!$Q$1:$Q$68</definedName>
    <definedName name="_xlnm.Print_Area" localSheetId="2">【記入例】助成対象経費明細書!$A$1:$S$61</definedName>
    <definedName name="_xlnm.Print_Area" localSheetId="1">'助成対象経費明細書【リース事業者】 '!$A$1:$V$61</definedName>
    <definedName name="_xlnm.Print_Area" localSheetId="0">'助成対象経費明細書【管理組合(法人)】'!$A$1:$S$61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6" l="1"/>
  <c r="R51" i="6" s="1"/>
  <c r="R50" i="8"/>
  <c r="R51" i="8" s="1"/>
  <c r="R50" i="7"/>
  <c r="R51" i="7" s="1"/>
  <c r="L50" i="7"/>
  <c r="L51" i="7"/>
  <c r="L52" i="7"/>
  <c r="L52" i="6"/>
  <c r="L51" i="6"/>
  <c r="L50" i="6"/>
  <c r="L52" i="8"/>
  <c r="L51" i="8"/>
  <c r="L50" i="8"/>
  <c r="R60" i="8"/>
  <c r="R59" i="8"/>
  <c r="R58" i="8"/>
  <c r="R57" i="8"/>
  <c r="R56" i="8"/>
  <c r="R55" i="8"/>
  <c r="R54" i="8"/>
  <c r="R53" i="8"/>
  <c r="R52" i="8"/>
  <c r="R60" i="7"/>
  <c r="R59" i="7"/>
  <c r="R58" i="7"/>
  <c r="R57" i="7"/>
  <c r="R56" i="7"/>
  <c r="R55" i="7"/>
  <c r="R54" i="7"/>
  <c r="R53" i="7"/>
  <c r="R52" i="7"/>
  <c r="R60" i="6"/>
  <c r="R59" i="6"/>
  <c r="R58" i="6"/>
  <c r="R57" i="6"/>
  <c r="R56" i="6"/>
  <c r="R55" i="6"/>
  <c r="R54" i="6"/>
  <c r="R53" i="6"/>
  <c r="R5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" authorId="0" shapeId="0" xr:uid="{95032B7C-45E0-4770-B4F8-25ED791D364F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エコジョーズ
エコフィール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G3" authorId="0" shapeId="0" xr:uid="{69EC6B8F-75A8-42B3-B0BA-088BC5EF1271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追い炊き機能の有無</t>
        </r>
        <r>
          <rPr>
            <sz val="10.5"/>
            <color indexed="81"/>
            <rFont val="Meiryo UI"/>
            <family val="3"/>
            <charset val="128"/>
          </rPr>
          <t>を
選択してください。</t>
        </r>
      </text>
    </comment>
    <comment ref="H3" authorId="0" shapeId="0" xr:uid="{C62146F7-CB04-4453-BDF0-A3D01DE274F2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メーカー名</t>
        </r>
        <r>
          <rPr>
            <sz val="10.5"/>
            <color indexed="81"/>
            <rFont val="Meiryo UI"/>
            <family val="3"/>
            <charset val="128"/>
          </rPr>
          <t>を
選択してください。</t>
        </r>
      </text>
    </comment>
    <comment ref="N3" authorId="0" shapeId="0" xr:uid="{0BC3A66A-7914-46A4-B5BB-CB26363ADF5B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地方公共団体補助金の申請状況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O3" authorId="0" shapeId="0" xr:uid="{A382D98B-B449-411E-8BDB-A33C7615175D}">
      <text>
        <r>
          <rPr>
            <sz val="10.5"/>
            <color indexed="81"/>
            <rFont val="Meiryo UI"/>
            <family val="3"/>
            <charset val="128"/>
          </rPr>
          <t xml:space="preserve">申請済み、申請予定の
</t>
        </r>
        <r>
          <rPr>
            <b/>
            <sz val="10.5"/>
            <color indexed="81"/>
            <rFont val="Meiryo UI"/>
            <family val="3"/>
            <charset val="128"/>
          </rPr>
          <t>地方公共団体補助金額</t>
        </r>
        <r>
          <rPr>
            <sz val="10.5"/>
            <color indexed="81"/>
            <rFont val="Meiryo UI"/>
            <family val="3"/>
            <charset val="128"/>
          </rPr>
          <t xml:space="preserve">
を入力してください。</t>
        </r>
      </text>
    </comment>
    <comment ref="P3" authorId="0" shapeId="0" xr:uid="{D7161CEE-7131-4A05-921E-0CFCA726BA32}">
      <text>
        <r>
          <rPr>
            <b/>
            <sz val="10.5"/>
            <color indexed="81"/>
            <rFont val="Meiryo UI"/>
            <family val="3"/>
            <charset val="128"/>
          </rPr>
          <t>領収書金額から地方公共団体補助金が
引かれているか</t>
        </r>
        <r>
          <rPr>
            <sz val="10.5"/>
            <color indexed="81"/>
            <rFont val="Meiryo UI"/>
            <family val="3"/>
            <charset val="128"/>
          </rPr>
          <t>、プルダウンから選択してください。</t>
        </r>
      </text>
    </comment>
    <comment ref="Q3" authorId="0" shapeId="0" xr:uid="{CF8A2C6F-1B66-4161-A38B-474E81AE7D63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再生可能エネルギー電力メニューの
ご契約有無</t>
        </r>
        <r>
          <rPr>
            <sz val="10.5"/>
            <color indexed="81"/>
            <rFont val="Meiryo UI"/>
            <family val="3"/>
            <charset val="128"/>
          </rPr>
          <t>を選択してください。</t>
        </r>
      </text>
    </comment>
    <comment ref="R3" authorId="0" shapeId="0" xr:uid="{A363907E-DDC9-4762-ADBC-472F9720B74D}">
      <text>
        <r>
          <rPr>
            <b/>
            <sz val="10.5"/>
            <color indexed="81"/>
            <rFont val="Meiryo UI"/>
            <family val="3"/>
            <charset val="128"/>
          </rPr>
          <t>再生可能エネルギー電力メニューの
名称</t>
        </r>
        <r>
          <rPr>
            <sz val="10.5"/>
            <color indexed="81"/>
            <rFont val="Meiryo UI"/>
            <family val="3"/>
            <charset val="128"/>
          </rPr>
          <t>を</t>
        </r>
        <r>
          <rPr>
            <b/>
            <u/>
            <sz val="10.5"/>
            <color indexed="81"/>
            <rFont val="Meiryo UI"/>
            <family val="3"/>
            <charset val="128"/>
          </rPr>
          <t>正式名称で</t>
        </r>
        <r>
          <rPr>
            <sz val="10.5"/>
            <color indexed="81"/>
            <rFont val="Meiryo UI"/>
            <family val="3"/>
            <charset val="128"/>
          </rPr>
          <t>入力してください。</t>
        </r>
      </text>
    </comment>
    <comment ref="S3" authorId="0" shapeId="0" xr:uid="{62792E50-961E-471D-8278-79CE809432E1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保証書の提出有無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A44" authorId="0" shapeId="0" xr:uid="{48B3ECC1-96A0-4526-A345-2F87FBEA2210}">
      <text>
        <r>
          <rPr>
            <sz val="12"/>
            <color indexed="81"/>
            <rFont val="Meiryo UI"/>
            <family val="3"/>
            <charset val="128"/>
          </rPr>
          <t>申請住戸数が40戸以上ある場合は、
枠内に行を複製してください。</t>
        </r>
      </text>
    </comment>
    <comment ref="R49" authorId="0" shapeId="0" xr:uid="{C621E722-4237-4EF9-B84E-C01986C69E4E}">
      <text>
        <r>
          <rPr>
            <b/>
            <sz val="12"/>
            <color indexed="81"/>
            <rFont val="Meiryo UI"/>
            <family val="3"/>
            <charset val="128"/>
          </rPr>
          <t>【必須】
総住戸数</t>
        </r>
        <r>
          <rPr>
            <sz val="12"/>
            <color indexed="81"/>
            <rFont val="Meiryo UI"/>
            <family val="3"/>
            <charset val="128"/>
          </rPr>
          <t>を記入してください。
※既にエコジョーズ等を設置済みの住戸は除く</t>
        </r>
      </text>
    </comment>
    <comment ref="P50" authorId="0" shapeId="0" xr:uid="{2236CBC5-5874-489A-A20A-935E91D5294C}">
      <text>
        <r>
          <rPr>
            <b/>
            <sz val="12"/>
            <color indexed="81"/>
            <rFont val="Meiryo UI"/>
            <family val="3"/>
            <charset val="128"/>
          </rPr>
          <t>以下は全て自動計算のため、
触らないでください。
※各項目の申請数が
他提出資料内容と
一致しているか、
ご確認ください。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" authorId="0" shapeId="0" xr:uid="{B0DF721C-FDD3-4170-8F6B-73E81951E261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エコジョーズ
エコフィール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G3" authorId="0" shapeId="0" xr:uid="{7428C8A8-80E6-43AF-A78A-69294EEBFFF3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追い炊き機能の有無</t>
        </r>
        <r>
          <rPr>
            <sz val="10.5"/>
            <color indexed="81"/>
            <rFont val="Meiryo UI"/>
            <family val="3"/>
            <charset val="128"/>
          </rPr>
          <t>を
選択してください。</t>
        </r>
      </text>
    </comment>
    <comment ref="H3" authorId="0" shapeId="0" xr:uid="{3B3C7E2A-E2FF-4155-8346-A7D1D0912EAE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メーカー名</t>
        </r>
        <r>
          <rPr>
            <sz val="10.5"/>
            <color indexed="81"/>
            <rFont val="Meiryo UI"/>
            <family val="3"/>
            <charset val="128"/>
          </rPr>
          <t>を
選択してください。</t>
        </r>
      </text>
    </comment>
    <comment ref="N3" authorId="0" shapeId="0" xr:uid="{11C198F0-91A1-433A-9DF4-A8640161B7BC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地方公共団体補助金の申請状況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O3" authorId="0" shapeId="0" xr:uid="{A503F2B8-FBDA-4C55-BF84-7773617901FA}">
      <text>
        <r>
          <rPr>
            <sz val="10.5"/>
            <color indexed="81"/>
            <rFont val="Meiryo UI"/>
            <family val="3"/>
            <charset val="128"/>
          </rPr>
          <t xml:space="preserve">申請済み、申請予定の
</t>
        </r>
        <r>
          <rPr>
            <b/>
            <sz val="10.5"/>
            <color indexed="81"/>
            <rFont val="Meiryo UI"/>
            <family val="3"/>
            <charset val="128"/>
          </rPr>
          <t>地方公共団体補助金額</t>
        </r>
        <r>
          <rPr>
            <sz val="10.5"/>
            <color indexed="81"/>
            <rFont val="Meiryo UI"/>
            <family val="3"/>
            <charset val="128"/>
          </rPr>
          <t xml:space="preserve">
を入力してください。</t>
        </r>
      </text>
    </comment>
    <comment ref="P3" authorId="0" shapeId="0" xr:uid="{3F8F9344-928D-4300-BE23-DE7FD8A62A40}">
      <text>
        <r>
          <rPr>
            <b/>
            <sz val="11"/>
            <color indexed="81"/>
            <rFont val="Meiryo UI"/>
            <family val="3"/>
            <charset val="128"/>
          </rPr>
          <t>領収書金額から地方公共団体補助金が
引かれているか</t>
        </r>
        <r>
          <rPr>
            <sz val="11"/>
            <color indexed="81"/>
            <rFont val="Meiryo UI"/>
            <family val="3"/>
            <charset val="128"/>
          </rPr>
          <t>、プルダウンから選択してください。</t>
        </r>
      </text>
    </comment>
    <comment ref="Q3" authorId="0" shapeId="0" xr:uid="{24484A91-9D9E-4242-80EB-991F8DC2FD38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再生可能エネルギー電力メニューの
ご契約有無</t>
        </r>
        <r>
          <rPr>
            <sz val="10.5"/>
            <color indexed="81"/>
            <rFont val="Meiryo UI"/>
            <family val="3"/>
            <charset val="128"/>
          </rPr>
          <t>を選択してください。</t>
        </r>
      </text>
    </comment>
    <comment ref="R3" authorId="0" shapeId="0" xr:uid="{DA63B063-772C-4B3C-92C5-4D2EFAA358FE}">
      <text>
        <r>
          <rPr>
            <b/>
            <sz val="10.5"/>
            <color indexed="81"/>
            <rFont val="Meiryo UI"/>
            <family val="3"/>
            <charset val="128"/>
          </rPr>
          <t>再生可能エネルギー電力メニューの
名称</t>
        </r>
        <r>
          <rPr>
            <sz val="10.5"/>
            <color indexed="81"/>
            <rFont val="Meiryo UI"/>
            <family val="3"/>
            <charset val="128"/>
          </rPr>
          <t>を</t>
        </r>
        <r>
          <rPr>
            <b/>
            <u/>
            <sz val="10.5"/>
            <color indexed="81"/>
            <rFont val="Meiryo UI"/>
            <family val="3"/>
            <charset val="128"/>
          </rPr>
          <t>正式名称で</t>
        </r>
        <r>
          <rPr>
            <sz val="10.5"/>
            <color indexed="81"/>
            <rFont val="Meiryo UI"/>
            <family val="3"/>
            <charset val="128"/>
          </rPr>
          <t>入力してください。</t>
        </r>
      </text>
    </comment>
    <comment ref="S3" authorId="0" shapeId="0" xr:uid="{31B80448-8DB6-400A-999C-98505B83C7F4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保証書の提出有無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V3" authorId="0" shapeId="0" xr:uid="{38A238FA-9202-42BE-A3EA-1822A18C4EFD}">
      <text>
        <r>
          <rPr>
            <b/>
            <sz val="9"/>
            <color indexed="81"/>
            <rFont val="Meiryo UI"/>
            <family val="3"/>
            <charset val="128"/>
          </rPr>
          <t xml:space="preserve">リース契約期間は6年以上
</t>
        </r>
        <r>
          <rPr>
            <sz val="9"/>
            <color indexed="81"/>
            <rFont val="Meiryo UI"/>
            <family val="3"/>
            <charset val="128"/>
          </rPr>
          <t>であることをご確認ください。</t>
        </r>
      </text>
    </comment>
    <comment ref="A44" authorId="0" shapeId="0" xr:uid="{82845E46-AFA5-41E1-9338-E831D86B58BF}">
      <text>
        <r>
          <rPr>
            <sz val="12"/>
            <color indexed="81"/>
            <rFont val="Meiryo UI"/>
            <family val="3"/>
            <charset val="128"/>
          </rPr>
          <t>申請住戸数が40戸以上ある場合は、
枠内に行を複製してください。</t>
        </r>
      </text>
    </comment>
    <comment ref="R49" authorId="0" shapeId="0" xr:uid="{ACFDE956-EA3F-438A-B125-B571A73DA477}">
      <text>
        <r>
          <rPr>
            <b/>
            <sz val="12"/>
            <color indexed="81"/>
            <rFont val="Meiryo UI"/>
            <family val="3"/>
            <charset val="128"/>
          </rPr>
          <t>【必須】
総住戸数</t>
        </r>
        <r>
          <rPr>
            <sz val="12"/>
            <color indexed="81"/>
            <rFont val="Meiryo UI"/>
            <family val="3"/>
            <charset val="128"/>
          </rPr>
          <t>を記入してください。
※既にエコジョーズ等を設置済みの住戸は除く</t>
        </r>
      </text>
    </comment>
    <comment ref="P50" authorId="0" shapeId="0" xr:uid="{A049DA7D-C53D-4949-82F4-9E90B4B8F183}">
      <text>
        <r>
          <rPr>
            <b/>
            <sz val="12"/>
            <color indexed="81"/>
            <rFont val="Meiryo UI"/>
            <family val="3"/>
            <charset val="128"/>
          </rPr>
          <t>以下は全て自動計算のため、
触らないでください。
※各項目の申請数が
他提出資料内容と
一致しているか、
ご確認ください。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" authorId="0" shapeId="0" xr:uid="{7FCB7326-C231-4176-A4B4-BF40F6B3A008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エコジョーズ
エコフィール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G3" authorId="0" shapeId="0" xr:uid="{1B35D2CA-3292-48CC-AE59-A863EBA78732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追い炊き機能の有無</t>
        </r>
        <r>
          <rPr>
            <sz val="10.5"/>
            <color indexed="81"/>
            <rFont val="Meiryo UI"/>
            <family val="3"/>
            <charset val="128"/>
          </rPr>
          <t>を
選択してください。</t>
        </r>
      </text>
    </comment>
    <comment ref="H3" authorId="0" shapeId="0" xr:uid="{1A4BEADB-8ABB-4FE0-B8F9-C15514913B7D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メーカー名</t>
        </r>
        <r>
          <rPr>
            <sz val="10.5"/>
            <color indexed="81"/>
            <rFont val="Meiryo UI"/>
            <family val="3"/>
            <charset val="128"/>
          </rPr>
          <t>を
選択してください。</t>
        </r>
      </text>
    </comment>
    <comment ref="N3" authorId="0" shapeId="0" xr:uid="{3F7AE5E1-9BB9-47E9-8AB8-CFF50C70938F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地方公共団体補助金の申請状況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O3" authorId="0" shapeId="0" xr:uid="{8924795D-FAC7-4D1E-91DA-B61EC3CBDC23}">
      <text>
        <r>
          <rPr>
            <sz val="10.5"/>
            <color indexed="81"/>
            <rFont val="Meiryo UI"/>
            <family val="3"/>
            <charset val="128"/>
          </rPr>
          <t xml:space="preserve">申請済み、申請予定の
</t>
        </r>
        <r>
          <rPr>
            <b/>
            <sz val="10.5"/>
            <color indexed="81"/>
            <rFont val="Meiryo UI"/>
            <family val="3"/>
            <charset val="128"/>
          </rPr>
          <t>地方公共団体補助金額</t>
        </r>
        <r>
          <rPr>
            <sz val="10.5"/>
            <color indexed="81"/>
            <rFont val="Meiryo UI"/>
            <family val="3"/>
            <charset val="128"/>
          </rPr>
          <t xml:space="preserve">
を入力してください。</t>
        </r>
      </text>
    </comment>
    <comment ref="Q3" authorId="0" shapeId="0" xr:uid="{AD0DB3E1-46C5-46C6-9315-AAB7FD3BBC6A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再生可能エネルギー電力メニューの
ご契約有無</t>
        </r>
        <r>
          <rPr>
            <sz val="10.5"/>
            <color indexed="81"/>
            <rFont val="Meiryo UI"/>
            <family val="3"/>
            <charset val="128"/>
          </rPr>
          <t>を選択してください。</t>
        </r>
      </text>
    </comment>
    <comment ref="R3" authorId="0" shapeId="0" xr:uid="{554CAE92-E5E9-4DE6-94A2-9F8F4ACA9ECA}">
      <text>
        <r>
          <rPr>
            <b/>
            <sz val="10.5"/>
            <color indexed="81"/>
            <rFont val="Meiryo UI"/>
            <family val="3"/>
            <charset val="128"/>
          </rPr>
          <t>再生可能エネルギー電力メニューの
名称</t>
        </r>
        <r>
          <rPr>
            <sz val="10.5"/>
            <color indexed="81"/>
            <rFont val="Meiryo UI"/>
            <family val="3"/>
            <charset val="128"/>
          </rPr>
          <t>を</t>
        </r>
        <r>
          <rPr>
            <b/>
            <u/>
            <sz val="10.5"/>
            <color indexed="81"/>
            <rFont val="Meiryo UI"/>
            <family val="3"/>
            <charset val="128"/>
          </rPr>
          <t>正式名称で</t>
        </r>
        <r>
          <rPr>
            <sz val="10.5"/>
            <color indexed="81"/>
            <rFont val="Meiryo UI"/>
            <family val="3"/>
            <charset val="128"/>
          </rPr>
          <t>入力してください。</t>
        </r>
      </text>
    </comment>
    <comment ref="S3" authorId="0" shapeId="0" xr:uid="{6A43E991-0360-4398-93E3-1D992F31C6AF}">
      <text>
        <r>
          <rPr>
            <sz val="10.5"/>
            <color indexed="81"/>
            <rFont val="Meiryo UI"/>
            <family val="3"/>
            <charset val="128"/>
          </rPr>
          <t xml:space="preserve">プルダウンから
</t>
        </r>
        <r>
          <rPr>
            <b/>
            <sz val="10.5"/>
            <color indexed="81"/>
            <rFont val="Meiryo UI"/>
            <family val="3"/>
            <charset val="128"/>
          </rPr>
          <t>保証書の提出有無</t>
        </r>
        <r>
          <rPr>
            <sz val="10.5"/>
            <color indexed="81"/>
            <rFont val="Meiryo UI"/>
            <family val="3"/>
            <charset val="128"/>
          </rPr>
          <t xml:space="preserve">
を選択してください。</t>
        </r>
      </text>
    </comment>
    <comment ref="A44" authorId="0" shapeId="0" xr:uid="{5AC3B752-9B6C-4EA6-8C5A-AF5C3C005013}">
      <text>
        <r>
          <rPr>
            <sz val="12"/>
            <color indexed="81"/>
            <rFont val="Meiryo UI"/>
            <family val="3"/>
            <charset val="128"/>
          </rPr>
          <t>申請住戸数が40戸以上ある場合は、
枠内に行を複製してください。</t>
        </r>
      </text>
    </comment>
    <comment ref="R49" authorId="0" shapeId="0" xr:uid="{74CB5C71-17D7-4AF6-B80D-BFA3BAB79FD8}">
      <text>
        <r>
          <rPr>
            <b/>
            <sz val="12"/>
            <color indexed="81"/>
            <rFont val="Meiryo UI"/>
            <family val="3"/>
            <charset val="128"/>
          </rPr>
          <t>【必須】
総住戸数</t>
        </r>
        <r>
          <rPr>
            <sz val="12"/>
            <color indexed="81"/>
            <rFont val="Meiryo UI"/>
            <family val="3"/>
            <charset val="128"/>
          </rPr>
          <t>を記入してください。
※既にエコジョーズ等を設置済みの住戸は除く</t>
        </r>
      </text>
    </comment>
    <comment ref="P50" authorId="0" shapeId="0" xr:uid="{0DEFDB8F-4817-4876-B410-A980FBA1013A}">
      <text>
        <r>
          <rPr>
            <b/>
            <sz val="12"/>
            <color indexed="81"/>
            <rFont val="Meiryo UI"/>
            <family val="3"/>
            <charset val="128"/>
          </rPr>
          <t>以下は全て自動計算のため、
触らないでください。
※各項目の申請数が
他提出資料内容と
一致しているか、
ご確認ください。</t>
        </r>
      </text>
    </comment>
  </commentList>
</comments>
</file>

<file path=xl/sharedStrings.xml><?xml version="1.0" encoding="utf-8"?>
<sst xmlns="http://schemas.openxmlformats.org/spreadsheetml/2006/main" count="344" uniqueCount="116">
  <si>
    <t>部屋番号</t>
    <rPh sb="0" eb="4">
      <t>ヘヤバンゴウ</t>
    </rPh>
    <phoneticPr fontId="2"/>
  </si>
  <si>
    <t>メーカー名</t>
    <rPh sb="4" eb="5">
      <t>メイ</t>
    </rPh>
    <phoneticPr fontId="2"/>
  </si>
  <si>
    <t>総住戸数</t>
    <rPh sb="0" eb="4">
      <t>ソウジュウコスウ</t>
    </rPh>
    <phoneticPr fontId="2"/>
  </si>
  <si>
    <t>申請住戸数</t>
    <rPh sb="0" eb="2">
      <t>シンセイ</t>
    </rPh>
    <rPh sb="2" eb="4">
      <t>ジュウコ</t>
    </rPh>
    <rPh sb="4" eb="5">
      <t>スウ</t>
    </rPh>
    <phoneticPr fontId="2"/>
  </si>
  <si>
    <t>申請住戸数割合</t>
    <rPh sb="0" eb="2">
      <t>シンセイ</t>
    </rPh>
    <rPh sb="2" eb="5">
      <t>ジュウコスウ</t>
    </rPh>
    <rPh sb="5" eb="7">
      <t>ワリアイ</t>
    </rPh>
    <phoneticPr fontId="2"/>
  </si>
  <si>
    <t>機器費（税抜）</t>
    <rPh sb="0" eb="3">
      <t>キキヒ</t>
    </rPh>
    <rPh sb="4" eb="6">
      <t>ゼ</t>
    </rPh>
    <phoneticPr fontId="2"/>
  </si>
  <si>
    <t>エコジョーズ</t>
  </si>
  <si>
    <t>エコフィール</t>
  </si>
  <si>
    <t>助成対象経費明細書</t>
    <rPh sb="0" eb="2">
      <t>ジョセイ</t>
    </rPh>
    <rPh sb="2" eb="4">
      <t>タイショウ</t>
    </rPh>
    <rPh sb="4" eb="6">
      <t>ケイヒ</t>
    </rPh>
    <rPh sb="6" eb="9">
      <t>メイサイショ</t>
    </rPh>
    <phoneticPr fontId="2"/>
  </si>
  <si>
    <t>再生可能エネルギー電力メニュー
ご契約有無</t>
    <rPh sb="0" eb="4">
      <t>サイセイカノウ</t>
    </rPh>
    <rPh sb="9" eb="11">
      <t>デンリョク</t>
    </rPh>
    <rPh sb="17" eb="19">
      <t>ケイヤク</t>
    </rPh>
    <rPh sb="19" eb="21">
      <t>ウム</t>
    </rPh>
    <phoneticPr fontId="2"/>
  </si>
  <si>
    <t>■機器費・工事費　集計表</t>
    <rPh sb="1" eb="4">
      <t>キキヒ</t>
    </rPh>
    <rPh sb="5" eb="8">
      <t>コウジヒ</t>
    </rPh>
    <rPh sb="9" eb="12">
      <t>シュウケイヒョウ</t>
    </rPh>
    <phoneticPr fontId="2"/>
  </si>
  <si>
    <t>■住戸数等　集計表</t>
    <rPh sb="1" eb="4">
      <t>ジュウコスウ</t>
    </rPh>
    <rPh sb="4" eb="5">
      <t>ナド</t>
    </rPh>
    <rPh sb="6" eb="9">
      <t>シュウケイヒョウ</t>
    </rPh>
    <phoneticPr fontId="2"/>
  </si>
  <si>
    <t>No</t>
    <phoneticPr fontId="2"/>
  </si>
  <si>
    <t>工事費（税抜）</t>
    <rPh sb="0" eb="3">
      <t>コウジヒ</t>
    </rPh>
    <rPh sb="4" eb="6">
      <t>ゼイヌ</t>
    </rPh>
    <phoneticPr fontId="2"/>
  </si>
  <si>
    <t>機器種別</t>
    <rPh sb="0" eb="4">
      <t>キキシュベツ</t>
    </rPh>
    <phoneticPr fontId="2"/>
  </si>
  <si>
    <t>製品型番</t>
    <rPh sb="0" eb="4">
      <t>セイヒンカタバン</t>
    </rPh>
    <phoneticPr fontId="2"/>
  </si>
  <si>
    <t>追い焚き機能の
有無</t>
    <phoneticPr fontId="2"/>
  </si>
  <si>
    <t>機器費合計（税抜）</t>
    <rPh sb="0" eb="3">
      <t>キキヒ</t>
    </rPh>
    <rPh sb="3" eb="5">
      <t>ゴウケイ</t>
    </rPh>
    <rPh sb="6" eb="8">
      <t>ゼイヌ</t>
    </rPh>
    <phoneticPr fontId="2"/>
  </si>
  <si>
    <t>工事費合計（税抜）</t>
    <rPh sb="0" eb="3">
      <t>コウジヒ</t>
    </rPh>
    <rPh sb="3" eb="5">
      <t>ゴウケイ</t>
    </rPh>
    <rPh sb="6" eb="8">
      <t>ゼイヌ</t>
    </rPh>
    <phoneticPr fontId="2"/>
  </si>
  <si>
    <t>メーカー名一覧</t>
    <rPh sb="4" eb="5">
      <t>メイ</t>
    </rPh>
    <rPh sb="5" eb="7">
      <t>イチラン</t>
    </rPh>
    <phoneticPr fontId="2"/>
  </si>
  <si>
    <t>大阪ガス</t>
    <rPh sb="0" eb="2">
      <t>オオサカ</t>
    </rPh>
    <phoneticPr fontId="2"/>
  </si>
  <si>
    <t>クリナップ</t>
    <phoneticPr fontId="2"/>
  </si>
  <si>
    <t>長府製作所</t>
    <rPh sb="0" eb="5">
      <t>チョウフセイサクショ</t>
    </rPh>
    <phoneticPr fontId="2"/>
  </si>
  <si>
    <t>東邦ガス</t>
    <rPh sb="0" eb="2">
      <t>トウホウ</t>
    </rPh>
    <phoneticPr fontId="2"/>
  </si>
  <si>
    <t>ノーリツ</t>
    <phoneticPr fontId="2"/>
  </si>
  <si>
    <t>ハウステック</t>
    <phoneticPr fontId="2"/>
  </si>
  <si>
    <t>パロマ</t>
    <phoneticPr fontId="2"/>
  </si>
  <si>
    <t>パーパス</t>
    <phoneticPr fontId="2"/>
  </si>
  <si>
    <t>モリタ工業</t>
    <rPh sb="3" eb="5">
      <t>コウギョウ</t>
    </rPh>
    <phoneticPr fontId="2"/>
  </si>
  <si>
    <t>リンナイ</t>
    <phoneticPr fontId="2"/>
  </si>
  <si>
    <t>コロナ</t>
    <phoneticPr fontId="2"/>
  </si>
  <si>
    <t>タカラスタンダード</t>
    <phoneticPr fontId="2"/>
  </si>
  <si>
    <t>長府工産</t>
    <rPh sb="0" eb="4">
      <t>チョウフコウサン</t>
    </rPh>
    <phoneticPr fontId="2"/>
  </si>
  <si>
    <t>あり</t>
  </si>
  <si>
    <t>なし</t>
  </si>
  <si>
    <t>リンナイ</t>
  </si>
  <si>
    <t>コロナ</t>
  </si>
  <si>
    <t>製造番号</t>
    <rPh sb="0" eb="4">
      <t>セイゾウバンゴウ</t>
    </rPh>
    <phoneticPr fontId="2"/>
  </si>
  <si>
    <t>保証書の提出有無</t>
    <rPh sb="0" eb="3">
      <t>ホショウショ</t>
    </rPh>
    <rPh sb="4" eb="6">
      <t>テイシュツ</t>
    </rPh>
    <rPh sb="6" eb="8">
      <t>ウム</t>
    </rPh>
    <phoneticPr fontId="2"/>
  </si>
  <si>
    <t>新品かつ未使用であることの証明書
提出枚数</t>
    <rPh sb="0" eb="2">
      <t>シンピン</t>
    </rPh>
    <rPh sb="4" eb="7">
      <t>ミシヨウ</t>
    </rPh>
    <rPh sb="13" eb="16">
      <t>ショウメイショ</t>
    </rPh>
    <rPh sb="17" eb="19">
      <t>テイシュツ</t>
    </rPh>
    <rPh sb="19" eb="21">
      <t>マイスウ</t>
    </rPh>
    <phoneticPr fontId="2"/>
  </si>
  <si>
    <t>保証書
提出枚数</t>
    <rPh sb="0" eb="3">
      <t>ホショウショ</t>
    </rPh>
    <rPh sb="4" eb="6">
      <t>テイシュツ</t>
    </rPh>
    <rPh sb="6" eb="8">
      <t>マイスウ</t>
    </rPh>
    <phoneticPr fontId="2"/>
  </si>
  <si>
    <t>再エネ契約あり</t>
    <rPh sb="0" eb="1">
      <t>サイ</t>
    </rPh>
    <rPh sb="3" eb="5">
      <t>ケイヤク</t>
    </rPh>
    <phoneticPr fontId="2"/>
  </si>
  <si>
    <t>再エネ契約なし</t>
    <rPh sb="0" eb="1">
      <t>サイ</t>
    </rPh>
    <rPh sb="3" eb="5">
      <t>ケイヤク</t>
    </rPh>
    <phoneticPr fontId="2"/>
  </si>
  <si>
    <t>パロマ</t>
  </si>
  <si>
    <t>契約なし</t>
  </si>
  <si>
    <t>契約あり</t>
  </si>
  <si>
    <t>保証書</t>
  </si>
  <si>
    <t>新品かつ未使用であることの証明書</t>
  </si>
  <si>
    <t>申請予定なし</t>
  </si>
  <si>
    <t>申請予定あり（申請済み）</t>
  </si>
  <si>
    <r>
      <t xml:space="preserve">追い焚き機能
</t>
    </r>
    <r>
      <rPr>
        <b/>
        <sz val="11"/>
        <color rgb="FFFF0000"/>
        <rFont val="Meiryo UI"/>
        <family val="3"/>
        <charset val="128"/>
      </rPr>
      <t>【あり】</t>
    </r>
    <rPh sb="0" eb="1">
      <t>オ</t>
    </rPh>
    <rPh sb="2" eb="3">
      <t>ダ</t>
    </rPh>
    <rPh sb="4" eb="6">
      <t>キノウ</t>
    </rPh>
    <phoneticPr fontId="2"/>
  </si>
  <si>
    <r>
      <t xml:space="preserve">追い焚き機能
</t>
    </r>
    <r>
      <rPr>
        <b/>
        <sz val="11"/>
        <color rgb="FF0070C0"/>
        <rFont val="Meiryo UI"/>
        <family val="3"/>
        <charset val="128"/>
      </rPr>
      <t>【なし】</t>
    </r>
    <rPh sb="0" eb="1">
      <t>オ</t>
    </rPh>
    <rPh sb="2" eb="3">
      <t>ダ</t>
    </rPh>
    <rPh sb="4" eb="6">
      <t>キノウ</t>
    </rPh>
    <phoneticPr fontId="2"/>
  </si>
  <si>
    <t>地方公共団体補助金
申請状況</t>
    <rPh sb="0" eb="2">
      <t>チホウ</t>
    </rPh>
    <rPh sb="2" eb="4">
      <t>コウキョウ</t>
    </rPh>
    <rPh sb="4" eb="6">
      <t>ダンタイ</t>
    </rPh>
    <rPh sb="6" eb="9">
      <t>ホジョキン</t>
    </rPh>
    <rPh sb="10" eb="14">
      <t>シンセイジョウキョウ</t>
    </rPh>
    <phoneticPr fontId="2"/>
  </si>
  <si>
    <t>地方公共団体補助金額</t>
    <rPh sb="0" eb="2">
      <t>チホウ</t>
    </rPh>
    <rPh sb="2" eb="4">
      <t>コウキョウ</t>
    </rPh>
    <rPh sb="4" eb="6">
      <t>ダンタイ</t>
    </rPh>
    <rPh sb="6" eb="9">
      <t>ホジョキン</t>
    </rPh>
    <rPh sb="9" eb="10">
      <t>ガク</t>
    </rPh>
    <phoneticPr fontId="2"/>
  </si>
  <si>
    <t>地方公共団体補助金
申請予定なし</t>
    <rPh sb="0" eb="2">
      <t>チホウ</t>
    </rPh>
    <rPh sb="2" eb="4">
      <t>コウキョウ</t>
    </rPh>
    <rPh sb="4" eb="6">
      <t>ダンタイ</t>
    </rPh>
    <rPh sb="6" eb="9">
      <t>ホジョキン</t>
    </rPh>
    <rPh sb="10" eb="14">
      <t>シンセイヨテイ</t>
    </rPh>
    <phoneticPr fontId="2"/>
  </si>
  <si>
    <t>地方公共団体補助金 
申請予定あり（申請済み）</t>
    <rPh sb="10" eb="12">
      <t>シンセイ</t>
    </rPh>
    <rPh sb="12" eb="13">
      <t>ズ</t>
    </rPh>
    <phoneticPr fontId="2"/>
  </si>
  <si>
    <t>地方公共団体補助金 
合計金額</t>
    <rPh sb="11" eb="13">
      <t>ゴウケイ</t>
    </rPh>
    <rPh sb="13" eb="15">
      <t>キンガク</t>
    </rPh>
    <phoneticPr fontId="2"/>
  </si>
  <si>
    <t>再生可能エネルギー電力メニュー
名称※正式名称</t>
    <rPh sb="0" eb="2">
      <t>サイセイ</t>
    </rPh>
    <rPh sb="2" eb="4">
      <t>カノウ</t>
    </rPh>
    <rPh sb="9" eb="11">
      <t>デンリョク</t>
    </rPh>
    <rPh sb="16" eb="18">
      <t>メイショウ</t>
    </rPh>
    <rPh sb="19" eb="21">
      <t>セイシキ</t>
    </rPh>
    <rPh sb="21" eb="23">
      <t>メイショウ</t>
    </rPh>
    <phoneticPr fontId="2"/>
  </si>
  <si>
    <t>契約日</t>
    <rPh sb="0" eb="3">
      <t>ケイヤクビ</t>
    </rPh>
    <phoneticPr fontId="2"/>
  </si>
  <si>
    <t>領収日</t>
    <rPh sb="0" eb="3">
      <t>リョウシュウビ</t>
    </rPh>
    <phoneticPr fontId="2"/>
  </si>
  <si>
    <t>領収書番号</t>
    <rPh sb="0" eb="5">
      <t>リョウシュウショバンゴウ</t>
    </rPh>
    <phoneticPr fontId="2"/>
  </si>
  <si>
    <t>領収書金額から
地方公共団体補助金が引かれているか</t>
    <rPh sb="0" eb="3">
      <t>リョウシュウショ</t>
    </rPh>
    <rPh sb="3" eb="5">
      <t>キンガク</t>
    </rPh>
    <rPh sb="8" eb="10">
      <t>チホウ</t>
    </rPh>
    <rPh sb="10" eb="12">
      <t>コウキョウ</t>
    </rPh>
    <rPh sb="12" eb="14">
      <t>ダンタイ</t>
    </rPh>
    <rPh sb="14" eb="17">
      <t>ホジョキン</t>
    </rPh>
    <rPh sb="18" eb="19">
      <t>ヒ</t>
    </rPh>
    <phoneticPr fontId="2"/>
  </si>
  <si>
    <t>引かれている</t>
  </si>
  <si>
    <t>ABC-004</t>
  </si>
  <si>
    <t>ABC-005</t>
  </si>
  <si>
    <t>ABC-006</t>
  </si>
  <si>
    <t>ABC-007</t>
  </si>
  <si>
    <t>ABC-008</t>
  </si>
  <si>
    <t>ABC-009</t>
  </si>
  <si>
    <t>ABC-010</t>
  </si>
  <si>
    <t>ABC-011</t>
  </si>
  <si>
    <t>引かれていない</t>
  </si>
  <si>
    <t>ABC-012</t>
  </si>
  <si>
    <t>ABC-013</t>
  </si>
  <si>
    <t>ABC-014</t>
  </si>
  <si>
    <t>ABC-015</t>
  </si>
  <si>
    <t>ABC-016</t>
  </si>
  <si>
    <t>ABC-017</t>
  </si>
  <si>
    <t>ABC-018</t>
  </si>
  <si>
    <t>ABC-019</t>
  </si>
  <si>
    <t>ABC-020</t>
  </si>
  <si>
    <t>ABC-001</t>
  </si>
  <si>
    <t>1234-ABC</t>
  </si>
  <si>
    <t>ABC-002</t>
  </si>
  <si>
    <t>ABC-003</t>
  </si>
  <si>
    <t>AB-123</t>
  </si>
  <si>
    <t>12345-11</t>
  </si>
  <si>
    <t>〇×電力
再生可能エネルギー電力メニュー</t>
  </si>
  <si>
    <t>12345-22</t>
  </si>
  <si>
    <t>長府工産</t>
  </si>
  <si>
    <t>1-123456-AB</t>
  </si>
  <si>
    <t>0-1234</t>
  </si>
  <si>
    <t>0-2345</t>
  </si>
  <si>
    <t>A-123-B</t>
  </si>
  <si>
    <t>12345-1</t>
  </si>
  <si>
    <t>12345-2</t>
  </si>
  <si>
    <t>12345-3</t>
  </si>
  <si>
    <t>△△電力
再生可能エネルギー電力メニュー</t>
  </si>
  <si>
    <t>12345-4</t>
  </si>
  <si>
    <t>12345-5</t>
  </si>
  <si>
    <t>12345-33</t>
  </si>
  <si>
    <t>12345-44</t>
  </si>
  <si>
    <t>0-3456</t>
  </si>
  <si>
    <t>0-4567</t>
  </si>
  <si>
    <t>リース契約日</t>
    <rPh sb="3" eb="6">
      <t>ケイヤクビ</t>
    </rPh>
    <phoneticPr fontId="2"/>
  </si>
  <si>
    <t>リース契約期間開始日</t>
    <rPh sb="3" eb="5">
      <t>ケイヤク</t>
    </rPh>
    <rPh sb="5" eb="7">
      <t>キカン</t>
    </rPh>
    <rPh sb="7" eb="10">
      <t>カイシビ</t>
    </rPh>
    <phoneticPr fontId="2"/>
  </si>
  <si>
    <t>リース契約期間終了日</t>
    <rPh sb="3" eb="5">
      <t>ケイヤク</t>
    </rPh>
    <rPh sb="5" eb="7">
      <t>キカン</t>
    </rPh>
    <rPh sb="7" eb="10">
      <t>シュウリョウビ</t>
    </rPh>
    <phoneticPr fontId="2"/>
  </si>
  <si>
    <r>
      <rPr>
        <b/>
        <sz val="20"/>
        <color rgb="FFFF0000"/>
        <rFont val="Meiryo UI"/>
        <family val="3"/>
        <charset val="128"/>
      </rPr>
      <t>【申請者：管理組合・管理組合法人】</t>
    </r>
    <r>
      <rPr>
        <b/>
        <sz val="20"/>
        <color theme="1"/>
        <rFont val="Meiryo UI"/>
        <family val="3"/>
        <charset val="128"/>
      </rPr>
      <t>　助成対象経費明細書</t>
    </r>
    <rPh sb="1" eb="4">
      <t>シンセイシャ</t>
    </rPh>
    <rPh sb="5" eb="9">
      <t>カンリクミアイ</t>
    </rPh>
    <rPh sb="10" eb="14">
      <t>カンリクミアイ</t>
    </rPh>
    <rPh sb="14" eb="16">
      <t>ホウジン</t>
    </rPh>
    <rPh sb="18" eb="20">
      <t>ジョセイ</t>
    </rPh>
    <rPh sb="20" eb="22">
      <t>タイショウ</t>
    </rPh>
    <rPh sb="22" eb="24">
      <t>ケイヒ</t>
    </rPh>
    <rPh sb="24" eb="27">
      <t>メイサイショ</t>
    </rPh>
    <phoneticPr fontId="2"/>
  </si>
  <si>
    <r>
      <rPr>
        <b/>
        <sz val="20"/>
        <color rgb="FFFF0000"/>
        <rFont val="Meiryo UI"/>
        <family val="3"/>
        <charset val="128"/>
      </rPr>
      <t>【申請者：リース事業者】　</t>
    </r>
    <r>
      <rPr>
        <b/>
        <sz val="20"/>
        <color theme="1"/>
        <rFont val="Meiryo UI"/>
        <family val="3"/>
        <charset val="128"/>
      </rPr>
      <t>助成対象経費明細書</t>
    </r>
    <rPh sb="1" eb="4">
      <t>シンセイシャ</t>
    </rPh>
    <rPh sb="8" eb="11">
      <t>ジギョウシャ</t>
    </rPh>
    <rPh sb="13" eb="15">
      <t>ジョセイ</t>
    </rPh>
    <rPh sb="15" eb="17">
      <t>タイショウ</t>
    </rPh>
    <rPh sb="17" eb="19">
      <t>ケイヒ</t>
    </rPh>
    <rPh sb="19" eb="22">
      <t>メイサイショ</t>
    </rPh>
    <phoneticPr fontId="2"/>
  </si>
  <si>
    <t>領収金額（税込）</t>
    <rPh sb="0" eb="2">
      <t>リョウシュウ</t>
    </rPh>
    <rPh sb="2" eb="4">
      <t>キンガク</t>
    </rPh>
    <rPh sb="5" eb="7">
      <t>ゼイコ</t>
    </rPh>
    <phoneticPr fontId="2"/>
  </si>
  <si>
    <t>領収書金額合計（税込）</t>
    <rPh sb="0" eb="3">
      <t>リョウシュウショ</t>
    </rPh>
    <rPh sb="3" eb="5">
      <t>キンガク</t>
    </rPh>
    <rPh sb="5" eb="7">
      <t>ゴウケイ</t>
    </rPh>
    <rPh sb="8" eb="10">
      <t>ゼイコミ</t>
    </rPh>
    <phoneticPr fontId="2"/>
  </si>
  <si>
    <t>※表紙に記入した機器費・工事費と
金額が一致しているか、
ご確認ください。</t>
    <phoneticPr fontId="2"/>
  </si>
  <si>
    <t>領収書金額（税込）</t>
    <rPh sb="0" eb="5">
      <t>リョウシュウショキンガク</t>
    </rPh>
    <rPh sb="6" eb="8">
      <t>ゼイコ</t>
    </rPh>
    <phoneticPr fontId="2"/>
  </si>
  <si>
    <t>領収書金額合計（税込）</t>
    <rPh sb="0" eb="5">
      <t>リョウシュウショキンガク</t>
    </rPh>
    <rPh sb="5" eb="7">
      <t>ゴウケイ</t>
    </rPh>
    <rPh sb="8" eb="10">
      <t>ゼイコ</t>
    </rPh>
    <phoneticPr fontId="2"/>
  </si>
  <si>
    <t>領収書金額合計（税込）</t>
    <rPh sb="0" eb="5">
      <t>リョウシュウショキンガク</t>
    </rPh>
    <rPh sb="5" eb="7">
      <t>ゴウケイ</t>
    </rPh>
    <rPh sb="8" eb="10">
      <t>ゼイコミ</t>
    </rPh>
    <phoneticPr fontId="2"/>
  </si>
  <si>
    <t>領収金額（税込）</t>
    <rPh sb="0" eb="2">
      <t>リョウシュウ</t>
    </rPh>
    <rPh sb="2" eb="4">
      <t>キンガク</t>
    </rPh>
    <rPh sb="5" eb="7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</si>
</sst>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sz val="10.5"/>
      <color indexed="81"/>
      <name val="Meiryo UI"/>
      <family val="3"/>
      <charset val="128"/>
    </font>
    <font>
      <sz val="10.5"/>
      <color indexed="81"/>
      <name val="Meiryo UI"/>
      <family val="3"/>
      <charset val="128"/>
    </font>
    <font>
      <b/>
      <sz val="12"/>
      <color indexed="81"/>
      <name val="Meiryo UI"/>
      <family val="3"/>
      <charset val="128"/>
    </font>
    <font>
      <sz val="12"/>
      <color indexed="8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u/>
      <sz val="10.5"/>
      <color indexed="81"/>
      <name val="Meiryo UI"/>
      <family val="3"/>
      <charset val="128"/>
    </font>
    <font>
      <b/>
      <sz val="9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sz val="9"/>
      <color indexed="8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5" xfId="2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 vertical="center"/>
    </xf>
    <xf numFmtId="0" fontId="3" fillId="0" borderId="7" xfId="2" applyNumberFormat="1" applyFont="1" applyBorder="1" applyAlignment="1">
      <alignment horizontal="center" vertical="center"/>
    </xf>
    <xf numFmtId="0" fontId="3" fillId="0" borderId="6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7" fontId="3" fillId="3" borderId="30" xfId="0" applyNumberFormat="1" applyFont="1" applyFill="1" applyBorder="1" applyAlignment="1">
      <alignment horizontal="center" vertical="center"/>
    </xf>
    <xf numFmtId="177" fontId="3" fillId="3" borderId="29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3" borderId="29" xfId="2" applyNumberFormat="1" applyFont="1" applyFill="1" applyBorder="1" applyAlignment="1">
      <alignment horizontal="center" vertical="center"/>
    </xf>
    <xf numFmtId="0" fontId="3" fillId="3" borderId="29" xfId="2" applyNumberFormat="1" applyFont="1" applyFill="1" applyBorder="1" applyAlignment="1">
      <alignment horizontal="center" vertical="center" wrapText="1"/>
    </xf>
    <xf numFmtId="0" fontId="3" fillId="0" borderId="32" xfId="2" applyNumberFormat="1" applyFont="1" applyBorder="1" applyAlignment="1">
      <alignment horizontal="center" vertical="center"/>
    </xf>
    <xf numFmtId="0" fontId="3" fillId="0" borderId="33" xfId="2" applyNumberFormat="1" applyFont="1" applyBorder="1" applyAlignment="1">
      <alignment horizontal="center" vertical="center"/>
    </xf>
    <xf numFmtId="0" fontId="3" fillId="0" borderId="34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35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9" fontId="3" fillId="5" borderId="2" xfId="1" applyFont="1" applyFill="1" applyBorder="1" applyAlignment="1">
      <alignment horizontal="right" vertical="center"/>
    </xf>
    <xf numFmtId="0" fontId="3" fillId="5" borderId="2" xfId="1" applyNumberFormat="1" applyFont="1" applyFill="1" applyBorder="1" applyAlignment="1">
      <alignment horizontal="right" vertical="center"/>
    </xf>
    <xf numFmtId="0" fontId="3" fillId="5" borderId="22" xfId="1" applyNumberFormat="1" applyFont="1" applyFill="1" applyBorder="1" applyAlignment="1">
      <alignment horizontal="right" vertical="center"/>
    </xf>
    <xf numFmtId="0" fontId="3" fillId="5" borderId="4" xfId="1" applyNumberFormat="1" applyFont="1" applyFill="1" applyBorder="1" applyAlignment="1">
      <alignment horizontal="right" vertical="center"/>
    </xf>
    <xf numFmtId="38" fontId="3" fillId="5" borderId="22" xfId="2" applyFont="1" applyFill="1" applyBorder="1" applyAlignment="1">
      <alignment horizontal="right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38" fontId="3" fillId="3" borderId="29" xfId="2" applyFont="1" applyFill="1" applyBorder="1" applyAlignment="1">
      <alignment horizontal="center" vertical="center"/>
    </xf>
    <xf numFmtId="38" fontId="3" fillId="0" borderId="5" xfId="2" applyFont="1" applyBorder="1" applyAlignment="1">
      <alignment horizontal="center" vertical="center"/>
    </xf>
    <xf numFmtId="38" fontId="3" fillId="0" borderId="7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  <xf numFmtId="38" fontId="3" fillId="0" borderId="0" xfId="2" applyFont="1" applyAlignment="1">
      <alignment horizontal="center" vertical="center"/>
    </xf>
    <xf numFmtId="38" fontId="3" fillId="0" borderId="17" xfId="2" applyFont="1" applyBorder="1" applyAlignment="1">
      <alignment horizontal="right" vertical="center"/>
    </xf>
    <xf numFmtId="38" fontId="3" fillId="0" borderId="19" xfId="2" applyFont="1" applyBorder="1" applyAlignment="1">
      <alignment horizontal="right" vertical="center"/>
    </xf>
    <xf numFmtId="0" fontId="11" fillId="0" borderId="3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40" xfId="2" applyNumberFormat="1" applyFont="1" applyBorder="1" applyAlignment="1">
      <alignment vertical="center" wrapText="1"/>
    </xf>
    <xf numFmtId="38" fontId="3" fillId="0" borderId="46" xfId="2" applyFont="1" applyBorder="1" applyAlignment="1">
      <alignment horizontal="right" vertical="center"/>
    </xf>
    <xf numFmtId="38" fontId="3" fillId="3" borderId="29" xfId="2" applyFont="1" applyFill="1" applyBorder="1" applyAlignment="1">
      <alignment horizontal="center" vertical="center" wrapText="1"/>
    </xf>
    <xf numFmtId="38" fontId="12" fillId="0" borderId="20" xfId="2" applyFont="1" applyBorder="1" applyAlignment="1">
      <alignment horizontal="left" vertical="center"/>
    </xf>
    <xf numFmtId="38" fontId="3" fillId="4" borderId="16" xfId="2" applyFont="1" applyFill="1" applyBorder="1" applyAlignment="1">
      <alignment horizontal="center" vertical="center"/>
    </xf>
    <xf numFmtId="38" fontId="3" fillId="0" borderId="43" xfId="2" applyFont="1" applyBorder="1" applyAlignment="1">
      <alignment horizontal="right" vertical="center"/>
    </xf>
    <xf numFmtId="38" fontId="3" fillId="4" borderId="41" xfId="2" applyFont="1" applyFill="1" applyBorder="1" applyAlignment="1">
      <alignment horizontal="center" vertical="center"/>
    </xf>
    <xf numFmtId="38" fontId="3" fillId="0" borderId="42" xfId="2" applyFont="1" applyBorder="1" applyAlignment="1">
      <alignment horizontal="right" vertical="center"/>
    </xf>
    <xf numFmtId="38" fontId="5" fillId="0" borderId="40" xfId="2" applyFont="1" applyBorder="1" applyAlignment="1">
      <alignment horizontal="center" vertical="center" wrapText="1"/>
    </xf>
    <xf numFmtId="38" fontId="3" fillId="4" borderId="18" xfId="2" applyFont="1" applyFill="1" applyBorder="1" applyAlignment="1">
      <alignment horizontal="center" vertical="center"/>
    </xf>
    <xf numFmtId="38" fontId="5" fillId="0" borderId="40" xfId="2" applyFont="1" applyBorder="1" applyAlignment="1">
      <alignment horizontal="center" vertical="center"/>
    </xf>
    <xf numFmtId="38" fontId="11" fillId="0" borderId="39" xfId="2" applyFont="1" applyBorder="1" applyAlignment="1">
      <alignment vertical="center" wrapText="1"/>
    </xf>
    <xf numFmtId="38" fontId="11" fillId="0" borderId="0" xfId="2" applyFont="1" applyAlignment="1">
      <alignment horizontal="center" vertical="center" wrapText="1"/>
    </xf>
    <xf numFmtId="14" fontId="3" fillId="3" borderId="29" xfId="2" applyNumberFormat="1" applyFont="1" applyFill="1" applyBorder="1" applyAlignment="1">
      <alignment horizontal="center" vertical="center"/>
    </xf>
    <xf numFmtId="14" fontId="3" fillId="3" borderId="30" xfId="0" applyNumberFormat="1" applyFont="1" applyFill="1" applyBorder="1" applyAlignment="1">
      <alignment horizontal="center" vertical="center"/>
    </xf>
    <xf numFmtId="14" fontId="3" fillId="3" borderId="29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34" xfId="2" applyNumberFormat="1" applyFont="1" applyBorder="1" applyAlignment="1">
      <alignment horizontal="center" vertical="center"/>
    </xf>
    <xf numFmtId="14" fontId="3" fillId="0" borderId="35" xfId="2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14" fontId="11" fillId="0" borderId="0" xfId="0" applyNumberFormat="1" applyFont="1" applyAlignment="1">
      <alignment horizontal="center" vertical="center" wrapText="1"/>
    </xf>
    <xf numFmtId="38" fontId="3" fillId="4" borderId="45" xfId="2" applyFont="1" applyFill="1" applyBorder="1" applyAlignment="1">
      <alignment horizontal="center" vertical="center"/>
    </xf>
    <xf numFmtId="38" fontId="3" fillId="4" borderId="44" xfId="2" applyFont="1" applyFill="1" applyBorder="1" applyAlignment="1">
      <alignment horizontal="center" vertical="center"/>
    </xf>
    <xf numFmtId="38" fontId="11" fillId="0" borderId="39" xfId="2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0" borderId="40" xfId="2" applyNumberFormat="1" applyFont="1" applyBorder="1" applyAlignment="1">
      <alignment horizontal="center" vertical="center" wrapText="1"/>
    </xf>
    <xf numFmtId="0" fontId="5" fillId="0" borderId="40" xfId="2" applyNumberFormat="1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976501</xdr:colOff>
      <xdr:row>48</xdr:row>
      <xdr:rowOff>60576</xdr:rowOff>
    </xdr:from>
    <xdr:to>
      <xdr:col>7</xdr:col>
      <xdr:colOff>995811</xdr:colOff>
      <xdr:row>48</xdr:row>
      <xdr:rowOff>83653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9BDD56B-8021-0B15-BCCF-893139F51179}"/>
            </a:ext>
          </a:extLst>
        </xdr:cNvPr>
        <xdr:cNvCxnSpPr/>
      </xdr:nvCxnSpPr>
      <xdr:spPr>
        <a:xfrm>
          <a:off x="5929501" y="22920576"/>
          <a:ext cx="9353810" cy="23077"/>
        </a:xfrm>
        <a:prstGeom prst="line">
          <a:avLst/>
        </a:prstGeom>
        <a:ln w="76200" cap="sq"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473543</xdr:colOff>
      <xdr:row>45</xdr:row>
      <xdr:rowOff>3794</xdr:rowOff>
    </xdr:from>
    <xdr:to>
      <xdr:col>7</xdr:col>
      <xdr:colOff>1532011</xdr:colOff>
      <xdr:row>51</xdr:row>
      <xdr:rowOff>156066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E70F85-56B5-41D8-9BF3-CB4196E2BC33}"/>
            </a:ext>
          </a:extLst>
        </xdr:cNvPr>
        <xdr:cNvSpPr/>
      </xdr:nvSpPr>
      <xdr:spPr>
        <a:xfrm>
          <a:off x="5426543" y="22292294"/>
          <a:ext cx="10392968" cy="1866772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申請者が</a:t>
          </a:r>
          <a:r>
            <a:rPr kumimoji="1" lang="en-US" altLang="ja-JP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管理組合・管理組合法人</a:t>
          </a:r>
          <a:r>
            <a:rPr kumimoji="1" lang="en-US" altLang="ja-JP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の場合、本シートで助成対象経費明細書を作成してください。</a:t>
          </a:r>
          <a:endParaRPr kumimoji="1" lang="en-US" altLang="ja-JP" sz="18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ご提出前に記入漏れや誤記がないことをご確認ください。</a:t>
          </a:r>
          <a:endParaRPr kumimoji="1" lang="en-US" altLang="ja-JP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不備があった場合は再度ご提出を依頼させていただきます。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1162088</xdr:colOff>
      <xdr:row>48</xdr:row>
      <xdr:rowOff>285750</xdr:rowOff>
    </xdr:from>
    <xdr:to>
      <xdr:col>7</xdr:col>
      <xdr:colOff>57150</xdr:colOff>
      <xdr:row>48</xdr:row>
      <xdr:rowOff>323482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E31871B-A1E4-4276-91BA-613466F2F27C}"/>
            </a:ext>
          </a:extLst>
        </xdr:cNvPr>
        <xdr:cNvCxnSpPr/>
      </xdr:nvCxnSpPr>
      <xdr:spPr>
        <a:xfrm flipV="1">
          <a:off x="6134138" y="22783800"/>
          <a:ext cx="8267662" cy="37732"/>
        </a:xfrm>
        <a:prstGeom prst="line">
          <a:avLst/>
        </a:prstGeom>
        <a:ln w="76200" cap="sq"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46</xdr:row>
      <xdr:rowOff>7620</xdr:rowOff>
    </xdr:from>
    <xdr:to>
      <xdr:col>7</xdr:col>
      <xdr:colOff>1050848</xdr:colOff>
      <xdr:row>51</xdr:row>
      <xdr:rowOff>350392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D8960CF-93E5-432B-966A-100914B519BA}"/>
            </a:ext>
          </a:extLst>
        </xdr:cNvPr>
        <xdr:cNvSpPr/>
      </xdr:nvSpPr>
      <xdr:spPr>
        <a:xfrm>
          <a:off x="5105400" y="22115145"/>
          <a:ext cx="10290098" cy="1876297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申請者が</a:t>
          </a:r>
          <a:r>
            <a:rPr kumimoji="1" lang="en-US" altLang="ja-JP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リース事業者</a:t>
          </a:r>
          <a:r>
            <a:rPr kumimoji="1" lang="en-US" altLang="ja-JP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の場合、本シートで助成対象経費明細書を作成してください。</a:t>
          </a:r>
          <a:endParaRPr kumimoji="1" lang="en-US" altLang="ja-JP" sz="18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ご提出前に記入漏れや誤記がないことをご確認ください。</a:t>
          </a:r>
          <a:endParaRPr kumimoji="1" lang="en-US" altLang="ja-JP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不備があった場合は再度ご提出を依頼させていただきます。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677773</xdr:colOff>
      <xdr:row>30</xdr:row>
      <xdr:rowOff>17564</xdr:rowOff>
    </xdr:from>
    <xdr:to>
      <xdr:col>14</xdr:col>
      <xdr:colOff>1637347</xdr:colOff>
      <xdr:row>39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80003E-3EDC-41BA-8C9C-0498BAF565CD}"/>
            </a:ext>
          </a:extLst>
        </xdr:cNvPr>
        <xdr:cNvSpPr/>
      </xdr:nvSpPr>
      <xdr:spPr>
        <a:xfrm>
          <a:off x="10298023" y="15114689"/>
          <a:ext cx="21962199" cy="4906861"/>
        </a:xfrm>
        <a:prstGeom prst="rect">
          <a:avLst/>
        </a:prstGeom>
        <a:solidFill>
          <a:schemeClr val="bg1"/>
        </a:solidFill>
        <a:ln w="762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記入例は申請者が</a:t>
          </a:r>
          <a:r>
            <a:rPr kumimoji="1" lang="en-US" altLang="ja-JP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管理組合</a:t>
          </a:r>
          <a:r>
            <a:rPr kumimoji="1" lang="en-US" altLang="ja-JP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法人</a:t>
          </a:r>
          <a:r>
            <a:rPr kumimoji="1" lang="en-US" altLang="ja-JP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)】</a:t>
          </a:r>
          <a:r>
            <a:rPr kumimoji="1" lang="ja-JP" altLang="en-US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の場合の内容です。</a:t>
          </a:r>
          <a:endParaRPr kumimoji="1" lang="en-US" altLang="ja-JP" sz="36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リース事業者の場合は、リース契約日／リース契約期間開始日／リース契約期間終了日が追加になります。</a:t>
          </a:r>
          <a:endParaRPr kumimoji="1" lang="en-US" altLang="ja-JP" sz="36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申請者種別に併せて、記入するシートを選択してください。</a:t>
          </a:r>
          <a:endParaRPr kumimoji="1" lang="en-US" altLang="ja-JP" sz="36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3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ご提出前に記入漏れや誤記がないことをご確認ください。</a:t>
          </a:r>
          <a:endParaRPr kumimoji="1" lang="en-US" altLang="ja-JP" sz="3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3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3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不備があった場合は再度ご提出を依頼させていただきます。</a:t>
          </a:r>
        </a:p>
      </xdr:txBody>
    </xdr:sp>
    <xdr:clientData/>
  </xdr:twoCellAnchor>
  <xdr:twoCellAnchor>
    <xdr:from>
      <xdr:col>8</xdr:col>
      <xdr:colOff>27623</xdr:colOff>
      <xdr:row>25</xdr:row>
      <xdr:rowOff>16191</xdr:rowOff>
    </xdr:from>
    <xdr:to>
      <xdr:col>13</xdr:col>
      <xdr:colOff>59066</xdr:colOff>
      <xdr:row>28</xdr:row>
      <xdr:rowOff>137159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D91B1B-341B-4015-9D8A-4F984326DB8D}"/>
            </a:ext>
          </a:extLst>
        </xdr:cNvPr>
        <xdr:cNvSpPr/>
      </xdr:nvSpPr>
      <xdr:spPr>
        <a:xfrm>
          <a:off x="16648748" y="12493941"/>
          <a:ext cx="9365943" cy="1692593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</a:rPr>
            <a:t>記入例は提出書類と一緒に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</a:rPr>
            <a:t>化しないでください。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57B9-F51A-43C1-B18E-3AA775C93F1E}">
  <sheetPr>
    <tabColor rgb="FFFFFF00"/>
    <pageSetUpPr fitToPage="1"/>
  </sheetPr>
  <dimension ref="A1:V68"/>
  <sheetViews>
    <sheetView showGridLines="0" view="pageBreakPreview" zoomScale="40" zoomScaleNormal="25" zoomScaleSheetLayoutView="40" workbookViewId="0">
      <pane ySplit="3" topLeftCell="A25" activePane="bottomLeft" state="frozen"/>
      <selection activeCell="P34" sqref="P34"/>
      <selection pane="bottomLeft" sqref="A1:S2"/>
    </sheetView>
  </sheetViews>
  <sheetFormatPr defaultColWidth="8.69921875" defaultRowHeight="15" x14ac:dyDescent="0.45"/>
  <cols>
    <col min="1" max="1" width="3.69921875" style="1" bestFit="1" customWidth="1"/>
    <col min="2" max="2" width="30.69921875" style="1" customWidth="1"/>
    <col min="3" max="4" width="30.69921875" style="35" customWidth="1"/>
    <col min="5" max="10" width="30.69921875" style="1" customWidth="1"/>
    <col min="11" max="13" width="30.69921875" style="66" customWidth="1"/>
    <col min="14" max="14" width="30.69921875" style="21" customWidth="1"/>
    <col min="15" max="15" width="30.69921875" style="66" customWidth="1"/>
    <col min="16" max="16" width="30.69921875" style="21" customWidth="1"/>
    <col min="17" max="18" width="30.69921875" style="1" customWidth="1"/>
    <col min="19" max="19" width="30.69921875" style="21" customWidth="1"/>
    <col min="20" max="20" width="4.69921875" style="2" customWidth="1"/>
    <col min="21" max="21" width="10.09765625" style="2" customWidth="1"/>
    <col min="22" max="22" width="10.09765625" style="2" hidden="1" customWidth="1"/>
    <col min="23" max="23" width="10.09765625" style="2" customWidth="1"/>
    <col min="24" max="16384" width="8.69921875" style="2"/>
  </cols>
  <sheetData>
    <row r="1" spans="1:22" ht="18.600000000000001" customHeight="1" x14ac:dyDescent="0.45">
      <c r="A1" s="100" t="s">
        <v>107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</row>
    <row r="2" spans="1:22" ht="18.600000000000001" customHeight="1" thickBot="1" x14ac:dyDescent="0.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5"/>
    </row>
    <row r="3" spans="1:22" ht="38.4" customHeight="1" thickBot="1" x14ac:dyDescent="0.5">
      <c r="A3" s="37" t="s">
        <v>12</v>
      </c>
      <c r="B3" s="38" t="s">
        <v>0</v>
      </c>
      <c r="C3" s="39" t="s">
        <v>58</v>
      </c>
      <c r="D3" s="40" t="s">
        <v>59</v>
      </c>
      <c r="E3" s="41" t="s">
        <v>60</v>
      </c>
      <c r="F3" s="38" t="s">
        <v>14</v>
      </c>
      <c r="G3" s="43" t="s">
        <v>16</v>
      </c>
      <c r="H3" s="42" t="s">
        <v>1</v>
      </c>
      <c r="I3" s="38" t="s">
        <v>15</v>
      </c>
      <c r="J3" s="38" t="s">
        <v>37</v>
      </c>
      <c r="K3" s="62" t="s">
        <v>112</v>
      </c>
      <c r="L3" s="62" t="s">
        <v>5</v>
      </c>
      <c r="M3" s="62" t="s">
        <v>13</v>
      </c>
      <c r="N3" s="45" t="s">
        <v>52</v>
      </c>
      <c r="O3" s="73" t="s">
        <v>53</v>
      </c>
      <c r="P3" s="45" t="s">
        <v>61</v>
      </c>
      <c r="Q3" s="43" t="s">
        <v>9</v>
      </c>
      <c r="R3" s="49" t="s">
        <v>57</v>
      </c>
      <c r="S3" s="44" t="s">
        <v>38</v>
      </c>
      <c r="V3" s="2" t="s">
        <v>19</v>
      </c>
    </row>
    <row r="4" spans="1:22" ht="40.200000000000003" customHeight="1" x14ac:dyDescent="0.45">
      <c r="A4" s="20">
        <v>1</v>
      </c>
      <c r="B4" s="3"/>
      <c r="C4" s="32"/>
      <c r="D4" s="32"/>
      <c r="E4" s="4"/>
      <c r="F4" s="4"/>
      <c r="G4" s="4"/>
      <c r="H4" s="4"/>
      <c r="I4" s="4"/>
      <c r="J4" s="4"/>
      <c r="K4" s="63"/>
      <c r="L4" s="63"/>
      <c r="M4" s="63"/>
      <c r="N4" s="11"/>
      <c r="O4" s="63"/>
      <c r="P4" s="11"/>
      <c r="Q4" s="4"/>
      <c r="R4" s="4"/>
      <c r="S4" s="46"/>
      <c r="V4" s="2" t="s">
        <v>20</v>
      </c>
    </row>
    <row r="5" spans="1:22" ht="40.200000000000003" customHeight="1" x14ac:dyDescent="0.45">
      <c r="A5" s="19">
        <v>2</v>
      </c>
      <c r="B5" s="6"/>
      <c r="C5" s="33"/>
      <c r="D5" s="33"/>
      <c r="E5" s="7"/>
      <c r="F5" s="7"/>
      <c r="G5" s="7"/>
      <c r="H5" s="7"/>
      <c r="I5" s="7"/>
      <c r="J5" s="7"/>
      <c r="K5" s="64"/>
      <c r="L5" s="64"/>
      <c r="M5" s="64"/>
      <c r="N5" s="13"/>
      <c r="O5" s="64"/>
      <c r="P5" s="13"/>
      <c r="Q5" s="7"/>
      <c r="R5" s="7"/>
      <c r="S5" s="47"/>
      <c r="V5" s="2" t="s">
        <v>21</v>
      </c>
    </row>
    <row r="6" spans="1:22" ht="40.200000000000003" customHeight="1" x14ac:dyDescent="0.45">
      <c r="A6" s="19">
        <v>3</v>
      </c>
      <c r="B6" s="6"/>
      <c r="C6" s="33"/>
      <c r="D6" s="33"/>
      <c r="E6" s="7"/>
      <c r="F6" s="7"/>
      <c r="G6" s="7"/>
      <c r="H6" s="7"/>
      <c r="I6" s="7"/>
      <c r="J6" s="7"/>
      <c r="K6" s="64"/>
      <c r="L6" s="64"/>
      <c r="M6" s="64"/>
      <c r="N6" s="12"/>
      <c r="O6" s="64"/>
      <c r="P6" s="13"/>
      <c r="Q6" s="7"/>
      <c r="R6" s="7"/>
      <c r="S6" s="48"/>
      <c r="V6" s="2" t="s">
        <v>22</v>
      </c>
    </row>
    <row r="7" spans="1:22" ht="40.200000000000003" customHeight="1" x14ac:dyDescent="0.45">
      <c r="A7" s="19">
        <v>4</v>
      </c>
      <c r="B7" s="6"/>
      <c r="C7" s="33"/>
      <c r="D7" s="33"/>
      <c r="E7" s="7"/>
      <c r="F7" s="7"/>
      <c r="G7" s="7"/>
      <c r="H7" s="7"/>
      <c r="I7" s="7"/>
      <c r="J7" s="7"/>
      <c r="K7" s="64"/>
      <c r="L7" s="64"/>
      <c r="M7" s="64"/>
      <c r="N7" s="12"/>
      <c r="O7" s="64"/>
      <c r="P7" s="13"/>
      <c r="Q7" s="7"/>
      <c r="R7" s="7"/>
      <c r="S7" s="48"/>
      <c r="V7" s="2" t="s">
        <v>23</v>
      </c>
    </row>
    <row r="8" spans="1:22" ht="40.200000000000003" customHeight="1" x14ac:dyDescent="0.45">
      <c r="A8" s="19">
        <v>5</v>
      </c>
      <c r="B8" s="6"/>
      <c r="C8" s="33"/>
      <c r="D8" s="33"/>
      <c r="E8" s="7"/>
      <c r="F8" s="7"/>
      <c r="G8" s="7"/>
      <c r="H8" s="7"/>
      <c r="I8" s="7"/>
      <c r="J8" s="7"/>
      <c r="K8" s="64"/>
      <c r="L8" s="64"/>
      <c r="M8" s="64"/>
      <c r="N8" s="12"/>
      <c r="O8" s="64"/>
      <c r="P8" s="13"/>
      <c r="Q8" s="7"/>
      <c r="R8" s="7"/>
      <c r="S8" s="48"/>
      <c r="V8" s="2" t="s">
        <v>24</v>
      </c>
    </row>
    <row r="9" spans="1:22" ht="40.200000000000003" customHeight="1" x14ac:dyDescent="0.45">
      <c r="A9" s="19">
        <v>6</v>
      </c>
      <c r="B9" s="6"/>
      <c r="C9" s="33"/>
      <c r="D9" s="33"/>
      <c r="E9" s="7"/>
      <c r="F9" s="7"/>
      <c r="G9" s="7"/>
      <c r="H9" s="7"/>
      <c r="I9" s="7"/>
      <c r="J9" s="7"/>
      <c r="K9" s="64"/>
      <c r="L9" s="64"/>
      <c r="M9" s="64"/>
      <c r="N9" s="12"/>
      <c r="O9" s="64"/>
      <c r="P9" s="13"/>
      <c r="Q9" s="7"/>
      <c r="R9" s="7"/>
      <c r="S9" s="48"/>
      <c r="V9" s="2" t="s">
        <v>25</v>
      </c>
    </row>
    <row r="10" spans="1:22" ht="40.200000000000003" customHeight="1" x14ac:dyDescent="0.45">
      <c r="A10" s="19">
        <v>7</v>
      </c>
      <c r="B10" s="6"/>
      <c r="C10" s="33"/>
      <c r="D10" s="33"/>
      <c r="E10" s="7"/>
      <c r="F10" s="7"/>
      <c r="G10" s="7"/>
      <c r="H10" s="7"/>
      <c r="I10" s="7"/>
      <c r="J10" s="7"/>
      <c r="K10" s="64"/>
      <c r="L10" s="64"/>
      <c r="M10" s="64"/>
      <c r="N10" s="12"/>
      <c r="O10" s="64"/>
      <c r="P10" s="13"/>
      <c r="Q10" s="7"/>
      <c r="R10" s="7"/>
      <c r="S10" s="48"/>
      <c r="V10" s="2" t="s">
        <v>26</v>
      </c>
    </row>
    <row r="11" spans="1:22" ht="40.200000000000003" customHeight="1" x14ac:dyDescent="0.45">
      <c r="A11" s="19">
        <v>8</v>
      </c>
      <c r="B11" s="6"/>
      <c r="C11" s="33"/>
      <c r="D11" s="33"/>
      <c r="E11" s="7"/>
      <c r="F11" s="7"/>
      <c r="G11" s="7"/>
      <c r="H11" s="7"/>
      <c r="I11" s="7"/>
      <c r="J11" s="7"/>
      <c r="K11" s="64"/>
      <c r="L11" s="64"/>
      <c r="M11" s="64"/>
      <c r="N11" s="12"/>
      <c r="O11" s="64"/>
      <c r="P11" s="13"/>
      <c r="Q11" s="7"/>
      <c r="R11" s="7"/>
      <c r="S11" s="48"/>
      <c r="V11" s="2" t="s">
        <v>27</v>
      </c>
    </row>
    <row r="12" spans="1:22" ht="40.200000000000003" customHeight="1" x14ac:dyDescent="0.45">
      <c r="A12" s="19">
        <v>9</v>
      </c>
      <c r="B12" s="6"/>
      <c r="C12" s="33"/>
      <c r="D12" s="33"/>
      <c r="E12" s="7"/>
      <c r="F12" s="7"/>
      <c r="G12" s="7"/>
      <c r="H12" s="7"/>
      <c r="I12" s="7"/>
      <c r="J12" s="7"/>
      <c r="K12" s="64"/>
      <c r="L12" s="64"/>
      <c r="M12" s="64"/>
      <c r="N12" s="12"/>
      <c r="O12" s="64"/>
      <c r="P12" s="13"/>
      <c r="Q12" s="7"/>
      <c r="R12" s="7"/>
      <c r="S12" s="48"/>
      <c r="V12" s="2" t="s">
        <v>28</v>
      </c>
    </row>
    <row r="13" spans="1:22" ht="40.200000000000003" customHeight="1" x14ac:dyDescent="0.45">
      <c r="A13" s="19">
        <v>10</v>
      </c>
      <c r="B13" s="6"/>
      <c r="C13" s="33"/>
      <c r="D13" s="33"/>
      <c r="E13" s="7"/>
      <c r="F13" s="7"/>
      <c r="G13" s="7"/>
      <c r="H13" s="7"/>
      <c r="I13" s="7"/>
      <c r="J13" s="7"/>
      <c r="K13" s="64"/>
      <c r="L13" s="64"/>
      <c r="M13" s="64"/>
      <c r="N13" s="12"/>
      <c r="O13" s="64"/>
      <c r="P13" s="13"/>
      <c r="Q13" s="7"/>
      <c r="R13" s="7"/>
      <c r="S13" s="48"/>
      <c r="V13" s="2" t="s">
        <v>29</v>
      </c>
    </row>
    <row r="14" spans="1:22" ht="40.200000000000003" customHeight="1" x14ac:dyDescent="0.45">
      <c r="A14" s="19">
        <v>11</v>
      </c>
      <c r="B14" s="6"/>
      <c r="C14" s="33"/>
      <c r="D14" s="33"/>
      <c r="E14" s="7"/>
      <c r="F14" s="7"/>
      <c r="G14" s="7"/>
      <c r="H14" s="7"/>
      <c r="I14" s="7"/>
      <c r="J14" s="7"/>
      <c r="K14" s="64"/>
      <c r="L14" s="64"/>
      <c r="M14" s="64"/>
      <c r="N14" s="12"/>
      <c r="O14" s="64"/>
      <c r="P14" s="13"/>
      <c r="Q14" s="7"/>
      <c r="R14" s="51"/>
      <c r="S14" s="48"/>
      <c r="V14" s="2" t="s">
        <v>30</v>
      </c>
    </row>
    <row r="15" spans="1:22" ht="40.200000000000003" customHeight="1" x14ac:dyDescent="0.45">
      <c r="A15" s="19">
        <v>12</v>
      </c>
      <c r="B15" s="6"/>
      <c r="C15" s="33"/>
      <c r="D15" s="33"/>
      <c r="E15" s="7"/>
      <c r="F15" s="7"/>
      <c r="G15" s="7"/>
      <c r="H15" s="7"/>
      <c r="I15" s="7"/>
      <c r="J15" s="7"/>
      <c r="K15" s="64"/>
      <c r="L15" s="64"/>
      <c r="M15" s="64"/>
      <c r="N15" s="12"/>
      <c r="O15" s="64"/>
      <c r="P15" s="13"/>
      <c r="Q15" s="7"/>
      <c r="R15" s="7"/>
      <c r="S15" s="48"/>
      <c r="V15" s="2" t="s">
        <v>31</v>
      </c>
    </row>
    <row r="16" spans="1:22" ht="40.200000000000003" customHeight="1" x14ac:dyDescent="0.45">
      <c r="A16" s="19">
        <v>13</v>
      </c>
      <c r="B16" s="6"/>
      <c r="C16" s="33"/>
      <c r="D16" s="33"/>
      <c r="E16" s="7"/>
      <c r="F16" s="7"/>
      <c r="G16" s="7"/>
      <c r="H16" s="7"/>
      <c r="I16" s="7"/>
      <c r="J16" s="7"/>
      <c r="K16" s="64"/>
      <c r="L16" s="64"/>
      <c r="M16" s="64"/>
      <c r="N16" s="12"/>
      <c r="O16" s="64"/>
      <c r="P16" s="13"/>
      <c r="Q16" s="7"/>
      <c r="R16" s="7"/>
      <c r="S16" s="48"/>
      <c r="V16" s="2" t="s">
        <v>32</v>
      </c>
    </row>
    <row r="17" spans="1:19" ht="40.200000000000003" customHeight="1" x14ac:dyDescent="0.45">
      <c r="A17" s="19">
        <v>14</v>
      </c>
      <c r="B17" s="6"/>
      <c r="C17" s="33"/>
      <c r="D17" s="33"/>
      <c r="E17" s="7"/>
      <c r="F17" s="7"/>
      <c r="G17" s="7"/>
      <c r="H17" s="7"/>
      <c r="I17" s="7"/>
      <c r="J17" s="7"/>
      <c r="K17" s="64"/>
      <c r="L17" s="64"/>
      <c r="M17" s="64"/>
      <c r="N17" s="12"/>
      <c r="O17" s="64"/>
      <c r="P17" s="13"/>
      <c r="Q17" s="7"/>
      <c r="R17" s="7"/>
      <c r="S17" s="48"/>
    </row>
    <row r="18" spans="1:19" ht="40.200000000000003" customHeight="1" x14ac:dyDescent="0.45">
      <c r="A18" s="19">
        <v>15</v>
      </c>
      <c r="B18" s="6"/>
      <c r="C18" s="33"/>
      <c r="D18" s="33"/>
      <c r="E18" s="7"/>
      <c r="F18" s="7"/>
      <c r="G18" s="7"/>
      <c r="H18" s="7"/>
      <c r="I18" s="7"/>
      <c r="J18" s="7"/>
      <c r="K18" s="64"/>
      <c r="L18" s="64"/>
      <c r="M18" s="64"/>
      <c r="N18" s="12"/>
      <c r="O18" s="64"/>
      <c r="P18" s="13"/>
      <c r="Q18" s="7"/>
      <c r="R18" s="7"/>
      <c r="S18" s="48"/>
    </row>
    <row r="19" spans="1:19" ht="40.200000000000003" customHeight="1" x14ac:dyDescent="0.45">
      <c r="A19" s="19">
        <v>16</v>
      </c>
      <c r="B19" s="6"/>
      <c r="C19" s="33"/>
      <c r="D19" s="33"/>
      <c r="E19" s="7"/>
      <c r="F19" s="7"/>
      <c r="G19" s="7"/>
      <c r="H19" s="7"/>
      <c r="I19" s="7"/>
      <c r="J19" s="7"/>
      <c r="K19" s="64"/>
      <c r="L19" s="64"/>
      <c r="M19" s="64"/>
      <c r="N19" s="12"/>
      <c r="O19" s="64"/>
      <c r="P19" s="13"/>
      <c r="Q19" s="7"/>
      <c r="R19" s="7"/>
      <c r="S19" s="48"/>
    </row>
    <row r="20" spans="1:19" ht="40.200000000000003" customHeight="1" x14ac:dyDescent="0.45">
      <c r="A20" s="19">
        <v>17</v>
      </c>
      <c r="B20" s="6"/>
      <c r="C20" s="33"/>
      <c r="D20" s="33"/>
      <c r="E20" s="7"/>
      <c r="F20" s="7"/>
      <c r="G20" s="7"/>
      <c r="H20" s="7"/>
      <c r="I20" s="7"/>
      <c r="J20" s="7"/>
      <c r="K20" s="64"/>
      <c r="L20" s="64"/>
      <c r="M20" s="64"/>
      <c r="N20" s="12"/>
      <c r="O20" s="64"/>
      <c r="P20" s="13"/>
      <c r="Q20" s="7"/>
      <c r="R20" s="7"/>
      <c r="S20" s="48"/>
    </row>
    <row r="21" spans="1:19" ht="40.200000000000003" customHeight="1" x14ac:dyDescent="0.45">
      <c r="A21" s="19">
        <v>18</v>
      </c>
      <c r="B21" s="6"/>
      <c r="C21" s="33"/>
      <c r="D21" s="33"/>
      <c r="E21" s="7"/>
      <c r="F21" s="7"/>
      <c r="G21" s="7"/>
      <c r="H21" s="7"/>
      <c r="I21" s="7"/>
      <c r="J21" s="7"/>
      <c r="K21" s="64"/>
      <c r="L21" s="64"/>
      <c r="M21" s="64"/>
      <c r="N21" s="12"/>
      <c r="O21" s="64"/>
      <c r="P21" s="13"/>
      <c r="Q21" s="7"/>
      <c r="R21" s="7"/>
      <c r="S21" s="48"/>
    </row>
    <row r="22" spans="1:19" ht="40.200000000000003" customHeight="1" x14ac:dyDescent="0.45">
      <c r="A22" s="19">
        <v>19</v>
      </c>
      <c r="B22" s="6"/>
      <c r="C22" s="33"/>
      <c r="D22" s="33"/>
      <c r="E22" s="7"/>
      <c r="F22" s="7"/>
      <c r="G22" s="7"/>
      <c r="H22" s="7"/>
      <c r="I22" s="7"/>
      <c r="J22" s="7"/>
      <c r="K22" s="64"/>
      <c r="L22" s="64"/>
      <c r="M22" s="64"/>
      <c r="N22" s="12"/>
      <c r="O22" s="64"/>
      <c r="P22" s="13"/>
      <c r="Q22" s="7"/>
      <c r="R22" s="7"/>
      <c r="S22" s="48"/>
    </row>
    <row r="23" spans="1:19" ht="40.200000000000003" customHeight="1" x14ac:dyDescent="0.45">
      <c r="A23" s="19">
        <v>20</v>
      </c>
      <c r="B23" s="6"/>
      <c r="C23" s="33"/>
      <c r="D23" s="33"/>
      <c r="E23" s="7"/>
      <c r="F23" s="7"/>
      <c r="G23" s="7"/>
      <c r="H23" s="7"/>
      <c r="I23" s="7"/>
      <c r="J23" s="7"/>
      <c r="K23" s="64"/>
      <c r="L23" s="64"/>
      <c r="M23" s="64"/>
      <c r="N23" s="12"/>
      <c r="O23" s="64"/>
      <c r="P23" s="13"/>
      <c r="Q23" s="7"/>
      <c r="R23" s="7"/>
      <c r="S23" s="48"/>
    </row>
    <row r="24" spans="1:19" ht="40.200000000000003" customHeight="1" x14ac:dyDescent="0.45">
      <c r="A24" s="5">
        <v>21</v>
      </c>
      <c r="B24" s="16"/>
      <c r="C24" s="33"/>
      <c r="D24" s="33"/>
      <c r="E24" s="7"/>
      <c r="F24" s="7"/>
      <c r="G24" s="7"/>
      <c r="H24" s="7"/>
      <c r="I24" s="7"/>
      <c r="J24" s="7"/>
      <c r="K24" s="64"/>
      <c r="L24" s="64"/>
      <c r="M24" s="64"/>
      <c r="N24" s="12"/>
      <c r="O24" s="64"/>
      <c r="P24" s="13"/>
      <c r="Q24" s="7"/>
      <c r="R24" s="7"/>
      <c r="S24" s="48"/>
    </row>
    <row r="25" spans="1:19" ht="40.200000000000003" customHeight="1" x14ac:dyDescent="0.45">
      <c r="A25" s="5">
        <v>22</v>
      </c>
      <c r="B25" s="16"/>
      <c r="C25" s="33"/>
      <c r="D25" s="33"/>
      <c r="E25" s="7"/>
      <c r="F25" s="7"/>
      <c r="G25" s="7"/>
      <c r="H25" s="7"/>
      <c r="I25" s="7"/>
      <c r="J25" s="7"/>
      <c r="K25" s="64"/>
      <c r="L25" s="64"/>
      <c r="M25" s="64"/>
      <c r="N25" s="12"/>
      <c r="O25" s="64"/>
      <c r="P25" s="13"/>
      <c r="Q25" s="7"/>
      <c r="R25" s="7"/>
      <c r="S25" s="48"/>
    </row>
    <row r="26" spans="1:19" ht="40.200000000000003" customHeight="1" x14ac:dyDescent="0.45">
      <c r="A26" s="5">
        <v>23</v>
      </c>
      <c r="B26" s="16"/>
      <c r="C26" s="33"/>
      <c r="D26" s="33"/>
      <c r="E26" s="7"/>
      <c r="F26" s="7"/>
      <c r="G26" s="7"/>
      <c r="H26" s="7"/>
      <c r="I26" s="7"/>
      <c r="J26" s="7"/>
      <c r="K26" s="64"/>
      <c r="L26" s="64"/>
      <c r="M26" s="64"/>
      <c r="N26" s="12"/>
      <c r="O26" s="64"/>
      <c r="P26" s="13"/>
      <c r="Q26" s="7"/>
      <c r="R26" s="7"/>
      <c r="S26" s="48"/>
    </row>
    <row r="27" spans="1:19" ht="40.200000000000003" customHeight="1" x14ac:dyDescent="0.45">
      <c r="A27" s="5">
        <v>24</v>
      </c>
      <c r="B27" s="16"/>
      <c r="C27" s="33"/>
      <c r="D27" s="33"/>
      <c r="E27" s="7"/>
      <c r="F27" s="7"/>
      <c r="G27" s="7"/>
      <c r="H27" s="7"/>
      <c r="I27" s="7"/>
      <c r="J27" s="7"/>
      <c r="K27" s="64"/>
      <c r="L27" s="64"/>
      <c r="M27" s="64"/>
      <c r="N27" s="12"/>
      <c r="O27" s="64"/>
      <c r="P27" s="13"/>
      <c r="Q27" s="7"/>
      <c r="R27" s="7"/>
      <c r="S27" s="48"/>
    </row>
    <row r="28" spans="1:19" ht="40.200000000000003" customHeight="1" x14ac:dyDescent="0.45">
      <c r="A28" s="5">
        <v>25</v>
      </c>
      <c r="B28" s="16"/>
      <c r="C28" s="33"/>
      <c r="D28" s="33"/>
      <c r="E28" s="7"/>
      <c r="F28" s="7"/>
      <c r="G28" s="7"/>
      <c r="H28" s="7"/>
      <c r="I28" s="7"/>
      <c r="J28" s="7"/>
      <c r="K28" s="64"/>
      <c r="L28" s="64"/>
      <c r="M28" s="64"/>
      <c r="N28" s="12"/>
      <c r="O28" s="64"/>
      <c r="P28" s="13"/>
      <c r="Q28" s="7"/>
      <c r="R28" s="7"/>
      <c r="S28" s="48"/>
    </row>
    <row r="29" spans="1:19" ht="40.200000000000003" customHeight="1" x14ac:dyDescent="0.45">
      <c r="A29" s="5">
        <v>26</v>
      </c>
      <c r="B29" s="16"/>
      <c r="C29" s="33"/>
      <c r="D29" s="33"/>
      <c r="E29" s="7"/>
      <c r="F29" s="7"/>
      <c r="G29" s="7"/>
      <c r="H29" s="7"/>
      <c r="I29" s="7"/>
      <c r="J29" s="7"/>
      <c r="K29" s="64"/>
      <c r="L29" s="64"/>
      <c r="M29" s="64"/>
      <c r="N29" s="12"/>
      <c r="O29" s="64"/>
      <c r="P29" s="13"/>
      <c r="Q29" s="7"/>
      <c r="R29" s="7"/>
      <c r="S29" s="48"/>
    </row>
    <row r="30" spans="1:19" ht="40.200000000000003" customHeight="1" x14ac:dyDescent="0.45">
      <c r="A30" s="5">
        <v>27</v>
      </c>
      <c r="B30" s="16"/>
      <c r="C30" s="33"/>
      <c r="D30" s="33"/>
      <c r="E30" s="7"/>
      <c r="F30" s="7"/>
      <c r="G30" s="7"/>
      <c r="H30" s="7"/>
      <c r="I30" s="7"/>
      <c r="J30" s="7"/>
      <c r="K30" s="64"/>
      <c r="L30" s="64"/>
      <c r="M30" s="64"/>
      <c r="N30" s="12"/>
      <c r="O30" s="64"/>
      <c r="P30" s="13"/>
      <c r="Q30" s="7"/>
      <c r="R30" s="7"/>
      <c r="S30" s="48"/>
    </row>
    <row r="31" spans="1:19" ht="40.200000000000003" customHeight="1" x14ac:dyDescent="0.45">
      <c r="A31" s="5">
        <v>28</v>
      </c>
      <c r="B31" s="16"/>
      <c r="C31" s="33"/>
      <c r="D31" s="33"/>
      <c r="E31" s="7"/>
      <c r="F31" s="7"/>
      <c r="G31" s="7"/>
      <c r="H31" s="7"/>
      <c r="I31" s="7"/>
      <c r="J31" s="7"/>
      <c r="K31" s="64"/>
      <c r="L31" s="64"/>
      <c r="M31" s="64"/>
      <c r="N31" s="12"/>
      <c r="O31" s="64"/>
      <c r="P31" s="13"/>
      <c r="Q31" s="7"/>
      <c r="R31" s="7"/>
      <c r="S31" s="48"/>
    </row>
    <row r="32" spans="1:19" ht="40.200000000000003" customHeight="1" x14ac:dyDescent="0.45">
      <c r="A32" s="5">
        <v>29</v>
      </c>
      <c r="B32" s="16"/>
      <c r="C32" s="33"/>
      <c r="D32" s="33"/>
      <c r="E32" s="7"/>
      <c r="F32" s="7"/>
      <c r="G32" s="7"/>
      <c r="H32" s="7"/>
      <c r="I32" s="7"/>
      <c r="J32" s="7"/>
      <c r="K32" s="64"/>
      <c r="L32" s="64"/>
      <c r="M32" s="64"/>
      <c r="N32" s="12"/>
      <c r="O32" s="64"/>
      <c r="P32" s="13"/>
      <c r="Q32" s="7"/>
      <c r="R32" s="7"/>
      <c r="S32" s="48"/>
    </row>
    <row r="33" spans="1:19" ht="40.200000000000003" customHeight="1" x14ac:dyDescent="0.45">
      <c r="A33" s="5">
        <v>30</v>
      </c>
      <c r="B33" s="16"/>
      <c r="C33" s="33"/>
      <c r="D33" s="33"/>
      <c r="E33" s="7"/>
      <c r="F33" s="7"/>
      <c r="G33" s="7"/>
      <c r="H33" s="7"/>
      <c r="I33" s="7"/>
      <c r="J33" s="7"/>
      <c r="K33" s="64"/>
      <c r="L33" s="64"/>
      <c r="M33" s="64"/>
      <c r="N33" s="12"/>
      <c r="O33" s="64"/>
      <c r="P33" s="13"/>
      <c r="Q33" s="7"/>
      <c r="R33" s="7"/>
      <c r="S33" s="48"/>
    </row>
    <row r="34" spans="1:19" ht="40.200000000000003" customHeight="1" x14ac:dyDescent="0.45">
      <c r="A34" s="5">
        <v>31</v>
      </c>
      <c r="B34" s="16"/>
      <c r="C34" s="33"/>
      <c r="D34" s="33"/>
      <c r="E34" s="7"/>
      <c r="F34" s="7"/>
      <c r="G34" s="7"/>
      <c r="H34" s="7"/>
      <c r="I34" s="7"/>
      <c r="J34" s="7"/>
      <c r="K34" s="64"/>
      <c r="L34" s="64"/>
      <c r="M34" s="64"/>
      <c r="N34" s="12"/>
      <c r="O34" s="64"/>
      <c r="P34" s="13"/>
      <c r="Q34" s="7"/>
      <c r="R34" s="7"/>
      <c r="S34" s="48"/>
    </row>
    <row r="35" spans="1:19" ht="40.200000000000003" customHeight="1" x14ac:dyDescent="0.45">
      <c r="A35" s="5">
        <v>32</v>
      </c>
      <c r="B35" s="16"/>
      <c r="C35" s="33"/>
      <c r="D35" s="33"/>
      <c r="E35" s="7"/>
      <c r="F35" s="7"/>
      <c r="G35" s="7"/>
      <c r="H35" s="7"/>
      <c r="I35" s="7"/>
      <c r="J35" s="7"/>
      <c r="K35" s="64"/>
      <c r="L35" s="64"/>
      <c r="M35" s="64"/>
      <c r="N35" s="12"/>
      <c r="O35" s="64"/>
      <c r="P35" s="13"/>
      <c r="Q35" s="7"/>
      <c r="R35" s="7"/>
      <c r="S35" s="48"/>
    </row>
    <row r="36" spans="1:19" ht="40.200000000000003" customHeight="1" x14ac:dyDescent="0.45">
      <c r="A36" s="5">
        <v>33</v>
      </c>
      <c r="B36" s="16"/>
      <c r="C36" s="33"/>
      <c r="D36" s="33"/>
      <c r="E36" s="7"/>
      <c r="F36" s="7"/>
      <c r="G36" s="7"/>
      <c r="H36" s="7"/>
      <c r="I36" s="7"/>
      <c r="J36" s="7"/>
      <c r="K36" s="64"/>
      <c r="L36" s="64"/>
      <c r="M36" s="64"/>
      <c r="N36" s="12"/>
      <c r="O36" s="64"/>
      <c r="P36" s="13"/>
      <c r="Q36" s="7"/>
      <c r="R36" s="7"/>
      <c r="S36" s="48"/>
    </row>
    <row r="37" spans="1:19" ht="40.200000000000003" customHeight="1" x14ac:dyDescent="0.45">
      <c r="A37" s="5">
        <v>34</v>
      </c>
      <c r="B37" s="16"/>
      <c r="C37" s="33"/>
      <c r="D37" s="33"/>
      <c r="E37" s="7"/>
      <c r="F37" s="7"/>
      <c r="G37" s="7"/>
      <c r="H37" s="7"/>
      <c r="I37" s="7"/>
      <c r="J37" s="7"/>
      <c r="K37" s="64"/>
      <c r="L37" s="64"/>
      <c r="M37" s="64"/>
      <c r="N37" s="12"/>
      <c r="O37" s="64"/>
      <c r="P37" s="13"/>
      <c r="Q37" s="7"/>
      <c r="R37" s="7"/>
      <c r="S37" s="48"/>
    </row>
    <row r="38" spans="1:19" ht="40.200000000000003" customHeight="1" x14ac:dyDescent="0.45">
      <c r="A38" s="5">
        <v>35</v>
      </c>
      <c r="B38" s="16"/>
      <c r="C38" s="33"/>
      <c r="D38" s="33"/>
      <c r="E38" s="7"/>
      <c r="F38" s="7"/>
      <c r="G38" s="7"/>
      <c r="H38" s="7"/>
      <c r="I38" s="7"/>
      <c r="J38" s="7"/>
      <c r="K38" s="64"/>
      <c r="L38" s="64"/>
      <c r="M38" s="64"/>
      <c r="N38" s="12"/>
      <c r="O38" s="64"/>
      <c r="P38" s="13"/>
      <c r="Q38" s="7"/>
      <c r="R38" s="7"/>
      <c r="S38" s="48"/>
    </row>
    <row r="39" spans="1:19" ht="40.200000000000003" customHeight="1" x14ac:dyDescent="0.45">
      <c r="A39" s="5">
        <v>36</v>
      </c>
      <c r="B39" s="16"/>
      <c r="C39" s="33"/>
      <c r="D39" s="33"/>
      <c r="E39" s="7"/>
      <c r="F39" s="7"/>
      <c r="G39" s="7"/>
      <c r="H39" s="7"/>
      <c r="I39" s="7"/>
      <c r="J39" s="7"/>
      <c r="K39" s="64"/>
      <c r="L39" s="64"/>
      <c r="M39" s="64"/>
      <c r="N39" s="12"/>
      <c r="O39" s="64"/>
      <c r="P39" s="13"/>
      <c r="Q39" s="7"/>
      <c r="R39" s="7"/>
      <c r="S39" s="48"/>
    </row>
    <row r="40" spans="1:19" ht="40.200000000000003" customHeight="1" x14ac:dyDescent="0.45">
      <c r="A40" s="5">
        <v>37</v>
      </c>
      <c r="B40" s="16"/>
      <c r="C40" s="33"/>
      <c r="D40" s="33"/>
      <c r="E40" s="7"/>
      <c r="F40" s="7"/>
      <c r="G40" s="7"/>
      <c r="H40" s="7"/>
      <c r="I40" s="7"/>
      <c r="J40" s="7"/>
      <c r="K40" s="64"/>
      <c r="L40" s="64"/>
      <c r="M40" s="64"/>
      <c r="N40" s="12"/>
      <c r="O40" s="64"/>
      <c r="P40" s="13"/>
      <c r="Q40" s="7"/>
      <c r="R40" s="7"/>
      <c r="S40" s="48"/>
    </row>
    <row r="41" spans="1:19" ht="40.200000000000003" customHeight="1" x14ac:dyDescent="0.45">
      <c r="A41" s="5">
        <v>38</v>
      </c>
      <c r="B41" s="16"/>
      <c r="C41" s="33"/>
      <c r="D41" s="33"/>
      <c r="E41" s="7"/>
      <c r="F41" s="7"/>
      <c r="G41" s="7"/>
      <c r="H41" s="7"/>
      <c r="I41" s="7"/>
      <c r="J41" s="7"/>
      <c r="K41" s="64"/>
      <c r="L41" s="64"/>
      <c r="M41" s="64"/>
      <c r="N41" s="12"/>
      <c r="O41" s="64"/>
      <c r="P41" s="13"/>
      <c r="Q41" s="7"/>
      <c r="R41" s="7"/>
      <c r="S41" s="48"/>
    </row>
    <row r="42" spans="1:19" ht="40.200000000000003" customHeight="1" x14ac:dyDescent="0.45">
      <c r="A42" s="5">
        <v>39</v>
      </c>
      <c r="B42" s="16"/>
      <c r="C42" s="33"/>
      <c r="D42" s="33"/>
      <c r="E42" s="7"/>
      <c r="F42" s="7"/>
      <c r="G42" s="7"/>
      <c r="H42" s="7"/>
      <c r="I42" s="7"/>
      <c r="J42" s="7"/>
      <c r="K42" s="64"/>
      <c r="L42" s="64"/>
      <c r="M42" s="64"/>
      <c r="N42" s="12"/>
      <c r="O42" s="64"/>
      <c r="P42" s="13"/>
      <c r="Q42" s="7"/>
      <c r="R42" s="7"/>
      <c r="S42" s="48"/>
    </row>
    <row r="43" spans="1:19" ht="40.200000000000003" customHeight="1" thickBot="1" x14ac:dyDescent="0.5">
      <c r="A43" s="18">
        <v>40</v>
      </c>
      <c r="B43" s="17"/>
      <c r="C43" s="34"/>
      <c r="D43" s="34"/>
      <c r="E43" s="8"/>
      <c r="F43" s="8"/>
      <c r="G43" s="8"/>
      <c r="H43" s="8"/>
      <c r="I43" s="8"/>
      <c r="J43" s="8"/>
      <c r="K43" s="65"/>
      <c r="L43" s="65"/>
      <c r="M43" s="65"/>
      <c r="N43" s="14"/>
      <c r="O43" s="65"/>
      <c r="P43" s="14"/>
      <c r="Q43" s="8"/>
      <c r="R43" s="52"/>
      <c r="S43" s="50"/>
    </row>
    <row r="44" spans="1:19" x14ac:dyDescent="0.45">
      <c r="B44" s="9"/>
      <c r="R44" s="53"/>
    </row>
    <row r="45" spans="1:19" x14ac:dyDescent="0.45">
      <c r="B45" s="9"/>
    </row>
    <row r="46" spans="1:19" x14ac:dyDescent="0.45">
      <c r="B46" s="9"/>
    </row>
    <row r="47" spans="1:19" x14ac:dyDescent="0.45">
      <c r="B47" s="9"/>
    </row>
    <row r="48" spans="1:19" ht="15.6" thickBot="1" x14ac:dyDescent="0.5">
      <c r="B48" s="9"/>
      <c r="Q48" s="22" t="s">
        <v>11</v>
      </c>
    </row>
    <row r="49" spans="2:18" ht="30" customHeight="1" thickBot="1" x14ac:dyDescent="0.5">
      <c r="B49" s="9"/>
      <c r="D49" s="21"/>
      <c r="E49" s="21"/>
      <c r="K49" s="74" t="s">
        <v>10</v>
      </c>
      <c r="Q49" s="23" t="s">
        <v>2</v>
      </c>
      <c r="R49" s="24"/>
    </row>
    <row r="50" spans="2:18" ht="30" customHeight="1" thickTop="1" x14ac:dyDescent="0.45">
      <c r="B50" s="9"/>
      <c r="D50" s="21"/>
      <c r="E50" s="21"/>
      <c r="K50" s="96" t="s">
        <v>113</v>
      </c>
      <c r="L50" s="76">
        <f>SUM(K4:K43)</f>
        <v>0</v>
      </c>
      <c r="Q50" s="25" t="s">
        <v>3</v>
      </c>
      <c r="R50" s="54">
        <f>COUNT(B4:B43)</f>
        <v>0</v>
      </c>
    </row>
    <row r="51" spans="2:18" ht="30" customHeight="1" x14ac:dyDescent="0.45">
      <c r="B51" s="9"/>
      <c r="D51" s="21"/>
      <c r="E51" s="21"/>
      <c r="K51" s="97" t="s">
        <v>17</v>
      </c>
      <c r="L51" s="78">
        <f>SUM(L4:L43)</f>
        <v>0</v>
      </c>
      <c r="M51" s="79" t="s">
        <v>111</v>
      </c>
      <c r="Q51" s="25" t="s">
        <v>4</v>
      </c>
      <c r="R51" s="55" t="str">
        <f>IFERROR($R$50/$R$49,"0%")</f>
        <v>0%</v>
      </c>
    </row>
    <row r="52" spans="2:18" ht="30.6" thickBot="1" x14ac:dyDescent="0.5">
      <c r="B52" s="9"/>
      <c r="D52" s="21"/>
      <c r="E52" s="21"/>
      <c r="K52" s="80" t="s">
        <v>18</v>
      </c>
      <c r="L52" s="68">
        <f>SUM(M4:M43)</f>
        <v>0</v>
      </c>
      <c r="M52" s="81"/>
      <c r="Q52" s="26" t="s">
        <v>50</v>
      </c>
      <c r="R52" s="56">
        <f>COUNTIF($G$4:$G$43,"*あり*")</f>
        <v>0</v>
      </c>
    </row>
    <row r="53" spans="2:18" ht="30" customHeight="1" thickTop="1" x14ac:dyDescent="0.45">
      <c r="B53" s="9"/>
      <c r="D53" s="36"/>
      <c r="E53" s="15"/>
      <c r="K53" s="98"/>
      <c r="L53" s="83"/>
      <c r="Q53" s="26" t="s">
        <v>51</v>
      </c>
      <c r="R53" s="56">
        <f>COUNTIF($G$4:$G$43,"*なし*")</f>
        <v>0</v>
      </c>
    </row>
    <row r="54" spans="2:18" ht="30" customHeight="1" x14ac:dyDescent="0.45">
      <c r="B54" s="9"/>
      <c r="D54" s="36"/>
      <c r="E54" s="15"/>
      <c r="G54" s="15"/>
      <c r="K54" s="83"/>
      <c r="Q54" s="27" t="s">
        <v>40</v>
      </c>
      <c r="R54" s="57">
        <f>COUNTIF($S$4:$S$43,"保証書")</f>
        <v>0</v>
      </c>
    </row>
    <row r="55" spans="2:18" ht="30" customHeight="1" x14ac:dyDescent="0.45">
      <c r="B55" s="9"/>
      <c r="D55" s="36"/>
      <c r="E55" s="15"/>
      <c r="G55" s="15"/>
      <c r="J55" s="15"/>
      <c r="Q55" s="27" t="s">
        <v>39</v>
      </c>
      <c r="R55" s="57">
        <f>COUNTIF($S$4:$S$43,"新品かつ未使用であることの証明書")</f>
        <v>0</v>
      </c>
    </row>
    <row r="56" spans="2:18" ht="30" customHeight="1" x14ac:dyDescent="0.45">
      <c r="B56" s="9"/>
      <c r="D56" s="36"/>
      <c r="E56" s="15"/>
      <c r="G56" s="15"/>
      <c r="J56" s="15"/>
      <c r="Q56" s="28" t="s">
        <v>54</v>
      </c>
      <c r="R56" s="57">
        <f>COUNTIF($N4:$N43,"申請予定なし")</f>
        <v>0</v>
      </c>
    </row>
    <row r="57" spans="2:18" ht="30" x14ac:dyDescent="0.45">
      <c r="B57" s="9"/>
      <c r="D57" s="36"/>
      <c r="E57" s="15"/>
      <c r="G57" s="15"/>
      <c r="J57" s="15"/>
      <c r="Q57" s="28" t="s">
        <v>55</v>
      </c>
      <c r="R57" s="57">
        <f>COUNTIF($N4:$N43,"申請予定あり（申請済み）")</f>
        <v>0</v>
      </c>
    </row>
    <row r="58" spans="2:18" ht="30" customHeight="1" x14ac:dyDescent="0.45">
      <c r="B58" s="9"/>
      <c r="D58" s="36"/>
      <c r="E58" s="15"/>
      <c r="G58" s="15"/>
      <c r="J58" s="15"/>
      <c r="Q58" s="28" t="s">
        <v>56</v>
      </c>
      <c r="R58" s="59">
        <f>SUM($O4:$O43)</f>
        <v>0</v>
      </c>
    </row>
    <row r="59" spans="2:18" ht="30" customHeight="1" x14ac:dyDescent="0.45">
      <c r="B59" s="9"/>
      <c r="D59" s="36"/>
      <c r="E59" s="15"/>
      <c r="G59" s="15"/>
      <c r="J59" s="15"/>
      <c r="Q59" s="29" t="s">
        <v>42</v>
      </c>
      <c r="R59" s="57">
        <f>COUNTIF($Q4:$Q43,"契約なし")</f>
        <v>0</v>
      </c>
    </row>
    <row r="60" spans="2:18" ht="30" customHeight="1" thickBot="1" x14ac:dyDescent="0.5">
      <c r="B60" s="9"/>
      <c r="D60" s="36"/>
      <c r="E60" s="15"/>
      <c r="G60" s="15"/>
      <c r="J60" s="15"/>
      <c r="Q60" s="30" t="s">
        <v>41</v>
      </c>
      <c r="R60" s="58">
        <f>COUNTIF($Q4:$Q43,"契約あり")</f>
        <v>0</v>
      </c>
    </row>
    <row r="61" spans="2:18" x14ac:dyDescent="0.45">
      <c r="B61" s="9"/>
      <c r="J61" s="15"/>
    </row>
    <row r="62" spans="2:18" ht="30" customHeight="1" x14ac:dyDescent="0.45">
      <c r="B62" s="9"/>
    </row>
    <row r="63" spans="2:18" ht="30" customHeight="1" x14ac:dyDescent="0.45">
      <c r="B63" s="9"/>
    </row>
    <row r="64" spans="2:18" x14ac:dyDescent="0.45">
      <c r="B64" s="9"/>
    </row>
    <row r="65" spans="2:2" x14ac:dyDescent="0.45">
      <c r="B65" s="9"/>
    </row>
    <row r="66" spans="2:2" x14ac:dyDescent="0.45">
      <c r="B66" s="9"/>
    </row>
    <row r="67" spans="2:2" x14ac:dyDescent="0.45">
      <c r="B67" s="9"/>
    </row>
    <row r="68" spans="2:2" x14ac:dyDescent="0.45">
      <c r="B68" s="9"/>
    </row>
  </sheetData>
  <dataConsolidate/>
  <mergeCells count="1">
    <mergeCell ref="A1:S2"/>
  </mergeCells>
  <phoneticPr fontId="2"/>
  <dataValidations count="7">
    <dataValidation type="list" allowBlank="1" showInputMessage="1" showErrorMessage="1" sqref="N4:N43" xr:uid="{D92B10DC-CA38-43C6-A4CE-7DD5C0197948}">
      <formula1>"申請予定なし,申請予定あり（申請済み）"</formula1>
    </dataValidation>
    <dataValidation type="list" allowBlank="1" showInputMessage="1" showErrorMessage="1" sqref="S4:S43" xr:uid="{98FDBE16-069D-493B-9962-2C0BC9010282}">
      <formula1>"保証書,新品かつ未使用であることの証明書"</formula1>
    </dataValidation>
    <dataValidation type="list" allowBlank="1" showInputMessage="1" showErrorMessage="1" sqref="H4:H43" xr:uid="{6075F719-AA46-486B-912E-8FEA40A1405D}">
      <formula1>$V$4:$V$16</formula1>
    </dataValidation>
    <dataValidation type="list" allowBlank="1" showInputMessage="1" showErrorMessage="1" sqref="Q4:Q43" xr:uid="{F9E13FE8-BBD7-4D25-BFB5-546E5FCC167B}">
      <formula1>"契約なし,契約あり"</formula1>
    </dataValidation>
    <dataValidation type="list" allowBlank="1" showInputMessage="1" showErrorMessage="1" sqref="G4:G43" xr:uid="{60A0A219-2B5C-46AB-9F28-801469524D14}">
      <formula1>"あり,なし"</formula1>
    </dataValidation>
    <dataValidation type="list" allowBlank="1" showInputMessage="1" showErrorMessage="1" sqref="F4:F43" xr:uid="{D394CB8A-B0CF-46C0-A2E1-8BB80C5C306F}">
      <formula1>"エコジョーズ,エコフィール"</formula1>
    </dataValidation>
    <dataValidation type="list" allowBlank="1" showInputMessage="1" showErrorMessage="1" sqref="P4:P43" xr:uid="{C67AEADF-367D-444F-89FB-6C9C5605E74E}">
      <formula1>"引かれている,引かれていない"</formula1>
    </dataValidation>
  </dataValidations>
  <pageMargins left="0.7" right="0.7" top="0.75" bottom="0.75" header="0.3" footer="0.3"/>
  <pageSetup paperSize="8" scale="32" orientation="landscape" r:id="rId1"/>
  <headerFooter>
    <oddHeader xml:space="preserve">&amp;C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898D-5CD3-4E02-AA2F-C70C996CC9E3}">
  <sheetPr>
    <tabColor rgb="FFFFFF00"/>
    <pageSetUpPr fitToPage="1"/>
  </sheetPr>
  <dimension ref="A1:Y68"/>
  <sheetViews>
    <sheetView showGridLines="0" tabSelected="1" view="pageBreakPreview" zoomScale="25" zoomScaleNormal="25" zoomScaleSheetLayoutView="25" workbookViewId="0">
      <pane ySplit="3" topLeftCell="A4" activePane="bottomLeft" state="frozen"/>
      <selection activeCell="P34" sqref="P34"/>
      <selection pane="bottomLeft" sqref="A1:V2"/>
    </sheetView>
  </sheetViews>
  <sheetFormatPr defaultColWidth="8.69921875" defaultRowHeight="15" x14ac:dyDescent="0.45"/>
  <cols>
    <col min="1" max="1" width="3.69921875" style="1" bestFit="1" customWidth="1"/>
    <col min="2" max="2" width="30.69921875" style="1" customWidth="1"/>
    <col min="3" max="4" width="30.69921875" style="35" customWidth="1"/>
    <col min="5" max="10" width="30.69921875" style="1" customWidth="1"/>
    <col min="11" max="13" width="30.69921875" style="66" customWidth="1"/>
    <col min="14" max="14" width="30.69921875" style="21" customWidth="1"/>
    <col min="15" max="15" width="30.69921875" style="66" customWidth="1"/>
    <col min="16" max="16" width="30.69921875" style="21" customWidth="1"/>
    <col min="17" max="18" width="30.69921875" style="1" customWidth="1"/>
    <col min="19" max="19" width="30.69921875" style="92" customWidth="1"/>
    <col min="20" max="22" width="30.69921875" style="93" customWidth="1"/>
    <col min="23" max="23" width="4.69921875" style="2" customWidth="1"/>
    <col min="24" max="24" width="10.09765625" style="2" customWidth="1"/>
    <col min="25" max="25" width="10.09765625" style="2" hidden="1" customWidth="1"/>
    <col min="26" max="26" width="10.09765625" style="2" customWidth="1"/>
    <col min="27" max="16384" width="8.69921875" style="2"/>
  </cols>
  <sheetData>
    <row r="1" spans="1:25" ht="18.600000000000001" customHeight="1" x14ac:dyDescent="0.45">
      <c r="A1" s="100" t="s">
        <v>108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2"/>
    </row>
    <row r="2" spans="1:25" ht="18.600000000000001" customHeight="1" thickBot="1" x14ac:dyDescent="0.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5"/>
    </row>
    <row r="3" spans="1:25" ht="38.4" customHeight="1" thickBot="1" x14ac:dyDescent="0.5">
      <c r="A3" s="37" t="s">
        <v>12</v>
      </c>
      <c r="B3" s="38" t="s">
        <v>0</v>
      </c>
      <c r="C3" s="39" t="s">
        <v>58</v>
      </c>
      <c r="D3" s="40" t="s">
        <v>59</v>
      </c>
      <c r="E3" s="41" t="s">
        <v>60</v>
      </c>
      <c r="F3" s="38" t="s">
        <v>14</v>
      </c>
      <c r="G3" s="43" t="s">
        <v>16</v>
      </c>
      <c r="H3" s="42" t="s">
        <v>1</v>
      </c>
      <c r="I3" s="38" t="s">
        <v>15</v>
      </c>
      <c r="J3" s="38" t="s">
        <v>37</v>
      </c>
      <c r="K3" s="62" t="s">
        <v>109</v>
      </c>
      <c r="L3" s="62" t="s">
        <v>5</v>
      </c>
      <c r="M3" s="62" t="s">
        <v>13</v>
      </c>
      <c r="N3" s="45" t="s">
        <v>52</v>
      </c>
      <c r="O3" s="73" t="s">
        <v>53</v>
      </c>
      <c r="P3" s="45" t="s">
        <v>61</v>
      </c>
      <c r="Q3" s="43" t="s">
        <v>9</v>
      </c>
      <c r="R3" s="99" t="s">
        <v>57</v>
      </c>
      <c r="S3" s="84" t="s">
        <v>38</v>
      </c>
      <c r="T3" s="85" t="s">
        <v>104</v>
      </c>
      <c r="U3" s="86" t="s">
        <v>105</v>
      </c>
      <c r="V3" s="86" t="s">
        <v>106</v>
      </c>
      <c r="Y3" s="2" t="s">
        <v>19</v>
      </c>
    </row>
    <row r="4" spans="1:25" ht="40.200000000000003" customHeight="1" x14ac:dyDescent="0.45">
      <c r="A4" s="20">
        <v>1</v>
      </c>
      <c r="B4" s="6"/>
      <c r="C4" s="33"/>
      <c r="D4" s="33"/>
      <c r="E4" s="7"/>
      <c r="F4" s="7"/>
      <c r="G4" s="7"/>
      <c r="H4" s="7"/>
      <c r="I4" s="7"/>
      <c r="J4" s="7"/>
      <c r="K4" s="64"/>
      <c r="L4" s="64"/>
      <c r="M4" s="64"/>
      <c r="N4" s="12"/>
      <c r="O4" s="13"/>
      <c r="P4" s="13"/>
      <c r="Q4" s="7"/>
      <c r="R4" s="51"/>
      <c r="S4" s="48"/>
      <c r="T4" s="87"/>
      <c r="U4" s="87"/>
      <c r="V4" s="87"/>
      <c r="Y4" s="2" t="s">
        <v>20</v>
      </c>
    </row>
    <row r="5" spans="1:25" ht="40.200000000000003" customHeight="1" x14ac:dyDescent="0.45">
      <c r="A5" s="19">
        <v>2</v>
      </c>
      <c r="B5" s="6"/>
      <c r="C5" s="33"/>
      <c r="D5" s="33"/>
      <c r="E5" s="7"/>
      <c r="F5" s="7"/>
      <c r="G5" s="7"/>
      <c r="H5" s="7"/>
      <c r="I5" s="7"/>
      <c r="J5" s="7"/>
      <c r="K5" s="64"/>
      <c r="L5" s="64"/>
      <c r="M5" s="64"/>
      <c r="N5" s="12"/>
      <c r="O5" s="13"/>
      <c r="P5" s="13"/>
      <c r="Q5" s="7"/>
      <c r="R5" s="7"/>
      <c r="S5" s="48"/>
      <c r="T5" s="88"/>
      <c r="U5" s="88"/>
      <c r="V5" s="88"/>
      <c r="Y5" s="2" t="s">
        <v>21</v>
      </c>
    </row>
    <row r="6" spans="1:25" ht="40.200000000000003" customHeight="1" x14ac:dyDescent="0.45">
      <c r="A6" s="19">
        <v>3</v>
      </c>
      <c r="B6" s="6"/>
      <c r="C6" s="33"/>
      <c r="D6" s="33"/>
      <c r="E6" s="7"/>
      <c r="F6" s="7"/>
      <c r="G6" s="7"/>
      <c r="H6" s="7"/>
      <c r="I6" s="7"/>
      <c r="J6" s="7"/>
      <c r="K6" s="64"/>
      <c r="L6" s="64"/>
      <c r="M6" s="64"/>
      <c r="N6" s="12"/>
      <c r="O6" s="13"/>
      <c r="P6" s="13"/>
      <c r="Q6" s="7"/>
      <c r="R6" s="7"/>
      <c r="S6" s="48"/>
      <c r="T6" s="88"/>
      <c r="U6" s="88"/>
      <c r="V6" s="88"/>
      <c r="Y6" s="2" t="s">
        <v>22</v>
      </c>
    </row>
    <row r="7" spans="1:25" ht="40.200000000000003" customHeight="1" x14ac:dyDescent="0.45">
      <c r="A7" s="19">
        <v>4</v>
      </c>
      <c r="B7" s="6"/>
      <c r="C7" s="33"/>
      <c r="D7" s="33"/>
      <c r="E7" s="7"/>
      <c r="F7" s="7"/>
      <c r="G7" s="7"/>
      <c r="H7" s="7"/>
      <c r="I7" s="7"/>
      <c r="J7" s="7"/>
      <c r="K7" s="64"/>
      <c r="L7" s="64"/>
      <c r="M7" s="64"/>
      <c r="N7" s="12"/>
      <c r="O7" s="13"/>
      <c r="P7" s="13"/>
      <c r="Q7" s="7"/>
      <c r="R7" s="7"/>
      <c r="S7" s="48"/>
      <c r="T7" s="88"/>
      <c r="U7" s="88"/>
      <c r="V7" s="88"/>
      <c r="Y7" s="2" t="s">
        <v>23</v>
      </c>
    </row>
    <row r="8" spans="1:25" ht="40.200000000000003" customHeight="1" x14ac:dyDescent="0.45">
      <c r="A8" s="19">
        <v>5</v>
      </c>
      <c r="B8" s="6"/>
      <c r="C8" s="33"/>
      <c r="D8" s="33"/>
      <c r="E8" s="7"/>
      <c r="F8" s="7"/>
      <c r="G8" s="7"/>
      <c r="H8" s="7"/>
      <c r="I8" s="7"/>
      <c r="J8" s="7"/>
      <c r="K8" s="64"/>
      <c r="L8" s="64"/>
      <c r="M8" s="64"/>
      <c r="N8" s="12"/>
      <c r="O8" s="13"/>
      <c r="P8" s="13"/>
      <c r="Q8" s="7"/>
      <c r="R8" s="7"/>
      <c r="S8" s="48"/>
      <c r="T8" s="88"/>
      <c r="U8" s="88"/>
      <c r="V8" s="88"/>
      <c r="Y8" s="2" t="s">
        <v>24</v>
      </c>
    </row>
    <row r="9" spans="1:25" ht="40.200000000000003" customHeight="1" x14ac:dyDescent="0.45">
      <c r="A9" s="19">
        <v>6</v>
      </c>
      <c r="B9" s="6"/>
      <c r="C9" s="33"/>
      <c r="D9" s="33"/>
      <c r="E9" s="7"/>
      <c r="F9" s="7"/>
      <c r="G9" s="7"/>
      <c r="H9" s="7"/>
      <c r="I9" s="7"/>
      <c r="J9" s="7"/>
      <c r="K9" s="64"/>
      <c r="L9" s="64"/>
      <c r="M9" s="64"/>
      <c r="N9" s="12"/>
      <c r="O9" s="13"/>
      <c r="P9" s="13"/>
      <c r="Q9" s="7"/>
      <c r="R9" s="7"/>
      <c r="S9" s="48"/>
      <c r="T9" s="88"/>
      <c r="U9" s="88"/>
      <c r="V9" s="88"/>
      <c r="Y9" s="2" t="s">
        <v>25</v>
      </c>
    </row>
    <row r="10" spans="1:25" ht="40.200000000000003" customHeight="1" x14ac:dyDescent="0.45">
      <c r="A10" s="19">
        <v>7</v>
      </c>
      <c r="B10" s="6"/>
      <c r="C10" s="33"/>
      <c r="D10" s="33"/>
      <c r="E10" s="7"/>
      <c r="F10" s="7"/>
      <c r="G10" s="7"/>
      <c r="H10" s="7"/>
      <c r="I10" s="7"/>
      <c r="J10" s="7"/>
      <c r="K10" s="64"/>
      <c r="L10" s="64"/>
      <c r="M10" s="64"/>
      <c r="N10" s="12"/>
      <c r="O10" s="13"/>
      <c r="P10" s="13"/>
      <c r="Q10" s="7"/>
      <c r="R10" s="7"/>
      <c r="S10" s="48"/>
      <c r="T10" s="88"/>
      <c r="U10" s="88"/>
      <c r="V10" s="88"/>
      <c r="Y10" s="2" t="s">
        <v>26</v>
      </c>
    </row>
    <row r="11" spans="1:25" ht="40.200000000000003" customHeight="1" x14ac:dyDescent="0.45">
      <c r="A11" s="19">
        <v>8</v>
      </c>
      <c r="B11" s="6"/>
      <c r="C11" s="33"/>
      <c r="D11" s="33"/>
      <c r="E11" s="7"/>
      <c r="F11" s="7"/>
      <c r="G11" s="7"/>
      <c r="H11" s="7"/>
      <c r="I11" s="7"/>
      <c r="J11" s="7"/>
      <c r="K11" s="64"/>
      <c r="L11" s="64"/>
      <c r="M11" s="64"/>
      <c r="N11" s="12"/>
      <c r="O11" s="64"/>
      <c r="P11" s="13"/>
      <c r="Q11" s="7"/>
      <c r="R11" s="7"/>
      <c r="S11" s="89"/>
      <c r="T11" s="88"/>
      <c r="U11" s="88"/>
      <c r="V11" s="88"/>
      <c r="Y11" s="2" t="s">
        <v>27</v>
      </c>
    </row>
    <row r="12" spans="1:25" ht="40.200000000000003" customHeight="1" x14ac:dyDescent="0.45">
      <c r="A12" s="19">
        <v>9</v>
      </c>
      <c r="B12" s="6"/>
      <c r="C12" s="33"/>
      <c r="D12" s="33"/>
      <c r="E12" s="7"/>
      <c r="F12" s="7"/>
      <c r="G12" s="7"/>
      <c r="H12" s="7"/>
      <c r="I12" s="7"/>
      <c r="J12" s="7"/>
      <c r="K12" s="64"/>
      <c r="L12" s="64"/>
      <c r="M12" s="64"/>
      <c r="N12" s="12"/>
      <c r="O12" s="64"/>
      <c r="P12" s="13"/>
      <c r="Q12" s="7"/>
      <c r="R12" s="7"/>
      <c r="S12" s="89"/>
      <c r="T12" s="88"/>
      <c r="U12" s="88"/>
      <c r="V12" s="88"/>
      <c r="Y12" s="2" t="s">
        <v>28</v>
      </c>
    </row>
    <row r="13" spans="1:25" ht="40.200000000000003" customHeight="1" x14ac:dyDescent="0.45">
      <c r="A13" s="19">
        <v>10</v>
      </c>
      <c r="B13" s="6"/>
      <c r="C13" s="33"/>
      <c r="D13" s="33"/>
      <c r="E13" s="7"/>
      <c r="F13" s="7"/>
      <c r="G13" s="7"/>
      <c r="H13" s="7"/>
      <c r="I13" s="7"/>
      <c r="J13" s="7"/>
      <c r="K13" s="64"/>
      <c r="L13" s="64"/>
      <c r="M13" s="64"/>
      <c r="N13" s="12"/>
      <c r="O13" s="64"/>
      <c r="P13" s="13"/>
      <c r="Q13" s="7"/>
      <c r="R13" s="7"/>
      <c r="S13" s="89"/>
      <c r="T13" s="88"/>
      <c r="U13" s="88"/>
      <c r="V13" s="88"/>
      <c r="Y13" s="2" t="s">
        <v>29</v>
      </c>
    </row>
    <row r="14" spans="1:25" ht="40.200000000000003" customHeight="1" x14ac:dyDescent="0.45">
      <c r="A14" s="19">
        <v>11</v>
      </c>
      <c r="B14" s="6"/>
      <c r="C14" s="33"/>
      <c r="D14" s="33"/>
      <c r="E14" s="7"/>
      <c r="F14" s="7"/>
      <c r="G14" s="7"/>
      <c r="H14" s="7"/>
      <c r="I14" s="7"/>
      <c r="J14" s="7"/>
      <c r="K14" s="64"/>
      <c r="L14" s="64"/>
      <c r="M14" s="64"/>
      <c r="N14" s="12"/>
      <c r="O14" s="64"/>
      <c r="P14" s="13"/>
      <c r="Q14" s="7"/>
      <c r="R14" s="51"/>
      <c r="S14" s="89"/>
      <c r="T14" s="88"/>
      <c r="U14" s="88"/>
      <c r="V14" s="88"/>
      <c r="Y14" s="2" t="s">
        <v>30</v>
      </c>
    </row>
    <row r="15" spans="1:25" ht="40.200000000000003" customHeight="1" x14ac:dyDescent="0.45">
      <c r="A15" s="19">
        <v>12</v>
      </c>
      <c r="B15" s="6"/>
      <c r="C15" s="33"/>
      <c r="D15" s="33"/>
      <c r="E15" s="7"/>
      <c r="F15" s="7"/>
      <c r="G15" s="7"/>
      <c r="H15" s="7"/>
      <c r="I15" s="7"/>
      <c r="J15" s="7"/>
      <c r="K15" s="64"/>
      <c r="L15" s="64"/>
      <c r="M15" s="64"/>
      <c r="N15" s="12"/>
      <c r="O15" s="64"/>
      <c r="P15" s="13"/>
      <c r="Q15" s="7"/>
      <c r="R15" s="7"/>
      <c r="S15" s="89"/>
      <c r="T15" s="88"/>
      <c r="U15" s="88"/>
      <c r="V15" s="88"/>
      <c r="Y15" s="2" t="s">
        <v>31</v>
      </c>
    </row>
    <row r="16" spans="1:25" ht="40.200000000000003" customHeight="1" x14ac:dyDescent="0.45">
      <c r="A16" s="19">
        <v>13</v>
      </c>
      <c r="B16" s="6"/>
      <c r="C16" s="33"/>
      <c r="D16" s="33"/>
      <c r="E16" s="7"/>
      <c r="F16" s="7"/>
      <c r="G16" s="7"/>
      <c r="H16" s="7"/>
      <c r="I16" s="7"/>
      <c r="J16" s="7"/>
      <c r="K16" s="64"/>
      <c r="L16" s="64"/>
      <c r="M16" s="64"/>
      <c r="N16" s="12"/>
      <c r="O16" s="64"/>
      <c r="P16" s="13"/>
      <c r="Q16" s="7"/>
      <c r="R16" s="7"/>
      <c r="S16" s="89"/>
      <c r="T16" s="88"/>
      <c r="U16" s="88"/>
      <c r="V16" s="88"/>
      <c r="Y16" s="2" t="s">
        <v>32</v>
      </c>
    </row>
    <row r="17" spans="1:22" ht="40.200000000000003" customHeight="1" x14ac:dyDescent="0.45">
      <c r="A17" s="19">
        <v>14</v>
      </c>
      <c r="B17" s="6"/>
      <c r="C17" s="33"/>
      <c r="D17" s="33"/>
      <c r="E17" s="7"/>
      <c r="F17" s="7"/>
      <c r="G17" s="7"/>
      <c r="H17" s="7"/>
      <c r="I17" s="7"/>
      <c r="J17" s="7"/>
      <c r="K17" s="64"/>
      <c r="L17" s="64"/>
      <c r="M17" s="64"/>
      <c r="N17" s="12"/>
      <c r="O17" s="64"/>
      <c r="P17" s="13"/>
      <c r="Q17" s="7"/>
      <c r="R17" s="7"/>
      <c r="S17" s="89"/>
      <c r="T17" s="88"/>
      <c r="U17" s="88"/>
      <c r="V17" s="88"/>
    </row>
    <row r="18" spans="1:22" ht="40.200000000000003" customHeight="1" x14ac:dyDescent="0.45">
      <c r="A18" s="19">
        <v>15</v>
      </c>
      <c r="B18" s="6"/>
      <c r="C18" s="33"/>
      <c r="D18" s="33"/>
      <c r="E18" s="7"/>
      <c r="F18" s="7"/>
      <c r="G18" s="7"/>
      <c r="H18" s="7"/>
      <c r="I18" s="7"/>
      <c r="J18" s="7"/>
      <c r="K18" s="64"/>
      <c r="L18" s="64"/>
      <c r="M18" s="64"/>
      <c r="N18" s="12"/>
      <c r="O18" s="64"/>
      <c r="P18" s="13"/>
      <c r="Q18" s="7"/>
      <c r="R18" s="7"/>
      <c r="S18" s="89"/>
      <c r="T18" s="88"/>
      <c r="U18" s="88"/>
      <c r="V18" s="88"/>
    </row>
    <row r="19" spans="1:22" ht="40.200000000000003" customHeight="1" x14ac:dyDescent="0.45">
      <c r="A19" s="19">
        <v>16</v>
      </c>
      <c r="B19" s="6"/>
      <c r="C19" s="33"/>
      <c r="D19" s="33"/>
      <c r="E19" s="7"/>
      <c r="F19" s="7"/>
      <c r="G19" s="7"/>
      <c r="H19" s="7"/>
      <c r="I19" s="7"/>
      <c r="J19" s="7"/>
      <c r="K19" s="64"/>
      <c r="L19" s="64"/>
      <c r="M19" s="64"/>
      <c r="N19" s="12"/>
      <c r="O19" s="64"/>
      <c r="P19" s="13"/>
      <c r="Q19" s="7"/>
      <c r="R19" s="7"/>
      <c r="S19" s="89"/>
      <c r="T19" s="88"/>
      <c r="U19" s="88"/>
      <c r="V19" s="88"/>
    </row>
    <row r="20" spans="1:22" ht="40.200000000000003" customHeight="1" x14ac:dyDescent="0.45">
      <c r="A20" s="19">
        <v>17</v>
      </c>
      <c r="B20" s="6"/>
      <c r="C20" s="33"/>
      <c r="D20" s="33"/>
      <c r="E20" s="7"/>
      <c r="F20" s="7"/>
      <c r="G20" s="7"/>
      <c r="H20" s="7"/>
      <c r="I20" s="7"/>
      <c r="J20" s="7"/>
      <c r="K20" s="64"/>
      <c r="L20" s="64"/>
      <c r="M20" s="64"/>
      <c r="N20" s="12"/>
      <c r="O20" s="64"/>
      <c r="P20" s="13"/>
      <c r="Q20" s="7"/>
      <c r="R20" s="7"/>
      <c r="S20" s="89"/>
      <c r="T20" s="88"/>
      <c r="U20" s="88"/>
      <c r="V20" s="88"/>
    </row>
    <row r="21" spans="1:22" ht="40.200000000000003" customHeight="1" x14ac:dyDescent="0.45">
      <c r="A21" s="19">
        <v>18</v>
      </c>
      <c r="B21" s="6"/>
      <c r="C21" s="33"/>
      <c r="D21" s="33"/>
      <c r="E21" s="7"/>
      <c r="F21" s="7"/>
      <c r="G21" s="7"/>
      <c r="H21" s="7"/>
      <c r="I21" s="7"/>
      <c r="J21" s="7"/>
      <c r="K21" s="64"/>
      <c r="L21" s="64"/>
      <c r="M21" s="64"/>
      <c r="N21" s="12"/>
      <c r="O21" s="64"/>
      <c r="P21" s="13"/>
      <c r="Q21" s="7"/>
      <c r="R21" s="7"/>
      <c r="S21" s="89"/>
      <c r="T21" s="88"/>
      <c r="U21" s="88"/>
      <c r="V21" s="88"/>
    </row>
    <row r="22" spans="1:22" ht="40.200000000000003" customHeight="1" x14ac:dyDescent="0.45">
      <c r="A22" s="19">
        <v>19</v>
      </c>
      <c r="B22" s="6"/>
      <c r="C22" s="33"/>
      <c r="D22" s="33"/>
      <c r="E22" s="7"/>
      <c r="F22" s="7"/>
      <c r="G22" s="7"/>
      <c r="H22" s="7"/>
      <c r="I22" s="7"/>
      <c r="J22" s="7"/>
      <c r="K22" s="64"/>
      <c r="L22" s="64"/>
      <c r="M22" s="64"/>
      <c r="N22" s="12"/>
      <c r="O22" s="64"/>
      <c r="P22" s="13"/>
      <c r="Q22" s="7"/>
      <c r="R22" s="7"/>
      <c r="S22" s="89"/>
      <c r="T22" s="88"/>
      <c r="U22" s="88"/>
      <c r="V22" s="88"/>
    </row>
    <row r="23" spans="1:22" ht="40.200000000000003" customHeight="1" x14ac:dyDescent="0.45">
      <c r="A23" s="19">
        <v>20</v>
      </c>
      <c r="B23" s="6"/>
      <c r="C23" s="33"/>
      <c r="D23" s="33"/>
      <c r="E23" s="7"/>
      <c r="F23" s="7"/>
      <c r="G23" s="7"/>
      <c r="H23" s="7"/>
      <c r="I23" s="7"/>
      <c r="J23" s="7"/>
      <c r="K23" s="64"/>
      <c r="L23" s="64"/>
      <c r="M23" s="64"/>
      <c r="N23" s="12"/>
      <c r="O23" s="64"/>
      <c r="P23" s="13"/>
      <c r="Q23" s="7"/>
      <c r="R23" s="7"/>
      <c r="S23" s="89"/>
      <c r="T23" s="88"/>
      <c r="U23" s="88"/>
      <c r="V23" s="88"/>
    </row>
    <row r="24" spans="1:22" ht="40.200000000000003" customHeight="1" x14ac:dyDescent="0.45">
      <c r="A24" s="5">
        <v>21</v>
      </c>
      <c r="B24" s="16"/>
      <c r="C24" s="33"/>
      <c r="D24" s="33"/>
      <c r="E24" s="7"/>
      <c r="F24" s="7"/>
      <c r="G24" s="7"/>
      <c r="H24" s="7"/>
      <c r="I24" s="7"/>
      <c r="J24" s="7"/>
      <c r="K24" s="64"/>
      <c r="L24" s="64"/>
      <c r="M24" s="64"/>
      <c r="N24" s="12"/>
      <c r="O24" s="64"/>
      <c r="P24" s="13"/>
      <c r="Q24" s="7"/>
      <c r="R24" s="7"/>
      <c r="S24" s="89"/>
      <c r="T24" s="88"/>
      <c r="U24" s="88"/>
      <c r="V24" s="88"/>
    </row>
    <row r="25" spans="1:22" ht="40.200000000000003" customHeight="1" x14ac:dyDescent="0.45">
      <c r="A25" s="5">
        <v>22</v>
      </c>
      <c r="B25" s="16"/>
      <c r="C25" s="33"/>
      <c r="D25" s="33"/>
      <c r="E25" s="7"/>
      <c r="F25" s="7"/>
      <c r="G25" s="7"/>
      <c r="H25" s="7"/>
      <c r="I25" s="7"/>
      <c r="J25" s="7"/>
      <c r="K25" s="64"/>
      <c r="L25" s="64"/>
      <c r="M25" s="64"/>
      <c r="N25" s="12"/>
      <c r="O25" s="64"/>
      <c r="P25" s="13"/>
      <c r="Q25" s="7"/>
      <c r="R25" s="7"/>
      <c r="S25" s="89"/>
      <c r="T25" s="88"/>
      <c r="U25" s="88"/>
      <c r="V25" s="88"/>
    </row>
    <row r="26" spans="1:22" ht="40.200000000000003" customHeight="1" x14ac:dyDescent="0.45">
      <c r="A26" s="5">
        <v>23</v>
      </c>
      <c r="B26" s="16"/>
      <c r="C26" s="33"/>
      <c r="D26" s="33"/>
      <c r="E26" s="7"/>
      <c r="F26" s="7"/>
      <c r="G26" s="7"/>
      <c r="H26" s="7"/>
      <c r="I26" s="7"/>
      <c r="J26" s="7"/>
      <c r="K26" s="64"/>
      <c r="L26" s="64"/>
      <c r="M26" s="64"/>
      <c r="N26" s="12"/>
      <c r="O26" s="64"/>
      <c r="P26" s="13"/>
      <c r="Q26" s="7"/>
      <c r="R26" s="7"/>
      <c r="S26" s="89"/>
      <c r="T26" s="88"/>
      <c r="U26" s="88"/>
      <c r="V26" s="88"/>
    </row>
    <row r="27" spans="1:22" ht="40.200000000000003" customHeight="1" x14ac:dyDescent="0.45">
      <c r="A27" s="5">
        <v>24</v>
      </c>
      <c r="B27" s="16"/>
      <c r="C27" s="33"/>
      <c r="D27" s="33"/>
      <c r="E27" s="7"/>
      <c r="F27" s="7"/>
      <c r="G27" s="7"/>
      <c r="H27" s="7"/>
      <c r="I27" s="7"/>
      <c r="J27" s="7"/>
      <c r="K27" s="64"/>
      <c r="L27" s="64"/>
      <c r="M27" s="64"/>
      <c r="N27" s="12"/>
      <c r="O27" s="64"/>
      <c r="P27" s="13"/>
      <c r="Q27" s="7"/>
      <c r="R27" s="7"/>
      <c r="S27" s="89"/>
      <c r="T27" s="88"/>
      <c r="U27" s="88"/>
      <c r="V27" s="88"/>
    </row>
    <row r="28" spans="1:22" ht="40.200000000000003" customHeight="1" x14ac:dyDescent="0.45">
      <c r="A28" s="5">
        <v>25</v>
      </c>
      <c r="B28" s="16"/>
      <c r="C28" s="33"/>
      <c r="D28" s="33"/>
      <c r="E28" s="7"/>
      <c r="F28" s="7"/>
      <c r="G28" s="7"/>
      <c r="H28" s="7"/>
      <c r="I28" s="7"/>
      <c r="J28" s="7"/>
      <c r="K28" s="64"/>
      <c r="L28" s="64"/>
      <c r="M28" s="64"/>
      <c r="N28" s="12"/>
      <c r="O28" s="64"/>
      <c r="P28" s="13"/>
      <c r="Q28" s="7"/>
      <c r="R28" s="7"/>
      <c r="S28" s="89"/>
      <c r="T28" s="88"/>
      <c r="U28" s="88"/>
      <c r="V28" s="88"/>
    </row>
    <row r="29" spans="1:22" ht="40.200000000000003" customHeight="1" x14ac:dyDescent="0.45">
      <c r="A29" s="5">
        <v>26</v>
      </c>
      <c r="B29" s="16"/>
      <c r="C29" s="33"/>
      <c r="D29" s="33"/>
      <c r="E29" s="7"/>
      <c r="F29" s="7"/>
      <c r="G29" s="7"/>
      <c r="H29" s="7"/>
      <c r="I29" s="7"/>
      <c r="J29" s="7"/>
      <c r="K29" s="64"/>
      <c r="L29" s="64"/>
      <c r="M29" s="64"/>
      <c r="N29" s="12"/>
      <c r="O29" s="64"/>
      <c r="P29" s="13"/>
      <c r="Q29" s="7"/>
      <c r="R29" s="7"/>
      <c r="S29" s="89"/>
      <c r="T29" s="88"/>
      <c r="U29" s="88"/>
      <c r="V29" s="88"/>
    </row>
    <row r="30" spans="1:22" ht="40.200000000000003" customHeight="1" x14ac:dyDescent="0.45">
      <c r="A30" s="5">
        <v>27</v>
      </c>
      <c r="B30" s="16"/>
      <c r="C30" s="33"/>
      <c r="D30" s="33"/>
      <c r="E30" s="7"/>
      <c r="F30" s="7"/>
      <c r="G30" s="7"/>
      <c r="H30" s="7"/>
      <c r="I30" s="7"/>
      <c r="J30" s="7"/>
      <c r="K30" s="64"/>
      <c r="L30" s="64"/>
      <c r="M30" s="64"/>
      <c r="N30" s="12"/>
      <c r="O30" s="64"/>
      <c r="P30" s="13"/>
      <c r="Q30" s="7"/>
      <c r="R30" s="7"/>
      <c r="S30" s="89"/>
      <c r="T30" s="88"/>
      <c r="U30" s="88"/>
      <c r="V30" s="88"/>
    </row>
    <row r="31" spans="1:22" ht="40.200000000000003" customHeight="1" x14ac:dyDescent="0.45">
      <c r="A31" s="5">
        <v>28</v>
      </c>
      <c r="B31" s="16"/>
      <c r="C31" s="33"/>
      <c r="D31" s="33"/>
      <c r="E31" s="7"/>
      <c r="F31" s="7"/>
      <c r="G31" s="7"/>
      <c r="H31" s="7"/>
      <c r="I31" s="7"/>
      <c r="J31" s="7"/>
      <c r="K31" s="64"/>
      <c r="L31" s="64"/>
      <c r="M31" s="64"/>
      <c r="N31" s="12"/>
      <c r="O31" s="64"/>
      <c r="P31" s="13"/>
      <c r="Q31" s="7"/>
      <c r="R31" s="7"/>
      <c r="S31" s="89"/>
      <c r="T31" s="88"/>
      <c r="U31" s="88"/>
      <c r="V31" s="88"/>
    </row>
    <row r="32" spans="1:22" ht="40.200000000000003" customHeight="1" x14ac:dyDescent="0.45">
      <c r="A32" s="5">
        <v>29</v>
      </c>
      <c r="B32" s="16"/>
      <c r="C32" s="33"/>
      <c r="D32" s="33"/>
      <c r="E32" s="7"/>
      <c r="F32" s="7"/>
      <c r="G32" s="7"/>
      <c r="H32" s="7"/>
      <c r="I32" s="7"/>
      <c r="J32" s="7"/>
      <c r="K32" s="64"/>
      <c r="L32" s="64"/>
      <c r="M32" s="64"/>
      <c r="N32" s="12"/>
      <c r="O32" s="64"/>
      <c r="P32" s="13"/>
      <c r="Q32" s="7"/>
      <c r="R32" s="7"/>
      <c r="S32" s="89"/>
      <c r="T32" s="88"/>
      <c r="U32" s="88"/>
      <c r="V32" s="88"/>
    </row>
    <row r="33" spans="1:22" ht="40.200000000000003" customHeight="1" x14ac:dyDescent="0.45">
      <c r="A33" s="5">
        <v>30</v>
      </c>
      <c r="B33" s="16"/>
      <c r="C33" s="33"/>
      <c r="D33" s="33"/>
      <c r="E33" s="7"/>
      <c r="F33" s="7"/>
      <c r="G33" s="7"/>
      <c r="H33" s="7"/>
      <c r="I33" s="7"/>
      <c r="J33" s="7"/>
      <c r="K33" s="64"/>
      <c r="L33" s="64"/>
      <c r="M33" s="64"/>
      <c r="N33" s="12"/>
      <c r="O33" s="64"/>
      <c r="P33" s="13"/>
      <c r="Q33" s="7"/>
      <c r="R33" s="7"/>
      <c r="S33" s="89"/>
      <c r="T33" s="88"/>
      <c r="U33" s="88"/>
      <c r="V33" s="88"/>
    </row>
    <row r="34" spans="1:22" ht="40.200000000000003" customHeight="1" x14ac:dyDescent="0.45">
      <c r="A34" s="5">
        <v>31</v>
      </c>
      <c r="B34" s="16"/>
      <c r="C34" s="33"/>
      <c r="D34" s="33"/>
      <c r="E34" s="7"/>
      <c r="F34" s="7"/>
      <c r="G34" s="7"/>
      <c r="H34" s="7"/>
      <c r="I34" s="7"/>
      <c r="J34" s="7"/>
      <c r="K34" s="64"/>
      <c r="L34" s="64"/>
      <c r="M34" s="64"/>
      <c r="N34" s="12"/>
      <c r="O34" s="64"/>
      <c r="P34" s="13"/>
      <c r="Q34" s="7"/>
      <c r="R34" s="7"/>
      <c r="S34" s="89"/>
      <c r="T34" s="88"/>
      <c r="U34" s="88"/>
      <c r="V34" s="88"/>
    </row>
    <row r="35" spans="1:22" ht="40.200000000000003" customHeight="1" x14ac:dyDescent="0.45">
      <c r="A35" s="5">
        <v>32</v>
      </c>
      <c r="B35" s="16"/>
      <c r="C35" s="33"/>
      <c r="D35" s="33"/>
      <c r="E35" s="7"/>
      <c r="F35" s="7"/>
      <c r="G35" s="7"/>
      <c r="H35" s="7"/>
      <c r="I35" s="7"/>
      <c r="J35" s="7"/>
      <c r="K35" s="64"/>
      <c r="L35" s="64"/>
      <c r="M35" s="64"/>
      <c r="N35" s="12"/>
      <c r="O35" s="64"/>
      <c r="P35" s="13"/>
      <c r="Q35" s="7"/>
      <c r="R35" s="7"/>
      <c r="S35" s="89"/>
      <c r="T35" s="88"/>
      <c r="U35" s="88"/>
      <c r="V35" s="88"/>
    </row>
    <row r="36" spans="1:22" ht="40.200000000000003" customHeight="1" x14ac:dyDescent="0.45">
      <c r="A36" s="5">
        <v>33</v>
      </c>
      <c r="B36" s="16"/>
      <c r="C36" s="33"/>
      <c r="D36" s="33"/>
      <c r="E36" s="7"/>
      <c r="F36" s="7"/>
      <c r="G36" s="7"/>
      <c r="H36" s="7"/>
      <c r="I36" s="7"/>
      <c r="J36" s="7"/>
      <c r="K36" s="64"/>
      <c r="L36" s="64"/>
      <c r="M36" s="64"/>
      <c r="N36" s="12"/>
      <c r="O36" s="64"/>
      <c r="P36" s="13"/>
      <c r="Q36" s="7"/>
      <c r="R36" s="7"/>
      <c r="S36" s="89"/>
      <c r="T36" s="88"/>
      <c r="U36" s="88"/>
      <c r="V36" s="88"/>
    </row>
    <row r="37" spans="1:22" ht="40.200000000000003" customHeight="1" x14ac:dyDescent="0.45">
      <c r="A37" s="5">
        <v>34</v>
      </c>
      <c r="B37" s="16"/>
      <c r="C37" s="33"/>
      <c r="D37" s="33"/>
      <c r="E37" s="7"/>
      <c r="F37" s="7"/>
      <c r="G37" s="7"/>
      <c r="H37" s="7"/>
      <c r="I37" s="7"/>
      <c r="J37" s="7"/>
      <c r="K37" s="64"/>
      <c r="L37" s="64"/>
      <c r="M37" s="64"/>
      <c r="N37" s="12"/>
      <c r="O37" s="64"/>
      <c r="P37" s="13"/>
      <c r="Q37" s="7"/>
      <c r="R37" s="7"/>
      <c r="S37" s="89"/>
      <c r="T37" s="88"/>
      <c r="U37" s="88"/>
      <c r="V37" s="88"/>
    </row>
    <row r="38" spans="1:22" ht="40.200000000000003" customHeight="1" x14ac:dyDescent="0.45">
      <c r="A38" s="5">
        <v>35</v>
      </c>
      <c r="B38" s="16"/>
      <c r="C38" s="33"/>
      <c r="D38" s="33"/>
      <c r="E38" s="7"/>
      <c r="F38" s="7"/>
      <c r="G38" s="7"/>
      <c r="H38" s="7"/>
      <c r="I38" s="7"/>
      <c r="J38" s="7"/>
      <c r="K38" s="64"/>
      <c r="L38" s="64"/>
      <c r="M38" s="64"/>
      <c r="N38" s="12"/>
      <c r="O38" s="64"/>
      <c r="P38" s="13"/>
      <c r="Q38" s="7"/>
      <c r="R38" s="7"/>
      <c r="S38" s="89"/>
      <c r="T38" s="88"/>
      <c r="U38" s="88"/>
      <c r="V38" s="88"/>
    </row>
    <row r="39" spans="1:22" ht="40.200000000000003" customHeight="1" x14ac:dyDescent="0.45">
      <c r="A39" s="5">
        <v>36</v>
      </c>
      <c r="B39" s="16"/>
      <c r="C39" s="33"/>
      <c r="D39" s="33"/>
      <c r="E39" s="7"/>
      <c r="F39" s="7"/>
      <c r="G39" s="7"/>
      <c r="H39" s="7"/>
      <c r="I39" s="7"/>
      <c r="J39" s="7"/>
      <c r="K39" s="64"/>
      <c r="L39" s="64"/>
      <c r="M39" s="64"/>
      <c r="N39" s="12"/>
      <c r="O39" s="64"/>
      <c r="P39" s="13"/>
      <c r="Q39" s="7"/>
      <c r="R39" s="7"/>
      <c r="S39" s="89"/>
      <c r="T39" s="88"/>
      <c r="U39" s="88"/>
      <c r="V39" s="88"/>
    </row>
    <row r="40" spans="1:22" ht="40.200000000000003" customHeight="1" x14ac:dyDescent="0.45">
      <c r="A40" s="5">
        <v>37</v>
      </c>
      <c r="B40" s="16"/>
      <c r="C40" s="33"/>
      <c r="D40" s="33"/>
      <c r="E40" s="7"/>
      <c r="F40" s="7"/>
      <c r="G40" s="7"/>
      <c r="H40" s="7"/>
      <c r="I40" s="7"/>
      <c r="J40" s="7"/>
      <c r="K40" s="64"/>
      <c r="L40" s="64"/>
      <c r="M40" s="64"/>
      <c r="N40" s="12"/>
      <c r="O40" s="64"/>
      <c r="P40" s="13"/>
      <c r="Q40" s="7"/>
      <c r="R40" s="7"/>
      <c r="S40" s="89"/>
      <c r="T40" s="88"/>
      <c r="U40" s="88"/>
      <c r="V40" s="88"/>
    </row>
    <row r="41" spans="1:22" ht="40.200000000000003" customHeight="1" x14ac:dyDescent="0.45">
      <c r="A41" s="5">
        <v>38</v>
      </c>
      <c r="B41" s="16"/>
      <c r="C41" s="33"/>
      <c r="D41" s="33"/>
      <c r="E41" s="7"/>
      <c r="F41" s="7"/>
      <c r="G41" s="7"/>
      <c r="H41" s="7"/>
      <c r="I41" s="7"/>
      <c r="J41" s="7"/>
      <c r="K41" s="64"/>
      <c r="L41" s="64"/>
      <c r="M41" s="64"/>
      <c r="N41" s="12"/>
      <c r="O41" s="64"/>
      <c r="P41" s="13"/>
      <c r="Q41" s="7"/>
      <c r="R41" s="7"/>
      <c r="S41" s="89"/>
      <c r="T41" s="88"/>
      <c r="U41" s="88"/>
      <c r="V41" s="88"/>
    </row>
    <row r="42" spans="1:22" ht="40.200000000000003" customHeight="1" x14ac:dyDescent="0.45">
      <c r="A42" s="5">
        <v>39</v>
      </c>
      <c r="B42" s="16"/>
      <c r="C42" s="33"/>
      <c r="D42" s="33"/>
      <c r="E42" s="7"/>
      <c r="F42" s="7"/>
      <c r="G42" s="7"/>
      <c r="H42" s="7"/>
      <c r="I42" s="7"/>
      <c r="J42" s="7"/>
      <c r="K42" s="64"/>
      <c r="L42" s="64"/>
      <c r="M42" s="64"/>
      <c r="N42" s="12"/>
      <c r="O42" s="64"/>
      <c r="P42" s="13"/>
      <c r="Q42" s="7"/>
      <c r="R42" s="7"/>
      <c r="S42" s="89"/>
      <c r="T42" s="88"/>
      <c r="U42" s="88"/>
      <c r="V42" s="88"/>
    </row>
    <row r="43" spans="1:22" ht="40.200000000000003" customHeight="1" thickBot="1" x14ac:dyDescent="0.5">
      <c r="A43" s="18">
        <v>40</v>
      </c>
      <c r="B43" s="17"/>
      <c r="C43" s="34"/>
      <c r="D43" s="34"/>
      <c r="E43" s="8"/>
      <c r="F43" s="8"/>
      <c r="G43" s="8"/>
      <c r="H43" s="8"/>
      <c r="I43" s="8"/>
      <c r="J43" s="8"/>
      <c r="K43" s="65"/>
      <c r="L43" s="65"/>
      <c r="M43" s="65"/>
      <c r="N43" s="14"/>
      <c r="O43" s="65"/>
      <c r="P43" s="14"/>
      <c r="Q43" s="8"/>
      <c r="R43" s="52"/>
      <c r="S43" s="90"/>
      <c r="T43" s="91"/>
      <c r="U43" s="91"/>
      <c r="V43" s="91"/>
    </row>
    <row r="44" spans="1:22" x14ac:dyDescent="0.45">
      <c r="B44" s="9"/>
      <c r="R44" s="53"/>
    </row>
    <row r="45" spans="1:22" x14ac:dyDescent="0.45">
      <c r="B45" s="9"/>
    </row>
    <row r="46" spans="1:22" x14ac:dyDescent="0.45">
      <c r="B46" s="9"/>
    </row>
    <row r="47" spans="1:22" x14ac:dyDescent="0.45">
      <c r="B47" s="9"/>
    </row>
    <row r="48" spans="1:22" ht="15.6" thickBot="1" x14ac:dyDescent="0.5">
      <c r="B48" s="9"/>
      <c r="Q48" s="22" t="s">
        <v>11</v>
      </c>
    </row>
    <row r="49" spans="2:22" ht="30" customHeight="1" thickBot="1" x14ac:dyDescent="0.5">
      <c r="B49" s="9"/>
      <c r="D49" s="21"/>
      <c r="E49" s="21"/>
      <c r="K49" s="74" t="s">
        <v>10</v>
      </c>
      <c r="Q49" s="23" t="s">
        <v>2</v>
      </c>
      <c r="R49" s="24"/>
      <c r="U49" s="92"/>
      <c r="V49" s="92"/>
    </row>
    <row r="50" spans="2:22" ht="30" customHeight="1" thickTop="1" x14ac:dyDescent="0.45">
      <c r="B50" s="9"/>
      <c r="D50" s="21"/>
      <c r="E50" s="21"/>
      <c r="K50" s="75" t="s">
        <v>110</v>
      </c>
      <c r="L50" s="76">
        <f>SUM(K4:K43)</f>
        <v>0</v>
      </c>
      <c r="Q50" s="25" t="s">
        <v>3</v>
      </c>
      <c r="R50" s="54">
        <f>COUNT(B4:B43)</f>
        <v>0</v>
      </c>
      <c r="S50" s="93"/>
      <c r="T50" s="92"/>
      <c r="U50" s="92"/>
      <c r="V50" s="94"/>
    </row>
    <row r="51" spans="2:22" ht="30" customHeight="1" x14ac:dyDescent="0.45">
      <c r="B51" s="9"/>
      <c r="D51" s="21"/>
      <c r="E51" s="21"/>
      <c r="K51" s="77" t="s">
        <v>17</v>
      </c>
      <c r="L51" s="78">
        <f>SUM(L4:L43)</f>
        <v>0</v>
      </c>
      <c r="M51" s="79" t="s">
        <v>111</v>
      </c>
      <c r="Q51" s="25" t="s">
        <v>4</v>
      </c>
      <c r="R51" s="55" t="str">
        <f>IFERROR($R$50/$R$49,"0%")</f>
        <v>0%</v>
      </c>
      <c r="S51" s="93"/>
      <c r="T51" s="92"/>
      <c r="U51" s="92"/>
      <c r="V51" s="94"/>
    </row>
    <row r="52" spans="2:22" ht="30.6" thickBot="1" x14ac:dyDescent="0.5">
      <c r="B52" s="9"/>
      <c r="D52" s="21"/>
      <c r="E52" s="21"/>
      <c r="K52" s="80" t="s">
        <v>18</v>
      </c>
      <c r="L52" s="68">
        <f>SUM(M4:M43)</f>
        <v>0</v>
      </c>
      <c r="M52" s="81"/>
      <c r="Q52" s="26" t="s">
        <v>50</v>
      </c>
      <c r="R52" s="56">
        <f>COUNTIF($G$4:$G$43,"*あり*")</f>
        <v>0</v>
      </c>
      <c r="U52" s="92"/>
      <c r="V52" s="92"/>
    </row>
    <row r="53" spans="2:22" ht="30" customHeight="1" thickTop="1" x14ac:dyDescent="0.45">
      <c r="B53" s="9"/>
      <c r="D53" s="36"/>
      <c r="E53" s="15"/>
      <c r="K53" s="82"/>
      <c r="Q53" s="26" t="s">
        <v>51</v>
      </c>
      <c r="R53" s="56">
        <f>COUNTIF($G$4:$G$43,"*なし*")</f>
        <v>0</v>
      </c>
      <c r="U53" s="95"/>
      <c r="V53" s="95"/>
    </row>
    <row r="54" spans="2:22" ht="30" customHeight="1" x14ac:dyDescent="0.45">
      <c r="B54" s="9"/>
      <c r="D54" s="36"/>
      <c r="E54" s="15"/>
      <c r="G54" s="15"/>
      <c r="J54" s="15"/>
      <c r="K54" s="83"/>
      <c r="Q54" s="27" t="s">
        <v>40</v>
      </c>
      <c r="R54" s="57">
        <f>COUNTIF($S$4:$S$43,"保証書")</f>
        <v>0</v>
      </c>
      <c r="U54" s="95"/>
      <c r="V54" s="95"/>
    </row>
    <row r="55" spans="2:22" ht="30" customHeight="1" x14ac:dyDescent="0.45">
      <c r="B55" s="9"/>
      <c r="D55" s="36"/>
      <c r="E55" s="15"/>
      <c r="G55" s="15"/>
      <c r="J55" s="15"/>
      <c r="Q55" s="27" t="s">
        <v>39</v>
      </c>
      <c r="R55" s="57">
        <f>COUNTIF($S$4:$S$43,"新品かつ未使用であることの証明書")</f>
        <v>0</v>
      </c>
      <c r="U55" s="95"/>
      <c r="V55" s="95"/>
    </row>
    <row r="56" spans="2:22" ht="30" customHeight="1" x14ac:dyDescent="0.45">
      <c r="B56" s="9"/>
      <c r="D56" s="36"/>
      <c r="E56" s="15"/>
      <c r="G56" s="15"/>
      <c r="J56" s="15"/>
      <c r="Q56" s="28" t="s">
        <v>54</v>
      </c>
      <c r="R56" s="57">
        <f>COUNTIF($N4:$N43,"申請予定なし")</f>
        <v>0</v>
      </c>
      <c r="U56" s="95"/>
      <c r="V56" s="95"/>
    </row>
    <row r="57" spans="2:22" ht="30" x14ac:dyDescent="0.45">
      <c r="B57" s="9"/>
      <c r="D57" s="36"/>
      <c r="E57" s="15"/>
      <c r="G57" s="15"/>
      <c r="J57" s="15"/>
      <c r="Q57" s="28" t="s">
        <v>55</v>
      </c>
      <c r="R57" s="57">
        <f>COUNTIF($N4:$N43,"申請予定あり（申請済み）")</f>
        <v>0</v>
      </c>
      <c r="U57" s="95"/>
      <c r="V57" s="95"/>
    </row>
    <row r="58" spans="2:22" ht="30" customHeight="1" x14ac:dyDescent="0.45">
      <c r="B58" s="9"/>
      <c r="D58" s="36"/>
      <c r="E58" s="15"/>
      <c r="G58" s="15"/>
      <c r="J58" s="15"/>
      <c r="Q58" s="28" t="s">
        <v>56</v>
      </c>
      <c r="R58" s="59">
        <f>SUM($O4:$O43)</f>
        <v>0</v>
      </c>
      <c r="U58" s="95"/>
      <c r="V58" s="95"/>
    </row>
    <row r="59" spans="2:22" ht="30" customHeight="1" x14ac:dyDescent="0.45">
      <c r="B59" s="9"/>
      <c r="D59" s="36"/>
      <c r="E59" s="15"/>
      <c r="G59" s="15"/>
      <c r="J59" s="15"/>
      <c r="Q59" s="29" t="s">
        <v>42</v>
      </c>
      <c r="R59" s="57">
        <f>COUNTIF($Q4:$Q43,"契約なし")</f>
        <v>0</v>
      </c>
      <c r="U59" s="95"/>
      <c r="V59" s="95"/>
    </row>
    <row r="60" spans="2:22" ht="30" customHeight="1" thickBot="1" x14ac:dyDescent="0.5">
      <c r="B60" s="9"/>
      <c r="D60" s="36"/>
      <c r="E60" s="15"/>
      <c r="G60" s="15"/>
      <c r="J60" s="15"/>
      <c r="Q60" s="30" t="s">
        <v>41</v>
      </c>
      <c r="R60" s="58">
        <f>COUNTIF($Q4:$Q43,"契約あり")</f>
        <v>0</v>
      </c>
      <c r="U60" s="95"/>
      <c r="V60" s="95"/>
    </row>
    <row r="61" spans="2:22" x14ac:dyDescent="0.45">
      <c r="B61" s="9"/>
      <c r="J61" s="15"/>
    </row>
    <row r="62" spans="2:22" ht="30" customHeight="1" x14ac:dyDescent="0.45">
      <c r="B62" s="9"/>
    </row>
    <row r="63" spans="2:22" ht="30" customHeight="1" x14ac:dyDescent="0.45">
      <c r="B63" s="9"/>
    </row>
    <row r="64" spans="2:22" x14ac:dyDescent="0.45">
      <c r="B64" s="9"/>
    </row>
    <row r="65" spans="2:2" x14ac:dyDescent="0.45">
      <c r="B65" s="9"/>
    </row>
    <row r="66" spans="2:2" x14ac:dyDescent="0.45">
      <c r="B66" s="9"/>
    </row>
    <row r="67" spans="2:2" x14ac:dyDescent="0.45">
      <c r="B67" s="9"/>
    </row>
    <row r="68" spans="2:2" x14ac:dyDescent="0.45">
      <c r="B68" s="9"/>
    </row>
  </sheetData>
  <dataConsolidate/>
  <mergeCells count="1">
    <mergeCell ref="A1:V2"/>
  </mergeCells>
  <phoneticPr fontId="2"/>
  <dataValidations count="7">
    <dataValidation type="list" allowBlank="1" showInputMessage="1" showErrorMessage="1" sqref="F4:F43" xr:uid="{D04F1F6A-B233-4808-A7D0-D56A299DFA49}">
      <formula1>"エコジョーズ,エコフィール"</formula1>
    </dataValidation>
    <dataValidation type="list" allowBlank="1" showInputMessage="1" showErrorMessage="1" sqref="G4:G43" xr:uid="{4300FA4D-C231-4948-88C4-76CFAB73A823}">
      <formula1>"あり,なし"</formula1>
    </dataValidation>
    <dataValidation type="list" allowBlank="1" showInputMessage="1" showErrorMessage="1" sqref="Q4:Q43" xr:uid="{64E999B2-D3E1-4EA3-9693-9305CD3B8B13}">
      <formula1>"契約なし,契約あり"</formula1>
    </dataValidation>
    <dataValidation type="list" allowBlank="1" showInputMessage="1" showErrorMessage="1" sqref="H4:H43" xr:uid="{0528CC84-04A4-465B-B581-693E883750DC}">
      <formula1>$Y$4:$Y$16</formula1>
    </dataValidation>
    <dataValidation type="list" allowBlank="1" showInputMessage="1" showErrorMessage="1" sqref="S4:S43" xr:uid="{19C7353C-8778-4400-88EE-6BCCE3BD1DB6}">
      <formula1>"保証書,新品かつ未使用であることの証明書"</formula1>
    </dataValidation>
    <dataValidation type="list" allowBlank="1" showInputMessage="1" showErrorMessage="1" sqref="N4:N43" xr:uid="{67202744-3D7D-4390-8A3B-6D6FA4A2EA12}">
      <formula1>"申請予定なし,申請予定あり（申請済み）"</formula1>
    </dataValidation>
    <dataValidation type="list" allowBlank="1" showInputMessage="1" showErrorMessage="1" sqref="P11:P43" xr:uid="{CEC009BB-1946-4778-B6EE-094DF3442AA5}">
      <formula1>"引かれている,引かれていない"</formula1>
    </dataValidation>
  </dataValidations>
  <pageMargins left="0.7" right="0.7" top="0.75" bottom="0.75" header="0.3" footer="0.3"/>
  <pageSetup paperSize="8" scale="26" orientation="landscape" r:id="rId1"/>
  <headerFooter>
    <oddHeader xml:space="preserve">&amp;C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4ADF-58FD-49F5-9B3F-29DDB8D571F1}">
  <sheetPr>
    <tabColor theme="7" tint="0.79998168889431442"/>
    <pageSetUpPr fitToPage="1"/>
  </sheetPr>
  <dimension ref="A1:V68"/>
  <sheetViews>
    <sheetView showGridLines="0" view="pageBreakPreview" zoomScale="25" zoomScaleNormal="25" zoomScaleSheetLayoutView="25" workbookViewId="0">
      <pane ySplit="3" topLeftCell="A4" activePane="bottomLeft" state="frozen"/>
      <selection activeCell="O10" sqref="O10"/>
      <selection pane="bottomLeft" sqref="A1:S2"/>
    </sheetView>
  </sheetViews>
  <sheetFormatPr defaultColWidth="8.69921875" defaultRowHeight="15" x14ac:dyDescent="0.45"/>
  <cols>
    <col min="1" max="1" width="3.69921875" style="1" bestFit="1" customWidth="1"/>
    <col min="2" max="2" width="30.69921875" style="1" customWidth="1"/>
    <col min="3" max="4" width="30.69921875" style="35" customWidth="1"/>
    <col min="5" max="10" width="30.69921875" style="1" customWidth="1"/>
    <col min="11" max="13" width="30.69921875" style="66" customWidth="1"/>
    <col min="14" max="16" width="30.69921875" style="21" customWidth="1"/>
    <col min="17" max="18" width="30.69921875" style="1" customWidth="1"/>
    <col min="19" max="19" width="30.69921875" style="21" customWidth="1"/>
    <col min="20" max="20" width="4.69921875" style="2" customWidth="1"/>
    <col min="21" max="21" width="10.09765625" style="2" customWidth="1"/>
    <col min="22" max="22" width="10.09765625" style="2" hidden="1" customWidth="1"/>
    <col min="23" max="23" width="10.09765625" style="2" customWidth="1"/>
    <col min="24" max="16384" width="8.69921875" style="2"/>
  </cols>
  <sheetData>
    <row r="1" spans="1:22" ht="18.600000000000001" customHeight="1" x14ac:dyDescent="0.45">
      <c r="A1" s="106" t="s">
        <v>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</row>
    <row r="2" spans="1:22" ht="18.600000000000001" customHeight="1" thickBot="1" x14ac:dyDescent="0.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/>
    </row>
    <row r="3" spans="1:22" ht="38.4" customHeight="1" thickBot="1" x14ac:dyDescent="0.5">
      <c r="A3" s="37" t="s">
        <v>12</v>
      </c>
      <c r="B3" s="38" t="s">
        <v>0</v>
      </c>
      <c r="C3" s="39" t="s">
        <v>58</v>
      </c>
      <c r="D3" s="40" t="s">
        <v>59</v>
      </c>
      <c r="E3" s="41" t="s">
        <v>60</v>
      </c>
      <c r="F3" s="38" t="s">
        <v>14</v>
      </c>
      <c r="G3" s="43" t="s">
        <v>16</v>
      </c>
      <c r="H3" s="42" t="s">
        <v>1</v>
      </c>
      <c r="I3" s="38" t="s">
        <v>15</v>
      </c>
      <c r="J3" s="38" t="s">
        <v>37</v>
      </c>
      <c r="K3" s="62" t="s">
        <v>115</v>
      </c>
      <c r="L3" s="62" t="s">
        <v>5</v>
      </c>
      <c r="M3" s="62" t="s">
        <v>13</v>
      </c>
      <c r="N3" s="45" t="s">
        <v>52</v>
      </c>
      <c r="O3" s="45" t="s">
        <v>53</v>
      </c>
      <c r="P3" s="45" t="s">
        <v>61</v>
      </c>
      <c r="Q3" s="43" t="s">
        <v>9</v>
      </c>
      <c r="R3" s="49" t="s">
        <v>57</v>
      </c>
      <c r="S3" s="44" t="s">
        <v>38</v>
      </c>
      <c r="V3" s="2" t="s">
        <v>19</v>
      </c>
    </row>
    <row r="4" spans="1:22" ht="40.200000000000003" customHeight="1" x14ac:dyDescent="0.45">
      <c r="A4" s="20">
        <v>1</v>
      </c>
      <c r="B4" s="3">
        <v>101</v>
      </c>
      <c r="C4" s="32">
        <v>45870</v>
      </c>
      <c r="D4" s="32">
        <v>45879</v>
      </c>
      <c r="E4" s="4" t="s">
        <v>81</v>
      </c>
      <c r="F4" s="4" t="s">
        <v>6</v>
      </c>
      <c r="G4" s="4" t="s">
        <v>33</v>
      </c>
      <c r="H4" s="4" t="s">
        <v>35</v>
      </c>
      <c r="I4" s="4" t="s">
        <v>82</v>
      </c>
      <c r="J4" s="4">
        <v>1234</v>
      </c>
      <c r="K4" s="63">
        <v>1000000</v>
      </c>
      <c r="L4" s="63">
        <v>400000</v>
      </c>
      <c r="M4" s="63">
        <v>300000</v>
      </c>
      <c r="N4" s="11" t="s">
        <v>49</v>
      </c>
      <c r="O4" s="11">
        <v>30000</v>
      </c>
      <c r="P4" s="11" t="s">
        <v>62</v>
      </c>
      <c r="Q4" s="4" t="s">
        <v>44</v>
      </c>
      <c r="R4" s="4"/>
      <c r="S4" s="46" t="s">
        <v>46</v>
      </c>
      <c r="V4" s="2" t="s">
        <v>20</v>
      </c>
    </row>
    <row r="5" spans="1:22" ht="40.200000000000003" customHeight="1" x14ac:dyDescent="0.45">
      <c r="A5" s="19">
        <v>2</v>
      </c>
      <c r="B5" s="6">
        <v>102</v>
      </c>
      <c r="C5" s="33">
        <v>45870</v>
      </c>
      <c r="D5" s="33">
        <v>45879</v>
      </c>
      <c r="E5" s="7" t="s">
        <v>83</v>
      </c>
      <c r="F5" s="7" t="s">
        <v>6</v>
      </c>
      <c r="G5" s="7" t="s">
        <v>33</v>
      </c>
      <c r="H5" s="7" t="s">
        <v>35</v>
      </c>
      <c r="I5" s="7" t="s">
        <v>82</v>
      </c>
      <c r="J5" s="7">
        <v>2345</v>
      </c>
      <c r="K5" s="64">
        <v>1000000</v>
      </c>
      <c r="L5" s="64">
        <v>400000</v>
      </c>
      <c r="M5" s="64">
        <v>300000</v>
      </c>
      <c r="N5" s="13" t="s">
        <v>48</v>
      </c>
      <c r="O5" s="13"/>
      <c r="P5" s="13"/>
      <c r="Q5" s="7" t="s">
        <v>44</v>
      </c>
      <c r="R5" s="7"/>
      <c r="S5" s="47" t="s">
        <v>46</v>
      </c>
      <c r="V5" s="2" t="s">
        <v>21</v>
      </c>
    </row>
    <row r="6" spans="1:22" ht="40.200000000000003" customHeight="1" x14ac:dyDescent="0.45">
      <c r="A6" s="19">
        <v>3</v>
      </c>
      <c r="B6" s="6">
        <v>104</v>
      </c>
      <c r="C6" s="33">
        <v>45870</v>
      </c>
      <c r="D6" s="33">
        <v>45879</v>
      </c>
      <c r="E6" s="7" t="s">
        <v>84</v>
      </c>
      <c r="F6" s="7" t="s">
        <v>6</v>
      </c>
      <c r="G6" s="7" t="s">
        <v>33</v>
      </c>
      <c r="H6" s="7" t="s">
        <v>35</v>
      </c>
      <c r="I6" s="7" t="s">
        <v>82</v>
      </c>
      <c r="J6" s="7">
        <v>3456</v>
      </c>
      <c r="K6" s="64">
        <v>1000000</v>
      </c>
      <c r="L6" s="64">
        <v>400000</v>
      </c>
      <c r="M6" s="64">
        <v>300000</v>
      </c>
      <c r="N6" s="12" t="s">
        <v>48</v>
      </c>
      <c r="O6" s="13"/>
      <c r="P6" s="13"/>
      <c r="Q6" s="7" t="s">
        <v>44</v>
      </c>
      <c r="R6" s="7"/>
      <c r="S6" s="48" t="s">
        <v>46</v>
      </c>
      <c r="V6" s="2" t="s">
        <v>22</v>
      </c>
    </row>
    <row r="7" spans="1:22" ht="40.200000000000003" customHeight="1" x14ac:dyDescent="0.45">
      <c r="A7" s="19">
        <v>4</v>
      </c>
      <c r="B7" s="6">
        <v>105</v>
      </c>
      <c r="C7" s="33">
        <v>45870</v>
      </c>
      <c r="D7" s="33">
        <v>45879</v>
      </c>
      <c r="E7" s="7" t="s">
        <v>63</v>
      </c>
      <c r="F7" s="7" t="s">
        <v>7</v>
      </c>
      <c r="G7" s="7" t="s">
        <v>34</v>
      </c>
      <c r="H7" s="7" t="s">
        <v>36</v>
      </c>
      <c r="I7" s="7" t="s">
        <v>85</v>
      </c>
      <c r="J7" s="7" t="s">
        <v>86</v>
      </c>
      <c r="K7" s="64">
        <v>1000000</v>
      </c>
      <c r="L7" s="64">
        <v>400000</v>
      </c>
      <c r="M7" s="64">
        <v>300000</v>
      </c>
      <c r="N7" s="12" t="s">
        <v>48</v>
      </c>
      <c r="O7" s="13"/>
      <c r="P7" s="13"/>
      <c r="Q7" s="7" t="s">
        <v>45</v>
      </c>
      <c r="R7" s="7" t="s">
        <v>87</v>
      </c>
      <c r="S7" s="48" t="s">
        <v>46</v>
      </c>
      <c r="V7" s="2" t="s">
        <v>23</v>
      </c>
    </row>
    <row r="8" spans="1:22" ht="40.200000000000003" customHeight="1" x14ac:dyDescent="0.45">
      <c r="A8" s="19">
        <v>5</v>
      </c>
      <c r="B8" s="6">
        <v>202</v>
      </c>
      <c r="C8" s="33">
        <v>45870</v>
      </c>
      <c r="D8" s="33">
        <v>45879</v>
      </c>
      <c r="E8" s="7" t="s">
        <v>64</v>
      </c>
      <c r="F8" s="7" t="s">
        <v>7</v>
      </c>
      <c r="G8" s="7" t="s">
        <v>34</v>
      </c>
      <c r="H8" s="7" t="s">
        <v>36</v>
      </c>
      <c r="I8" s="7" t="s">
        <v>85</v>
      </c>
      <c r="J8" s="7" t="s">
        <v>88</v>
      </c>
      <c r="K8" s="64">
        <v>1000000</v>
      </c>
      <c r="L8" s="64">
        <v>400000</v>
      </c>
      <c r="M8" s="64">
        <v>300000</v>
      </c>
      <c r="N8" s="12" t="s">
        <v>48</v>
      </c>
      <c r="O8" s="13"/>
      <c r="P8" s="13"/>
      <c r="Q8" s="7" t="s">
        <v>44</v>
      </c>
      <c r="R8" s="7"/>
      <c r="S8" s="48" t="s">
        <v>47</v>
      </c>
      <c r="V8" s="2" t="s">
        <v>24</v>
      </c>
    </row>
    <row r="9" spans="1:22" ht="40.200000000000003" customHeight="1" x14ac:dyDescent="0.45">
      <c r="A9" s="19">
        <v>6</v>
      </c>
      <c r="B9" s="6">
        <v>203</v>
      </c>
      <c r="C9" s="33">
        <v>45870</v>
      </c>
      <c r="D9" s="33">
        <v>45879</v>
      </c>
      <c r="E9" s="7" t="s">
        <v>65</v>
      </c>
      <c r="F9" s="7" t="s">
        <v>6</v>
      </c>
      <c r="G9" s="7" t="s">
        <v>33</v>
      </c>
      <c r="H9" s="7" t="s">
        <v>35</v>
      </c>
      <c r="I9" s="7" t="s">
        <v>82</v>
      </c>
      <c r="J9" s="7">
        <v>4567</v>
      </c>
      <c r="K9" s="64">
        <v>1000000</v>
      </c>
      <c r="L9" s="64">
        <v>400000</v>
      </c>
      <c r="M9" s="64">
        <v>300000</v>
      </c>
      <c r="N9" s="12" t="s">
        <v>49</v>
      </c>
      <c r="O9" s="13">
        <v>30000</v>
      </c>
      <c r="P9" s="13" t="s">
        <v>62</v>
      </c>
      <c r="Q9" s="7" t="s">
        <v>45</v>
      </c>
      <c r="R9" s="7" t="s">
        <v>87</v>
      </c>
      <c r="S9" s="48" t="s">
        <v>46</v>
      </c>
      <c r="V9" s="2" t="s">
        <v>25</v>
      </c>
    </row>
    <row r="10" spans="1:22" ht="40.200000000000003" customHeight="1" x14ac:dyDescent="0.45">
      <c r="A10" s="19">
        <v>7</v>
      </c>
      <c r="B10" s="6">
        <v>204</v>
      </c>
      <c r="C10" s="33">
        <v>45870</v>
      </c>
      <c r="D10" s="33">
        <v>45879</v>
      </c>
      <c r="E10" s="7" t="s">
        <v>66</v>
      </c>
      <c r="F10" s="7" t="s">
        <v>6</v>
      </c>
      <c r="G10" s="7" t="s">
        <v>33</v>
      </c>
      <c r="H10" s="7" t="s">
        <v>35</v>
      </c>
      <c r="I10" s="7" t="s">
        <v>82</v>
      </c>
      <c r="J10" s="7">
        <v>5678</v>
      </c>
      <c r="K10" s="64">
        <v>1000000</v>
      </c>
      <c r="L10" s="64">
        <v>400000</v>
      </c>
      <c r="M10" s="64">
        <v>300000</v>
      </c>
      <c r="N10" s="12" t="s">
        <v>49</v>
      </c>
      <c r="O10" s="13">
        <v>30000</v>
      </c>
      <c r="P10" s="13" t="s">
        <v>62</v>
      </c>
      <c r="Q10" s="7" t="s">
        <v>44</v>
      </c>
      <c r="R10" s="7"/>
      <c r="S10" s="48" t="s">
        <v>46</v>
      </c>
      <c r="V10" s="2" t="s">
        <v>26</v>
      </c>
    </row>
    <row r="11" spans="1:22" ht="40.200000000000003" customHeight="1" x14ac:dyDescent="0.45">
      <c r="A11" s="19">
        <v>8</v>
      </c>
      <c r="B11" s="6">
        <v>205</v>
      </c>
      <c r="C11" s="33">
        <v>45870</v>
      </c>
      <c r="D11" s="33">
        <v>45879</v>
      </c>
      <c r="E11" s="7" t="s">
        <v>67</v>
      </c>
      <c r="F11" s="7" t="s">
        <v>6</v>
      </c>
      <c r="G11" s="7" t="s">
        <v>33</v>
      </c>
      <c r="H11" s="7" t="s">
        <v>35</v>
      </c>
      <c r="I11" s="7" t="s">
        <v>82</v>
      </c>
      <c r="J11" s="7">
        <v>6789</v>
      </c>
      <c r="K11" s="64">
        <v>1000000</v>
      </c>
      <c r="L11" s="64">
        <v>400000</v>
      </c>
      <c r="M11" s="64">
        <v>300000</v>
      </c>
      <c r="N11" s="12" t="s">
        <v>49</v>
      </c>
      <c r="O11" s="13">
        <v>30000</v>
      </c>
      <c r="P11" s="13" t="s">
        <v>62</v>
      </c>
      <c r="Q11" s="7" t="s">
        <v>44</v>
      </c>
      <c r="R11" s="7"/>
      <c r="S11" s="48" t="s">
        <v>46</v>
      </c>
      <c r="V11" s="2" t="s">
        <v>27</v>
      </c>
    </row>
    <row r="12" spans="1:22" ht="40.200000000000003" customHeight="1" x14ac:dyDescent="0.45">
      <c r="A12" s="19">
        <v>9</v>
      </c>
      <c r="B12" s="6">
        <v>301</v>
      </c>
      <c r="C12" s="33">
        <v>45870</v>
      </c>
      <c r="D12" s="33">
        <v>45879</v>
      </c>
      <c r="E12" s="7" t="s">
        <v>68</v>
      </c>
      <c r="F12" s="7" t="s">
        <v>6</v>
      </c>
      <c r="G12" s="7" t="s">
        <v>33</v>
      </c>
      <c r="H12" s="7" t="s">
        <v>89</v>
      </c>
      <c r="I12" s="7" t="s">
        <v>90</v>
      </c>
      <c r="J12" s="7" t="s">
        <v>91</v>
      </c>
      <c r="K12" s="64">
        <v>1000000</v>
      </c>
      <c r="L12" s="64">
        <v>400000</v>
      </c>
      <c r="M12" s="64">
        <v>300000</v>
      </c>
      <c r="N12" s="12" t="s">
        <v>48</v>
      </c>
      <c r="O12" s="13"/>
      <c r="P12" s="13"/>
      <c r="Q12" s="7" t="s">
        <v>44</v>
      </c>
      <c r="R12" s="7"/>
      <c r="S12" s="48" t="s">
        <v>47</v>
      </c>
      <c r="V12" s="2" t="s">
        <v>28</v>
      </c>
    </row>
    <row r="13" spans="1:22" ht="40.200000000000003" customHeight="1" x14ac:dyDescent="0.45">
      <c r="A13" s="19">
        <v>10</v>
      </c>
      <c r="B13" s="6">
        <v>302</v>
      </c>
      <c r="C13" s="33">
        <v>45870</v>
      </c>
      <c r="D13" s="33">
        <v>45879</v>
      </c>
      <c r="E13" s="7" t="s">
        <v>69</v>
      </c>
      <c r="F13" s="7" t="s">
        <v>6</v>
      </c>
      <c r="G13" s="7" t="s">
        <v>33</v>
      </c>
      <c r="H13" s="7" t="s">
        <v>89</v>
      </c>
      <c r="I13" s="7" t="s">
        <v>90</v>
      </c>
      <c r="J13" s="7" t="s">
        <v>92</v>
      </c>
      <c r="K13" s="64">
        <v>1000000</v>
      </c>
      <c r="L13" s="64">
        <v>400000</v>
      </c>
      <c r="M13" s="64">
        <v>300000</v>
      </c>
      <c r="N13" s="12" t="s">
        <v>48</v>
      </c>
      <c r="O13" s="13"/>
      <c r="P13" s="13"/>
      <c r="Q13" s="7" t="s">
        <v>44</v>
      </c>
      <c r="R13" s="7"/>
      <c r="S13" s="48" t="s">
        <v>47</v>
      </c>
      <c r="V13" s="2" t="s">
        <v>29</v>
      </c>
    </row>
    <row r="14" spans="1:22" ht="40.200000000000003" customHeight="1" x14ac:dyDescent="0.45">
      <c r="A14" s="19">
        <v>11</v>
      </c>
      <c r="B14" s="6">
        <v>303</v>
      </c>
      <c r="C14" s="33">
        <v>45870</v>
      </c>
      <c r="D14" s="33">
        <v>45879</v>
      </c>
      <c r="E14" s="7" t="s">
        <v>70</v>
      </c>
      <c r="F14" s="7" t="s">
        <v>7</v>
      </c>
      <c r="G14" s="7" t="s">
        <v>34</v>
      </c>
      <c r="H14" s="7" t="s">
        <v>43</v>
      </c>
      <c r="I14" s="7" t="s">
        <v>93</v>
      </c>
      <c r="J14" s="7" t="s">
        <v>94</v>
      </c>
      <c r="K14" s="64">
        <v>1000000</v>
      </c>
      <c r="L14" s="64">
        <v>400000</v>
      </c>
      <c r="M14" s="64">
        <v>300000</v>
      </c>
      <c r="N14" s="12" t="s">
        <v>49</v>
      </c>
      <c r="O14" s="13">
        <v>30000</v>
      </c>
      <c r="P14" s="13" t="s">
        <v>71</v>
      </c>
      <c r="Q14" s="7" t="s">
        <v>44</v>
      </c>
      <c r="R14" s="51"/>
      <c r="S14" s="48" t="s">
        <v>46</v>
      </c>
      <c r="V14" s="2" t="s">
        <v>30</v>
      </c>
    </row>
    <row r="15" spans="1:22" ht="40.200000000000003" customHeight="1" x14ac:dyDescent="0.45">
      <c r="A15" s="19">
        <v>12</v>
      </c>
      <c r="B15" s="6">
        <v>304</v>
      </c>
      <c r="C15" s="33">
        <v>45870</v>
      </c>
      <c r="D15" s="33">
        <v>45879</v>
      </c>
      <c r="E15" s="7" t="s">
        <v>72</v>
      </c>
      <c r="F15" s="7" t="s">
        <v>7</v>
      </c>
      <c r="G15" s="7" t="s">
        <v>34</v>
      </c>
      <c r="H15" s="7" t="s">
        <v>43</v>
      </c>
      <c r="I15" s="7" t="s">
        <v>93</v>
      </c>
      <c r="J15" s="7" t="s">
        <v>95</v>
      </c>
      <c r="K15" s="64">
        <v>1000000</v>
      </c>
      <c r="L15" s="64">
        <v>400000</v>
      </c>
      <c r="M15" s="64">
        <v>300000</v>
      </c>
      <c r="N15" s="12" t="s">
        <v>48</v>
      </c>
      <c r="O15" s="13"/>
      <c r="P15" s="13"/>
      <c r="Q15" s="7" t="s">
        <v>44</v>
      </c>
      <c r="R15" s="7"/>
      <c r="S15" s="48" t="s">
        <v>46</v>
      </c>
      <c r="V15" s="2" t="s">
        <v>31</v>
      </c>
    </row>
    <row r="16" spans="1:22" ht="40.200000000000003" customHeight="1" x14ac:dyDescent="0.45">
      <c r="A16" s="19">
        <v>13</v>
      </c>
      <c r="B16" s="6">
        <v>401</v>
      </c>
      <c r="C16" s="33">
        <v>45872</v>
      </c>
      <c r="D16" s="33">
        <v>45880</v>
      </c>
      <c r="E16" s="7" t="s">
        <v>73</v>
      </c>
      <c r="F16" s="7" t="s">
        <v>7</v>
      </c>
      <c r="G16" s="7" t="s">
        <v>34</v>
      </c>
      <c r="H16" s="7" t="s">
        <v>43</v>
      </c>
      <c r="I16" s="7" t="s">
        <v>93</v>
      </c>
      <c r="J16" s="7" t="s">
        <v>96</v>
      </c>
      <c r="K16" s="64">
        <v>1000000</v>
      </c>
      <c r="L16" s="64">
        <v>400000</v>
      </c>
      <c r="M16" s="64">
        <v>300000</v>
      </c>
      <c r="N16" s="12" t="s">
        <v>48</v>
      </c>
      <c r="O16" s="13"/>
      <c r="P16" s="13"/>
      <c r="Q16" s="7" t="s">
        <v>45</v>
      </c>
      <c r="R16" s="7" t="s">
        <v>97</v>
      </c>
      <c r="S16" s="48" t="s">
        <v>46</v>
      </c>
      <c r="V16" s="2" t="s">
        <v>32</v>
      </c>
    </row>
    <row r="17" spans="1:19" ht="40.200000000000003" customHeight="1" x14ac:dyDescent="0.45">
      <c r="A17" s="19">
        <v>14</v>
      </c>
      <c r="B17" s="6">
        <v>402</v>
      </c>
      <c r="C17" s="33">
        <v>45872</v>
      </c>
      <c r="D17" s="33">
        <v>45880</v>
      </c>
      <c r="E17" s="7" t="s">
        <v>74</v>
      </c>
      <c r="F17" s="7" t="s">
        <v>7</v>
      </c>
      <c r="G17" s="7" t="s">
        <v>34</v>
      </c>
      <c r="H17" s="7" t="s">
        <v>43</v>
      </c>
      <c r="I17" s="7" t="s">
        <v>93</v>
      </c>
      <c r="J17" s="7" t="s">
        <v>98</v>
      </c>
      <c r="K17" s="64">
        <v>1000000</v>
      </c>
      <c r="L17" s="64">
        <v>400000</v>
      </c>
      <c r="M17" s="64">
        <v>300000</v>
      </c>
      <c r="N17" s="12" t="s">
        <v>49</v>
      </c>
      <c r="O17" s="13">
        <v>20000</v>
      </c>
      <c r="P17" s="13" t="s">
        <v>71</v>
      </c>
      <c r="Q17" s="7" t="s">
        <v>44</v>
      </c>
      <c r="R17" s="7"/>
      <c r="S17" s="48" t="s">
        <v>46</v>
      </c>
    </row>
    <row r="18" spans="1:19" ht="40.200000000000003" customHeight="1" x14ac:dyDescent="0.45">
      <c r="A18" s="19">
        <v>15</v>
      </c>
      <c r="B18" s="6">
        <v>405</v>
      </c>
      <c r="C18" s="33">
        <v>45872</v>
      </c>
      <c r="D18" s="33">
        <v>45880</v>
      </c>
      <c r="E18" s="7" t="s">
        <v>75</v>
      </c>
      <c r="F18" s="7" t="s">
        <v>7</v>
      </c>
      <c r="G18" s="7" t="s">
        <v>34</v>
      </c>
      <c r="H18" s="7" t="s">
        <v>43</v>
      </c>
      <c r="I18" s="7" t="s">
        <v>93</v>
      </c>
      <c r="J18" s="7" t="s">
        <v>99</v>
      </c>
      <c r="K18" s="64">
        <v>1000000</v>
      </c>
      <c r="L18" s="64">
        <v>400000</v>
      </c>
      <c r="M18" s="64">
        <v>300000</v>
      </c>
      <c r="N18" s="12" t="s">
        <v>49</v>
      </c>
      <c r="O18" s="13">
        <v>20000</v>
      </c>
      <c r="P18" s="13" t="s">
        <v>71</v>
      </c>
      <c r="Q18" s="7" t="s">
        <v>45</v>
      </c>
      <c r="R18" s="7" t="s">
        <v>97</v>
      </c>
      <c r="S18" s="48" t="s">
        <v>46</v>
      </c>
    </row>
    <row r="19" spans="1:19" ht="40.200000000000003" customHeight="1" x14ac:dyDescent="0.45">
      <c r="A19" s="19">
        <v>16</v>
      </c>
      <c r="B19" s="6">
        <v>501</v>
      </c>
      <c r="C19" s="33">
        <v>45872</v>
      </c>
      <c r="D19" s="33">
        <v>45880</v>
      </c>
      <c r="E19" s="7" t="s">
        <v>76</v>
      </c>
      <c r="F19" s="7" t="s">
        <v>7</v>
      </c>
      <c r="G19" s="7" t="s">
        <v>34</v>
      </c>
      <c r="H19" s="7" t="s">
        <v>36</v>
      </c>
      <c r="I19" s="7" t="s">
        <v>85</v>
      </c>
      <c r="J19" s="7" t="s">
        <v>100</v>
      </c>
      <c r="K19" s="64">
        <v>1000000</v>
      </c>
      <c r="L19" s="64">
        <v>400000</v>
      </c>
      <c r="M19" s="64">
        <v>300000</v>
      </c>
      <c r="N19" s="12" t="s">
        <v>48</v>
      </c>
      <c r="O19" s="13"/>
      <c r="P19" s="13"/>
      <c r="Q19" s="7" t="s">
        <v>44</v>
      </c>
      <c r="R19" s="7"/>
      <c r="S19" s="48" t="s">
        <v>46</v>
      </c>
    </row>
    <row r="20" spans="1:19" ht="40.200000000000003" customHeight="1" x14ac:dyDescent="0.45">
      <c r="A20" s="19">
        <v>17</v>
      </c>
      <c r="B20" s="6">
        <v>502</v>
      </c>
      <c r="C20" s="33">
        <v>45872</v>
      </c>
      <c r="D20" s="33">
        <v>45880</v>
      </c>
      <c r="E20" s="7" t="s">
        <v>77</v>
      </c>
      <c r="F20" s="7" t="s">
        <v>7</v>
      </c>
      <c r="G20" s="7" t="s">
        <v>34</v>
      </c>
      <c r="H20" s="7" t="s">
        <v>36</v>
      </c>
      <c r="I20" s="7" t="s">
        <v>85</v>
      </c>
      <c r="J20" s="7" t="s">
        <v>101</v>
      </c>
      <c r="K20" s="64">
        <v>1000000</v>
      </c>
      <c r="L20" s="64">
        <v>400000</v>
      </c>
      <c r="M20" s="64">
        <v>300000</v>
      </c>
      <c r="N20" s="12" t="s">
        <v>48</v>
      </c>
      <c r="O20" s="13"/>
      <c r="P20" s="13"/>
      <c r="Q20" s="7" t="s">
        <v>44</v>
      </c>
      <c r="R20" s="7"/>
      <c r="S20" s="48" t="s">
        <v>46</v>
      </c>
    </row>
    <row r="21" spans="1:19" ht="40.200000000000003" customHeight="1" x14ac:dyDescent="0.45">
      <c r="A21" s="19">
        <v>18</v>
      </c>
      <c r="B21" s="6">
        <v>503</v>
      </c>
      <c r="C21" s="33">
        <v>45872</v>
      </c>
      <c r="D21" s="33">
        <v>45880</v>
      </c>
      <c r="E21" s="7" t="s">
        <v>78</v>
      </c>
      <c r="F21" s="7" t="s">
        <v>6</v>
      </c>
      <c r="G21" s="7" t="s">
        <v>33</v>
      </c>
      <c r="H21" s="7" t="s">
        <v>89</v>
      </c>
      <c r="I21" s="7" t="s">
        <v>90</v>
      </c>
      <c r="J21" s="7" t="s">
        <v>102</v>
      </c>
      <c r="K21" s="64">
        <v>1000000</v>
      </c>
      <c r="L21" s="64">
        <v>400000</v>
      </c>
      <c r="M21" s="64">
        <v>300000</v>
      </c>
      <c r="N21" s="12" t="s">
        <v>49</v>
      </c>
      <c r="O21" s="13">
        <v>20000</v>
      </c>
      <c r="P21" s="13" t="s">
        <v>71</v>
      </c>
      <c r="Q21" s="7" t="s">
        <v>44</v>
      </c>
      <c r="R21" s="7"/>
      <c r="S21" s="48" t="s">
        <v>46</v>
      </c>
    </row>
    <row r="22" spans="1:19" ht="40.200000000000003" customHeight="1" x14ac:dyDescent="0.45">
      <c r="A22" s="19">
        <v>19</v>
      </c>
      <c r="B22" s="6">
        <v>504</v>
      </c>
      <c r="C22" s="33">
        <v>45872</v>
      </c>
      <c r="D22" s="33">
        <v>45880</v>
      </c>
      <c r="E22" s="7" t="s">
        <v>79</v>
      </c>
      <c r="F22" s="7" t="s">
        <v>6</v>
      </c>
      <c r="G22" s="7" t="s">
        <v>33</v>
      </c>
      <c r="H22" s="7" t="s">
        <v>89</v>
      </c>
      <c r="I22" s="7" t="s">
        <v>90</v>
      </c>
      <c r="J22" s="7" t="s">
        <v>103</v>
      </c>
      <c r="K22" s="64">
        <v>1000000</v>
      </c>
      <c r="L22" s="64">
        <v>400000</v>
      </c>
      <c r="M22" s="64">
        <v>300000</v>
      </c>
      <c r="N22" s="12" t="s">
        <v>48</v>
      </c>
      <c r="O22" s="13"/>
      <c r="P22" s="13"/>
      <c r="Q22" s="7" t="s">
        <v>44</v>
      </c>
      <c r="R22" s="7"/>
      <c r="S22" s="48" t="s">
        <v>46</v>
      </c>
    </row>
    <row r="23" spans="1:19" ht="40.200000000000003" customHeight="1" x14ac:dyDescent="0.45">
      <c r="A23" s="19">
        <v>20</v>
      </c>
      <c r="B23" s="6">
        <v>505</v>
      </c>
      <c r="C23" s="33">
        <v>45872</v>
      </c>
      <c r="D23" s="33">
        <v>45880</v>
      </c>
      <c r="E23" s="7" t="s">
        <v>80</v>
      </c>
      <c r="F23" s="7" t="s">
        <v>6</v>
      </c>
      <c r="G23" s="7" t="s">
        <v>33</v>
      </c>
      <c r="H23" s="7" t="s">
        <v>35</v>
      </c>
      <c r="I23" s="7" t="s">
        <v>82</v>
      </c>
      <c r="J23" s="7">
        <v>7891</v>
      </c>
      <c r="K23" s="64">
        <v>1000000</v>
      </c>
      <c r="L23" s="64">
        <v>400000</v>
      </c>
      <c r="M23" s="64">
        <v>300000</v>
      </c>
      <c r="N23" s="12" t="s">
        <v>48</v>
      </c>
      <c r="O23" s="13"/>
      <c r="P23" s="13"/>
      <c r="Q23" s="7" t="s">
        <v>44</v>
      </c>
      <c r="R23" s="7"/>
      <c r="S23" s="48" t="s">
        <v>47</v>
      </c>
    </row>
    <row r="24" spans="1:19" ht="40.200000000000003" customHeight="1" x14ac:dyDescent="0.45">
      <c r="A24" s="5">
        <v>21</v>
      </c>
      <c r="B24" s="16"/>
      <c r="C24" s="33"/>
      <c r="D24" s="33"/>
      <c r="E24" s="7"/>
      <c r="F24" s="7"/>
      <c r="G24" s="7"/>
      <c r="H24" s="7"/>
      <c r="I24" s="7"/>
      <c r="J24" s="7"/>
      <c r="K24" s="64"/>
      <c r="L24" s="64"/>
      <c r="M24" s="64"/>
      <c r="N24" s="12"/>
      <c r="O24" s="13"/>
      <c r="P24" s="13"/>
      <c r="Q24" s="7"/>
      <c r="R24" s="7"/>
      <c r="S24" s="48"/>
    </row>
    <row r="25" spans="1:19" ht="40.200000000000003" customHeight="1" x14ac:dyDescent="0.45">
      <c r="A25" s="5">
        <v>22</v>
      </c>
      <c r="B25" s="16"/>
      <c r="C25" s="33"/>
      <c r="D25" s="33"/>
      <c r="E25" s="7"/>
      <c r="F25" s="7"/>
      <c r="G25" s="7"/>
      <c r="H25" s="7"/>
      <c r="I25" s="7"/>
      <c r="J25" s="7"/>
      <c r="K25" s="64"/>
      <c r="L25" s="64"/>
      <c r="M25" s="64"/>
      <c r="N25" s="12"/>
      <c r="O25" s="13"/>
      <c r="P25" s="13"/>
      <c r="Q25" s="7"/>
      <c r="R25" s="7"/>
      <c r="S25" s="48"/>
    </row>
    <row r="26" spans="1:19" ht="40.200000000000003" customHeight="1" x14ac:dyDescent="0.45">
      <c r="A26" s="5">
        <v>23</v>
      </c>
      <c r="B26" s="16"/>
      <c r="C26" s="33"/>
      <c r="D26" s="33"/>
      <c r="E26" s="7"/>
      <c r="F26" s="7"/>
      <c r="G26" s="7"/>
      <c r="H26" s="7"/>
      <c r="I26" s="7"/>
      <c r="J26" s="7"/>
      <c r="K26" s="64"/>
      <c r="L26" s="64"/>
      <c r="M26" s="64"/>
      <c r="N26" s="12"/>
      <c r="O26" s="13"/>
      <c r="P26" s="13"/>
      <c r="Q26" s="7"/>
      <c r="R26" s="7"/>
      <c r="S26" s="48"/>
    </row>
    <row r="27" spans="1:19" ht="40.200000000000003" customHeight="1" x14ac:dyDescent="0.45">
      <c r="A27" s="5">
        <v>24</v>
      </c>
      <c r="B27" s="16"/>
      <c r="C27" s="33"/>
      <c r="D27" s="33"/>
      <c r="E27" s="7"/>
      <c r="F27" s="7"/>
      <c r="G27" s="7"/>
      <c r="H27" s="7"/>
      <c r="I27" s="7"/>
      <c r="J27" s="7"/>
      <c r="K27" s="64"/>
      <c r="L27" s="64"/>
      <c r="M27" s="64"/>
      <c r="N27" s="12"/>
      <c r="O27" s="13"/>
      <c r="P27" s="13"/>
      <c r="Q27" s="7"/>
      <c r="R27" s="7"/>
      <c r="S27" s="48"/>
    </row>
    <row r="28" spans="1:19" ht="40.200000000000003" customHeight="1" x14ac:dyDescent="0.45">
      <c r="A28" s="5">
        <v>25</v>
      </c>
      <c r="B28" s="16"/>
      <c r="C28" s="33"/>
      <c r="D28" s="33"/>
      <c r="E28" s="7"/>
      <c r="F28" s="7"/>
      <c r="G28" s="7"/>
      <c r="H28" s="7"/>
      <c r="I28" s="7"/>
      <c r="J28" s="7"/>
      <c r="K28" s="64"/>
      <c r="L28" s="64"/>
      <c r="M28" s="64"/>
      <c r="N28" s="12"/>
      <c r="O28" s="13"/>
      <c r="P28" s="13"/>
      <c r="Q28" s="7"/>
      <c r="R28" s="7"/>
      <c r="S28" s="48"/>
    </row>
    <row r="29" spans="1:19" ht="40.200000000000003" customHeight="1" x14ac:dyDescent="0.45">
      <c r="A29" s="5">
        <v>26</v>
      </c>
      <c r="B29" s="16"/>
      <c r="C29" s="33"/>
      <c r="D29" s="33"/>
      <c r="E29" s="7"/>
      <c r="F29" s="7"/>
      <c r="G29" s="7"/>
      <c r="H29" s="7"/>
      <c r="I29" s="7"/>
      <c r="J29" s="7"/>
      <c r="K29" s="64"/>
      <c r="L29" s="64"/>
      <c r="M29" s="64"/>
      <c r="N29" s="12"/>
      <c r="O29" s="13"/>
      <c r="P29" s="13"/>
      <c r="Q29" s="7"/>
      <c r="R29" s="7"/>
      <c r="S29" s="48"/>
    </row>
    <row r="30" spans="1:19" ht="40.200000000000003" customHeight="1" x14ac:dyDescent="0.45">
      <c r="A30" s="5">
        <v>27</v>
      </c>
      <c r="B30" s="16"/>
      <c r="C30" s="33"/>
      <c r="D30" s="33"/>
      <c r="E30" s="7"/>
      <c r="F30" s="7"/>
      <c r="G30" s="7"/>
      <c r="H30" s="7"/>
      <c r="I30" s="7"/>
      <c r="J30" s="7"/>
      <c r="K30" s="64"/>
      <c r="L30" s="64"/>
      <c r="M30" s="64"/>
      <c r="N30" s="12"/>
      <c r="O30" s="13"/>
      <c r="P30" s="13"/>
      <c r="Q30" s="7"/>
      <c r="R30" s="7"/>
      <c r="S30" s="48"/>
    </row>
    <row r="31" spans="1:19" ht="40.200000000000003" customHeight="1" x14ac:dyDescent="0.45">
      <c r="A31" s="5">
        <v>28</v>
      </c>
      <c r="B31" s="16"/>
      <c r="C31" s="33"/>
      <c r="D31" s="33"/>
      <c r="E31" s="7"/>
      <c r="F31" s="7"/>
      <c r="G31" s="7"/>
      <c r="H31" s="7"/>
      <c r="I31" s="7"/>
      <c r="J31" s="7"/>
      <c r="K31" s="64"/>
      <c r="L31" s="64"/>
      <c r="M31" s="64"/>
      <c r="N31" s="12"/>
      <c r="O31" s="13"/>
      <c r="P31" s="13"/>
      <c r="Q31" s="7"/>
      <c r="R31" s="7"/>
      <c r="S31" s="48"/>
    </row>
    <row r="32" spans="1:19" ht="40.200000000000003" customHeight="1" x14ac:dyDescent="0.45">
      <c r="A32" s="5">
        <v>29</v>
      </c>
      <c r="B32" s="16"/>
      <c r="C32" s="33"/>
      <c r="D32" s="33"/>
      <c r="E32" s="7"/>
      <c r="F32" s="7"/>
      <c r="G32" s="7"/>
      <c r="H32" s="7"/>
      <c r="I32" s="7"/>
      <c r="J32" s="7"/>
      <c r="K32" s="64"/>
      <c r="L32" s="64"/>
      <c r="M32" s="64"/>
      <c r="N32" s="12"/>
      <c r="O32" s="13"/>
      <c r="P32" s="13"/>
      <c r="Q32" s="7"/>
      <c r="R32" s="7"/>
      <c r="S32" s="48"/>
    </row>
    <row r="33" spans="1:19" ht="40.200000000000003" customHeight="1" x14ac:dyDescent="0.45">
      <c r="A33" s="5">
        <v>30</v>
      </c>
      <c r="B33" s="16"/>
      <c r="C33" s="33"/>
      <c r="D33" s="33"/>
      <c r="E33" s="7"/>
      <c r="F33" s="7"/>
      <c r="G33" s="7"/>
      <c r="H33" s="7"/>
      <c r="I33" s="7"/>
      <c r="J33" s="7"/>
      <c r="K33" s="64"/>
      <c r="L33" s="64"/>
      <c r="M33" s="64"/>
      <c r="N33" s="12"/>
      <c r="O33" s="13"/>
      <c r="P33" s="13"/>
      <c r="Q33" s="7"/>
      <c r="R33" s="7"/>
      <c r="S33" s="48"/>
    </row>
    <row r="34" spans="1:19" ht="40.200000000000003" customHeight="1" x14ac:dyDescent="0.45">
      <c r="A34" s="5">
        <v>31</v>
      </c>
      <c r="B34" s="16"/>
      <c r="C34" s="33"/>
      <c r="D34" s="33"/>
      <c r="E34" s="7"/>
      <c r="F34" s="7"/>
      <c r="G34" s="7"/>
      <c r="H34" s="7"/>
      <c r="I34" s="7"/>
      <c r="J34" s="7"/>
      <c r="K34" s="64"/>
      <c r="L34" s="64"/>
      <c r="M34" s="64"/>
      <c r="N34" s="12"/>
      <c r="O34" s="13"/>
      <c r="P34" s="13"/>
      <c r="Q34" s="7"/>
      <c r="R34" s="7"/>
      <c r="S34" s="48"/>
    </row>
    <row r="35" spans="1:19" ht="40.200000000000003" customHeight="1" x14ac:dyDescent="0.45">
      <c r="A35" s="5">
        <v>32</v>
      </c>
      <c r="B35" s="16"/>
      <c r="C35" s="33"/>
      <c r="D35" s="33"/>
      <c r="E35" s="7"/>
      <c r="F35" s="7"/>
      <c r="G35" s="7"/>
      <c r="H35" s="7"/>
      <c r="I35" s="7"/>
      <c r="J35" s="7"/>
      <c r="K35" s="64"/>
      <c r="L35" s="64"/>
      <c r="M35" s="64"/>
      <c r="N35" s="12"/>
      <c r="O35" s="13"/>
      <c r="P35" s="13"/>
      <c r="Q35" s="7"/>
      <c r="R35" s="7"/>
      <c r="S35" s="48"/>
    </row>
    <row r="36" spans="1:19" ht="40.200000000000003" customHeight="1" x14ac:dyDescent="0.45">
      <c r="A36" s="5">
        <v>33</v>
      </c>
      <c r="B36" s="16"/>
      <c r="C36" s="33"/>
      <c r="D36" s="33"/>
      <c r="E36" s="7"/>
      <c r="F36" s="7"/>
      <c r="G36" s="7"/>
      <c r="H36" s="7"/>
      <c r="I36" s="7"/>
      <c r="J36" s="7"/>
      <c r="K36" s="64"/>
      <c r="L36" s="64"/>
      <c r="M36" s="64"/>
      <c r="N36" s="12"/>
      <c r="O36" s="13"/>
      <c r="P36" s="13"/>
      <c r="Q36" s="7"/>
      <c r="R36" s="7"/>
      <c r="S36" s="48"/>
    </row>
    <row r="37" spans="1:19" ht="40.200000000000003" customHeight="1" x14ac:dyDescent="0.45">
      <c r="A37" s="5">
        <v>34</v>
      </c>
      <c r="B37" s="16"/>
      <c r="C37" s="33"/>
      <c r="D37" s="33"/>
      <c r="E37" s="7"/>
      <c r="F37" s="7"/>
      <c r="G37" s="7"/>
      <c r="H37" s="7"/>
      <c r="I37" s="7"/>
      <c r="J37" s="7"/>
      <c r="K37" s="64"/>
      <c r="L37" s="64"/>
      <c r="M37" s="64"/>
      <c r="N37" s="12"/>
      <c r="O37" s="13"/>
      <c r="P37" s="13"/>
      <c r="Q37" s="7"/>
      <c r="R37" s="7"/>
      <c r="S37" s="48"/>
    </row>
    <row r="38" spans="1:19" ht="40.200000000000003" customHeight="1" x14ac:dyDescent="0.45">
      <c r="A38" s="5">
        <v>35</v>
      </c>
      <c r="B38" s="16"/>
      <c r="C38" s="33"/>
      <c r="D38" s="33"/>
      <c r="E38" s="7"/>
      <c r="F38" s="7"/>
      <c r="G38" s="7"/>
      <c r="H38" s="7"/>
      <c r="I38" s="7"/>
      <c r="J38" s="7"/>
      <c r="K38" s="64"/>
      <c r="L38" s="64"/>
      <c r="M38" s="64"/>
      <c r="N38" s="12"/>
      <c r="O38" s="13"/>
      <c r="P38" s="13"/>
      <c r="Q38" s="7"/>
      <c r="R38" s="7"/>
      <c r="S38" s="48"/>
    </row>
    <row r="39" spans="1:19" ht="40.200000000000003" customHeight="1" x14ac:dyDescent="0.45">
      <c r="A39" s="5">
        <v>36</v>
      </c>
      <c r="B39" s="16"/>
      <c r="C39" s="33"/>
      <c r="D39" s="33"/>
      <c r="E39" s="7"/>
      <c r="F39" s="7"/>
      <c r="G39" s="7"/>
      <c r="H39" s="7"/>
      <c r="I39" s="7"/>
      <c r="J39" s="7"/>
      <c r="K39" s="64"/>
      <c r="L39" s="64"/>
      <c r="M39" s="64"/>
      <c r="N39" s="12"/>
      <c r="O39" s="13"/>
      <c r="P39" s="13"/>
      <c r="Q39" s="7"/>
      <c r="R39" s="7"/>
      <c r="S39" s="48"/>
    </row>
    <row r="40" spans="1:19" ht="40.200000000000003" customHeight="1" x14ac:dyDescent="0.45">
      <c r="A40" s="5">
        <v>37</v>
      </c>
      <c r="B40" s="16"/>
      <c r="C40" s="33"/>
      <c r="D40" s="33"/>
      <c r="E40" s="7"/>
      <c r="F40" s="7"/>
      <c r="G40" s="7"/>
      <c r="H40" s="7"/>
      <c r="I40" s="7"/>
      <c r="J40" s="7"/>
      <c r="K40" s="64"/>
      <c r="L40" s="64"/>
      <c r="M40" s="64"/>
      <c r="N40" s="12"/>
      <c r="O40" s="13"/>
      <c r="P40" s="13"/>
      <c r="Q40" s="7"/>
      <c r="R40" s="7"/>
      <c r="S40" s="48"/>
    </row>
    <row r="41" spans="1:19" ht="40.200000000000003" customHeight="1" x14ac:dyDescent="0.45">
      <c r="A41" s="5">
        <v>38</v>
      </c>
      <c r="B41" s="16"/>
      <c r="C41" s="33"/>
      <c r="D41" s="33"/>
      <c r="E41" s="7"/>
      <c r="F41" s="7"/>
      <c r="G41" s="7"/>
      <c r="H41" s="7"/>
      <c r="I41" s="7"/>
      <c r="J41" s="7"/>
      <c r="K41" s="64"/>
      <c r="L41" s="64"/>
      <c r="M41" s="64"/>
      <c r="N41" s="12"/>
      <c r="O41" s="13"/>
      <c r="P41" s="13"/>
      <c r="Q41" s="7"/>
      <c r="R41" s="7"/>
      <c r="S41" s="48"/>
    </row>
    <row r="42" spans="1:19" ht="40.200000000000003" customHeight="1" x14ac:dyDescent="0.45">
      <c r="A42" s="5">
        <v>39</v>
      </c>
      <c r="B42" s="16"/>
      <c r="C42" s="33"/>
      <c r="D42" s="33"/>
      <c r="E42" s="7"/>
      <c r="F42" s="7"/>
      <c r="G42" s="7"/>
      <c r="H42" s="7"/>
      <c r="I42" s="7"/>
      <c r="J42" s="7"/>
      <c r="K42" s="64"/>
      <c r="L42" s="64"/>
      <c r="M42" s="64"/>
      <c r="N42" s="12"/>
      <c r="O42" s="13"/>
      <c r="P42" s="13"/>
      <c r="Q42" s="7"/>
      <c r="R42" s="7"/>
      <c r="S42" s="48"/>
    </row>
    <row r="43" spans="1:19" ht="40.200000000000003" customHeight="1" thickBot="1" x14ac:dyDescent="0.5">
      <c r="A43" s="18">
        <v>40</v>
      </c>
      <c r="B43" s="17"/>
      <c r="C43" s="34"/>
      <c r="D43" s="34"/>
      <c r="E43" s="8"/>
      <c r="F43" s="8"/>
      <c r="G43" s="8"/>
      <c r="H43" s="8"/>
      <c r="I43" s="8"/>
      <c r="J43" s="8"/>
      <c r="K43" s="65"/>
      <c r="L43" s="65"/>
      <c r="M43" s="65"/>
      <c r="N43" s="14"/>
      <c r="O43" s="14"/>
      <c r="P43" s="14"/>
      <c r="Q43" s="8"/>
      <c r="R43" s="52"/>
      <c r="S43" s="50"/>
    </row>
    <row r="44" spans="1:19" x14ac:dyDescent="0.45">
      <c r="B44" s="9"/>
      <c r="R44" s="53"/>
    </row>
    <row r="45" spans="1:19" x14ac:dyDescent="0.45">
      <c r="B45" s="9"/>
    </row>
    <row r="46" spans="1:19" x14ac:dyDescent="0.45">
      <c r="B46" s="9"/>
    </row>
    <row r="47" spans="1:19" x14ac:dyDescent="0.45">
      <c r="B47" s="9"/>
    </row>
    <row r="48" spans="1:19" ht="15.6" thickBot="1" x14ac:dyDescent="0.5">
      <c r="B48" s="9"/>
      <c r="Q48" s="22" t="s">
        <v>11</v>
      </c>
    </row>
    <row r="49" spans="2:19" ht="30" customHeight="1" thickBot="1" x14ac:dyDescent="0.5">
      <c r="B49" s="9"/>
      <c r="D49" s="21"/>
      <c r="E49" s="21"/>
      <c r="K49" s="31" t="s">
        <v>10</v>
      </c>
      <c r="M49" s="21"/>
      <c r="Q49" s="23" t="s">
        <v>2</v>
      </c>
      <c r="R49" s="24">
        <v>25</v>
      </c>
      <c r="S49" s="2"/>
    </row>
    <row r="50" spans="2:19" ht="30" customHeight="1" thickTop="1" x14ac:dyDescent="0.45">
      <c r="B50" s="9"/>
      <c r="D50" s="21"/>
      <c r="E50" s="21"/>
      <c r="K50" s="60" t="s">
        <v>114</v>
      </c>
      <c r="L50" s="67">
        <f>SUM(K4:K43)</f>
        <v>20000000</v>
      </c>
      <c r="M50" s="71"/>
      <c r="Q50" s="25" t="s">
        <v>3</v>
      </c>
      <c r="R50" s="54">
        <f>COUNT(B4:B43)</f>
        <v>20</v>
      </c>
      <c r="S50" s="2"/>
    </row>
    <row r="51" spans="2:19" ht="30" customHeight="1" x14ac:dyDescent="0.45">
      <c r="B51" s="9"/>
      <c r="D51" s="21"/>
      <c r="E51" s="21"/>
      <c r="K51" s="61" t="s">
        <v>17</v>
      </c>
      <c r="L51" s="72">
        <f>SUM(L4:L43)</f>
        <v>8000000</v>
      </c>
      <c r="M51" s="112" t="s">
        <v>111</v>
      </c>
      <c r="Q51" s="25" t="s">
        <v>4</v>
      </c>
      <c r="R51" s="55">
        <f>IFERROR($R$50/$R$49,"0%")</f>
        <v>0.8</v>
      </c>
      <c r="S51" s="2"/>
    </row>
    <row r="52" spans="2:19" ht="30.6" thickBot="1" x14ac:dyDescent="0.5">
      <c r="B52" s="9"/>
      <c r="D52" s="21"/>
      <c r="E52" s="21"/>
      <c r="K52" s="10" t="s">
        <v>18</v>
      </c>
      <c r="L52" s="68">
        <f>SUM(M4:M43)</f>
        <v>6000000</v>
      </c>
      <c r="M52" s="113"/>
      <c r="Q52" s="26" t="s">
        <v>50</v>
      </c>
      <c r="R52" s="56">
        <f>COUNTIF($G$4:$G$43,"*あり*")</f>
        <v>11</v>
      </c>
    </row>
    <row r="53" spans="2:19" ht="30" customHeight="1" thickTop="1" x14ac:dyDescent="0.45">
      <c r="B53" s="9"/>
      <c r="D53" s="36"/>
      <c r="E53" s="15"/>
      <c r="K53" s="69"/>
      <c r="L53" s="69"/>
      <c r="Q53" s="26" t="s">
        <v>51</v>
      </c>
      <c r="R53" s="56">
        <f>COUNTIF($G$4:$G$43,"*なし*")</f>
        <v>9</v>
      </c>
    </row>
    <row r="54" spans="2:19" ht="30" customHeight="1" x14ac:dyDescent="0.45">
      <c r="B54" s="9"/>
      <c r="D54" s="36"/>
      <c r="E54" s="15"/>
      <c r="G54" s="15"/>
      <c r="J54" s="15"/>
      <c r="K54" s="70"/>
      <c r="L54" s="70"/>
      <c r="Q54" s="27" t="s">
        <v>40</v>
      </c>
      <c r="R54" s="57">
        <f>COUNTIF($S$4:$S$43,"保証書")</f>
        <v>16</v>
      </c>
    </row>
    <row r="55" spans="2:19" ht="30" customHeight="1" x14ac:dyDescent="0.45">
      <c r="B55" s="9"/>
      <c r="D55" s="36"/>
      <c r="E55" s="15"/>
      <c r="G55" s="15"/>
      <c r="J55" s="15"/>
      <c r="Q55" s="27" t="s">
        <v>39</v>
      </c>
      <c r="R55" s="57">
        <f>COUNTIF($S$4:$S$43,"新品かつ未使用であることの証明書")</f>
        <v>4</v>
      </c>
    </row>
    <row r="56" spans="2:19" ht="30" customHeight="1" x14ac:dyDescent="0.45">
      <c r="B56" s="9"/>
      <c r="D56" s="36"/>
      <c r="E56" s="15"/>
      <c r="G56" s="15"/>
      <c r="J56" s="15"/>
      <c r="Q56" s="28" t="s">
        <v>54</v>
      </c>
      <c r="R56" s="57">
        <f>COUNTIF($N4:$N43,"申請予定なし")</f>
        <v>12</v>
      </c>
    </row>
    <row r="57" spans="2:19" ht="30" x14ac:dyDescent="0.45">
      <c r="B57" s="9"/>
      <c r="D57" s="36"/>
      <c r="E57" s="15"/>
      <c r="G57" s="15"/>
      <c r="J57" s="15"/>
      <c r="Q57" s="28" t="s">
        <v>55</v>
      </c>
      <c r="R57" s="57">
        <f>COUNTIF($N4:$N43,"申請予定あり（申請済み）")</f>
        <v>8</v>
      </c>
    </row>
    <row r="58" spans="2:19" ht="30" customHeight="1" x14ac:dyDescent="0.45">
      <c r="B58" s="9"/>
      <c r="D58" s="36"/>
      <c r="E58" s="15"/>
      <c r="G58" s="15"/>
      <c r="J58" s="15"/>
      <c r="Q58" s="28" t="s">
        <v>56</v>
      </c>
      <c r="R58" s="59">
        <f>SUM($O4:$O43)</f>
        <v>210000</v>
      </c>
    </row>
    <row r="59" spans="2:19" ht="30" customHeight="1" x14ac:dyDescent="0.45">
      <c r="B59" s="9"/>
      <c r="D59" s="36"/>
      <c r="E59" s="15"/>
      <c r="G59" s="15"/>
      <c r="J59" s="15"/>
      <c r="Q59" s="29" t="s">
        <v>42</v>
      </c>
      <c r="R59" s="57">
        <f>COUNTIF($Q4:$Q43,"契約なし")</f>
        <v>16</v>
      </c>
    </row>
    <row r="60" spans="2:19" ht="30" customHeight="1" thickBot="1" x14ac:dyDescent="0.5">
      <c r="B60" s="9"/>
      <c r="D60" s="36"/>
      <c r="E60" s="15"/>
      <c r="G60" s="15"/>
      <c r="J60" s="15"/>
      <c r="Q60" s="30" t="s">
        <v>41</v>
      </c>
      <c r="R60" s="58">
        <f>COUNTIF($Q4:$Q43,"契約あり")</f>
        <v>4</v>
      </c>
    </row>
    <row r="61" spans="2:19" x14ac:dyDescent="0.45">
      <c r="B61" s="9"/>
    </row>
    <row r="62" spans="2:19" ht="30" customHeight="1" x14ac:dyDescent="0.45">
      <c r="B62" s="9"/>
    </row>
    <row r="63" spans="2:19" ht="30" customHeight="1" x14ac:dyDescent="0.45">
      <c r="B63" s="9"/>
    </row>
    <row r="64" spans="2:19" x14ac:dyDescent="0.45">
      <c r="B64" s="9"/>
    </row>
    <row r="65" spans="2:2" x14ac:dyDescent="0.45">
      <c r="B65" s="9"/>
    </row>
    <row r="66" spans="2:2" x14ac:dyDescent="0.45">
      <c r="B66" s="9"/>
    </row>
    <row r="67" spans="2:2" x14ac:dyDescent="0.45">
      <c r="B67" s="9"/>
    </row>
    <row r="68" spans="2:2" x14ac:dyDescent="0.45">
      <c r="B68" s="9"/>
    </row>
  </sheetData>
  <dataConsolidate/>
  <mergeCells count="2">
    <mergeCell ref="A1:S2"/>
    <mergeCell ref="M51:M52"/>
  </mergeCells>
  <phoneticPr fontId="2"/>
  <dataValidations count="6">
    <dataValidation type="list" allowBlank="1" showInputMessage="1" showErrorMessage="1" sqref="F4:F43" xr:uid="{AFDC594A-13CA-4886-9657-9DD0A830674F}">
      <formula1>"エコジョーズ,エコフィール"</formula1>
    </dataValidation>
    <dataValidation type="list" allowBlank="1" showInputMessage="1" showErrorMessage="1" sqref="G4:G43" xr:uid="{EBC2A7C0-FB15-4D4A-8070-666CCDD922B1}">
      <formula1>"あり,なし"</formula1>
    </dataValidation>
    <dataValidation type="list" allowBlank="1" showInputMessage="1" showErrorMessage="1" sqref="Q4:Q43" xr:uid="{EDCEFFBD-1337-4F37-A9D6-8F9D4AAB6835}">
      <formula1>"契約なし,契約あり"</formula1>
    </dataValidation>
    <dataValidation type="list" allowBlank="1" showInputMessage="1" showErrorMessage="1" sqref="H4:H43" xr:uid="{F78E20D9-8AA5-4192-8EED-C61DC90EBE8F}">
      <formula1>$V$4:$V$16</formula1>
    </dataValidation>
    <dataValidation type="list" allowBlank="1" showInputMessage="1" showErrorMessage="1" sqref="S4:S43" xr:uid="{13FD3537-A1E8-4A5F-8048-6EA1AA826F21}">
      <formula1>"保証書,新品かつ未使用であることの証明書"</formula1>
    </dataValidation>
    <dataValidation type="list" allowBlank="1" showInputMessage="1" showErrorMessage="1" sqref="N4:N43" xr:uid="{784EC9E2-B863-4235-AFC5-26EC0FFE70C6}">
      <formula1>"申請予定なし,申請予定あり（申請済み）"</formula1>
    </dataValidation>
  </dataValidations>
  <pageMargins left="0.7" right="0.7" top="0.75" bottom="0.75" header="0.3" footer="0.3"/>
  <pageSetup paperSize="9" scale="22" orientation="landscape" r:id="rId1"/>
  <headerFooter>
    <oddHeader xml:space="preserve">&amp;C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助成対象経費明細書【管理組合(法人)】</vt:lpstr>
      <vt:lpstr>助成対象経費明細書【リース事業者】 </vt:lpstr>
      <vt:lpstr>【記入例】助成対象経費明細書</vt:lpstr>
      <vt:lpstr>【記入例】助成対象経費明細書!Print_Area</vt:lpstr>
      <vt:lpstr>'助成対象経費明細書【リース事業者】 '!Print_Area</vt:lpstr>
      <vt:lpstr>'助成対象経費明細書【管理組合(法人)】'!Print_Area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2025-06-16T08:13:14Z</dcterms:created>
  <dcterms:modified xsi:type="dcterms:W3CDTF">2025-10-28T05:50:55Z</dcterms:modified>
</cp:coreProperties>
</file>